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filterPrivacy="1" defaultThemeVersion="124226"/>
  <xr:revisionPtr revIDLastSave="0" documentId="13_ncr:1_{17F0DCA7-CAC7-874D-A13D-CE3091AB2C6C}" xr6:coauthVersionLast="47" xr6:coauthVersionMax="47" xr10:uidLastSave="{00000000-0000-0000-0000-000000000000}"/>
  <bookViews>
    <workbookView xWindow="22460" yWindow="4900" windowWidth="28560" windowHeight="17560" xr2:uid="{00000000-000D-0000-FFFF-FFFF00000000}"/>
  </bookViews>
  <sheets>
    <sheet name="Sample summary" sheetId="1" r:id="rId1"/>
    <sheet name="Standard Summary" sheetId="2" r:id="rId2"/>
  </sheets>
  <definedNames>
    <definedName name="EA.wk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" l="1"/>
  <c r="O6" i="2"/>
  <c r="O5" i="2"/>
  <c r="O4" i="2"/>
  <c r="O8" i="2" s="1"/>
</calcChain>
</file>

<file path=xl/sharedStrings.xml><?xml version="1.0" encoding="utf-8"?>
<sst xmlns="http://schemas.openxmlformats.org/spreadsheetml/2006/main" count="386" uniqueCount="203">
  <si>
    <t>d34S (permil, VCDT)</t>
  </si>
  <si>
    <t>%S</t>
  </si>
  <si>
    <t>Sample ID</t>
  </si>
  <si>
    <t>Vegetation type</t>
  </si>
  <si>
    <t>N/A</t>
  </si>
  <si>
    <t>Average</t>
  </si>
  <si>
    <t>IAEA_NBS127</t>
  </si>
  <si>
    <t>IAEA_S1</t>
  </si>
  <si>
    <t>IAEA_S3</t>
  </si>
  <si>
    <t>IAEA_SO6</t>
  </si>
  <si>
    <t>IAEA_S2</t>
  </si>
  <si>
    <t>IAEA_SO5</t>
  </si>
  <si>
    <t>Quality Assurance</t>
  </si>
  <si>
    <t>Standard ID</t>
  </si>
  <si>
    <t>Quality Assurance and Control</t>
  </si>
  <si>
    <t>[SIBS normalization report]</t>
  </si>
  <si>
    <t>USGS42</t>
  </si>
  <si>
    <t>Quality Control (Hair standards purchased from USGS)</t>
  </si>
  <si>
    <t>USGS43</t>
  </si>
  <si>
    <r>
      <rPr>
        <b/>
        <sz val="11"/>
        <color theme="1"/>
        <rFont val="Symbol"/>
        <family val="1"/>
        <charset val="2"/>
      </rPr>
      <t>d</t>
    </r>
    <r>
      <rPr>
        <b/>
        <vertAlign val="superscript"/>
        <sz val="11"/>
        <color theme="1"/>
        <rFont val="Calibri"/>
        <family val="2"/>
        <scheme val="minor"/>
      </rPr>
      <t>34</t>
    </r>
    <r>
      <rPr>
        <b/>
        <sz val="10"/>
        <rFont val="MS Sans Serif"/>
        <family val="2"/>
      </rPr>
      <t>S (permil, VCDT)</t>
    </r>
  </si>
  <si>
    <t>Note</t>
  </si>
  <si>
    <r>
      <t>SD (1</t>
    </r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Arial"/>
        <family val="2"/>
      </rPr>
      <t>)</t>
    </r>
  </si>
  <si>
    <t>(n=6)</t>
  </si>
  <si>
    <t>Known value (USGS)</t>
  </si>
  <si>
    <t>Known value (IAEA)</t>
  </si>
  <si>
    <t>Seagrass Tissue (Leaf)</t>
  </si>
  <si>
    <t>HW.L1</t>
  </si>
  <si>
    <t>HW.L2</t>
  </si>
  <si>
    <t>HW.L3</t>
  </si>
  <si>
    <t>HW.L4</t>
  </si>
  <si>
    <t>HW.L5</t>
  </si>
  <si>
    <t>HW.L6</t>
  </si>
  <si>
    <t>HW.L7</t>
  </si>
  <si>
    <t>HW.L8</t>
  </si>
  <si>
    <t>HW.L9</t>
  </si>
  <si>
    <t>HW.L10</t>
  </si>
  <si>
    <t>HW.L11</t>
  </si>
  <si>
    <t>HW.L12</t>
  </si>
  <si>
    <t>HW.L13</t>
  </si>
  <si>
    <t>HW.L14</t>
  </si>
  <si>
    <t>HW.L15</t>
  </si>
  <si>
    <t>HW.L16</t>
  </si>
  <si>
    <t>HW.L17</t>
  </si>
  <si>
    <t>HW.L18</t>
  </si>
  <si>
    <t>HW.L19</t>
  </si>
  <si>
    <t>HW.L20</t>
  </si>
  <si>
    <t>HW.L21</t>
  </si>
  <si>
    <t>HW.L22</t>
  </si>
  <si>
    <t>HW.L23</t>
  </si>
  <si>
    <t>HW.L24</t>
  </si>
  <si>
    <t>HW.L25</t>
  </si>
  <si>
    <t>HW.L26</t>
  </si>
  <si>
    <t>HW.L27</t>
  </si>
  <si>
    <t>HW.L28</t>
  </si>
  <si>
    <t>HW.L29</t>
  </si>
  <si>
    <t>HW.L30</t>
  </si>
  <si>
    <t>HW.L31</t>
  </si>
  <si>
    <t>HW.L32</t>
  </si>
  <si>
    <t>HW.L33</t>
  </si>
  <si>
    <t>HW.L34</t>
  </si>
  <si>
    <t>HW.L35</t>
  </si>
  <si>
    <t>HW.L36</t>
  </si>
  <si>
    <t>HW.L37</t>
  </si>
  <si>
    <t>HW.L38</t>
  </si>
  <si>
    <t>HW.L39</t>
  </si>
  <si>
    <t>HW.L40</t>
  </si>
  <si>
    <t>HW.L41</t>
  </si>
  <si>
    <t>HW.L42</t>
  </si>
  <si>
    <t>HW.L43</t>
  </si>
  <si>
    <t>HW.L44</t>
  </si>
  <si>
    <t>HW.L45</t>
  </si>
  <si>
    <t>HW.L46</t>
  </si>
  <si>
    <t>HW.L47</t>
  </si>
  <si>
    <t>HW.L48</t>
  </si>
  <si>
    <t>Seagrass Tissue (Rhizome)</t>
  </si>
  <si>
    <t>HW.Z1</t>
  </si>
  <si>
    <t>HW.Z2</t>
  </si>
  <si>
    <t>HW.Z3</t>
  </si>
  <si>
    <t>HW.Z4</t>
  </si>
  <si>
    <t>HW.Z5</t>
  </si>
  <si>
    <t>HW.Z6</t>
  </si>
  <si>
    <t>HW.Z7</t>
  </si>
  <si>
    <t>HW.Z8</t>
  </si>
  <si>
    <t>HW.Z9</t>
  </si>
  <si>
    <t>HW.Z10</t>
  </si>
  <si>
    <t>HW.Z11</t>
  </si>
  <si>
    <t>HW.Z12</t>
  </si>
  <si>
    <t>HW.Z13</t>
  </si>
  <si>
    <t>HW.Z14</t>
  </si>
  <si>
    <t>HW.Z15</t>
  </si>
  <si>
    <t>HW.Z16</t>
  </si>
  <si>
    <t>HW.Z17</t>
  </si>
  <si>
    <t>HW.Z18</t>
  </si>
  <si>
    <t>HW.Z19</t>
  </si>
  <si>
    <t>HW.Z20</t>
  </si>
  <si>
    <t>HW.Z21</t>
  </si>
  <si>
    <t>HW.Z22</t>
  </si>
  <si>
    <t>HW.Z23</t>
  </si>
  <si>
    <t>HW.Z24</t>
  </si>
  <si>
    <t>HW.Z25</t>
  </si>
  <si>
    <t>HW.Z26</t>
  </si>
  <si>
    <t>HW.Z27</t>
  </si>
  <si>
    <t>HW.Z28</t>
  </si>
  <si>
    <t>HW.Z29</t>
  </si>
  <si>
    <t>HW.Z30</t>
  </si>
  <si>
    <t>HW.Z31</t>
  </si>
  <si>
    <t>HW.Z32</t>
  </si>
  <si>
    <t>HW.Z33</t>
  </si>
  <si>
    <t>HW.Z34</t>
  </si>
  <si>
    <t>HW.Z35</t>
  </si>
  <si>
    <t>HW.Z36</t>
  </si>
  <si>
    <t>HW.Z37</t>
  </si>
  <si>
    <t>HW.Z38</t>
  </si>
  <si>
    <t>HW.Z39</t>
  </si>
  <si>
    <t>HW.Z40</t>
  </si>
  <si>
    <t>HW.Z41</t>
  </si>
  <si>
    <t>HW.Z42</t>
  </si>
  <si>
    <t>HW.Z43</t>
  </si>
  <si>
    <t>HW.Z44</t>
  </si>
  <si>
    <t>HW.Z45</t>
  </si>
  <si>
    <t>HW.Z46</t>
  </si>
  <si>
    <t>HW.Z47</t>
  </si>
  <si>
    <t>HW.Z48</t>
  </si>
  <si>
    <t>Seagrass Tissue (Root)</t>
  </si>
  <si>
    <t>HW.R1</t>
  </si>
  <si>
    <t>HW.R2</t>
  </si>
  <si>
    <t>HW.R3</t>
  </si>
  <si>
    <t>HW.R4</t>
  </si>
  <si>
    <t>HW.R5</t>
  </si>
  <si>
    <t>HW.R6</t>
  </si>
  <si>
    <t>HW.R7</t>
  </si>
  <si>
    <t>HW.R8</t>
  </si>
  <si>
    <t>HW.R9</t>
  </si>
  <si>
    <t>HW.R10</t>
  </si>
  <si>
    <t>HW.R11</t>
  </si>
  <si>
    <t>HW.R12</t>
  </si>
  <si>
    <t>HW.R13</t>
  </si>
  <si>
    <t>HW.R14</t>
  </si>
  <si>
    <t>HW.R15</t>
  </si>
  <si>
    <t>HW.R16</t>
  </si>
  <si>
    <t>HW.R17</t>
  </si>
  <si>
    <t>HW.R18</t>
  </si>
  <si>
    <t>HW.R19</t>
  </si>
  <si>
    <t>HW.R20</t>
  </si>
  <si>
    <t>HW.R21</t>
  </si>
  <si>
    <t>HW.R22</t>
  </si>
  <si>
    <t>HW.R23</t>
  </si>
  <si>
    <t>HW.R24</t>
  </si>
  <si>
    <t>HW.R25</t>
  </si>
  <si>
    <t>HW.R26</t>
  </si>
  <si>
    <t>HW.R27</t>
  </si>
  <si>
    <t>HW.R28</t>
  </si>
  <si>
    <t>HW.R29</t>
  </si>
  <si>
    <t>HW.R30</t>
  </si>
  <si>
    <t>HW.R31</t>
  </si>
  <si>
    <t>HW.R32</t>
  </si>
  <si>
    <t>HW.R33</t>
  </si>
  <si>
    <t>HW.R34</t>
  </si>
  <si>
    <t>HW.R35</t>
  </si>
  <si>
    <t>HW.R36</t>
  </si>
  <si>
    <t>HW.R37</t>
  </si>
  <si>
    <t>HW.R38</t>
  </si>
  <si>
    <t>HW.R39</t>
  </si>
  <si>
    <t>HW.R40</t>
  </si>
  <si>
    <t>HW.R41</t>
  </si>
  <si>
    <t>HW.R42</t>
  </si>
  <si>
    <t>HW.R43</t>
  </si>
  <si>
    <t>HW.R44</t>
  </si>
  <si>
    <t>HW.R45</t>
  </si>
  <si>
    <t>HW.R46</t>
  </si>
  <si>
    <t>HW.R47</t>
  </si>
  <si>
    <t>HW.R48</t>
  </si>
  <si>
    <t>Ag2S (Silver Sulfide - Solid)</t>
  </si>
  <si>
    <t>Ag2S.1</t>
  </si>
  <si>
    <t>Ag2S.2</t>
  </si>
  <si>
    <t>Ag2S.3</t>
  </si>
  <si>
    <t>Ag2S.4</t>
  </si>
  <si>
    <t>Ag2S.5</t>
  </si>
  <si>
    <t>Ag2S.6</t>
  </si>
  <si>
    <t>Ag2S.7</t>
  </si>
  <si>
    <t>Ag2S.8</t>
  </si>
  <si>
    <t>Ag2S.9</t>
  </si>
  <si>
    <t>Ag2S.10</t>
  </si>
  <si>
    <t>BaSO4 (Barium Sulfate - Solid)</t>
  </si>
  <si>
    <t>BaSO4.1</t>
  </si>
  <si>
    <t>BaSO4.2</t>
  </si>
  <si>
    <t>BaSO4.3</t>
  </si>
  <si>
    <t>BaSO4.4</t>
  </si>
  <si>
    <t>BaSO4.5</t>
  </si>
  <si>
    <t>Combustion was incomplete, and do not use the result</t>
  </si>
  <si>
    <t>Quality Control</t>
  </si>
  <si>
    <t>n=3</t>
  </si>
  <si>
    <t>n=9</t>
  </si>
  <si>
    <t>- Isotope and %S normalization were performed using 4 IAEA silver sulfide and barium sulfate standards.</t>
  </si>
  <si>
    <t>n=1</t>
  </si>
  <si>
    <t>- Quality control is performed using IAEA standards (S1 and SO5) and commercially available hair standards (USGS42 and USGS43 from USGS)</t>
  </si>
  <si>
    <t>HW.L16_reanalysis</t>
  </si>
  <si>
    <t>Very low d34S value, high %S</t>
  </si>
  <si>
    <t>Still low. This is real</t>
  </si>
  <si>
    <t>Expermental Results</t>
  </si>
  <si>
    <r>
      <t xml:space="preserve">An assessment of sulfide intrusion in the seagrass </t>
    </r>
    <r>
      <rPr>
        <i/>
        <sz val="12"/>
        <color theme="1"/>
        <rFont val="Calibri"/>
        <family val="2"/>
        <scheme val="minor"/>
      </rPr>
      <t>Halodule wrightii</t>
    </r>
  </si>
  <si>
    <t>Sebastian Rubiano-Rincon and Patrick D. Larkin</t>
  </si>
  <si>
    <t>Supplementary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</si>
</sst>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m/d;@"/>
    <numFmt numFmtId="166" formatCode="0.000"/>
    <numFmt numFmtId="167" formatCode="0.0"/>
  </numFmts>
  <fonts count="4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MS Sans Serif"/>
    </font>
    <font>
      <b/>
      <sz val="18"/>
      <color theme="3"/>
      <name val="Cambria"/>
      <family val="2"/>
      <scheme val="major"/>
    </font>
    <font>
      <sz val="8"/>
      <name val="MS Sans Serif"/>
      <family val="2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0"/>
      <name val="MS Sans Serif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6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" fillId="0" borderId="0"/>
    <xf numFmtId="0" fontId="7" fillId="3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37">
    <xf numFmtId="0" fontId="0" fillId="0" borderId="0" xfId="0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2" fillId="0" borderId="0" xfId="0" applyFont="1" applyFill="1" applyBorder="1"/>
    <xf numFmtId="0" fontId="19" fillId="0" borderId="0" xfId="39"/>
    <xf numFmtId="2" fontId="25" fillId="33" borderId="15" xfId="39" applyNumberFormat="1" applyFont="1" applyFill="1" applyBorder="1"/>
    <xf numFmtId="0" fontId="19" fillId="33" borderId="0" xfId="39" applyFill="1" applyBorder="1"/>
    <xf numFmtId="0" fontId="23" fillId="33" borderId="15" xfId="39" applyFont="1" applyFill="1" applyBorder="1"/>
    <xf numFmtId="0" fontId="23" fillId="33" borderId="11" xfId="39" applyFont="1" applyFill="1" applyBorder="1"/>
    <xf numFmtId="2" fontId="25" fillId="33" borderId="12" xfId="39" applyNumberFormat="1" applyFont="1" applyFill="1" applyBorder="1"/>
    <xf numFmtId="0" fontId="25" fillId="33" borderId="12" xfId="39" applyFont="1" applyFill="1" applyBorder="1"/>
    <xf numFmtId="0" fontId="23" fillId="33" borderId="12" xfId="39" applyFont="1" applyFill="1" applyBorder="1"/>
    <xf numFmtId="0" fontId="23" fillId="33" borderId="13" xfId="39" applyFont="1" applyFill="1" applyBorder="1"/>
    <xf numFmtId="0" fontId="19" fillId="33" borderId="18" xfId="39" applyFill="1" applyBorder="1"/>
    <xf numFmtId="0" fontId="19" fillId="33" borderId="19" xfId="39" applyFill="1" applyBorder="1"/>
    <xf numFmtId="0" fontId="23" fillId="34" borderId="11" xfId="39" applyFont="1" applyFill="1" applyBorder="1"/>
    <xf numFmtId="2" fontId="25" fillId="34" borderId="12" xfId="39" applyNumberFormat="1" applyFont="1" applyFill="1" applyBorder="1"/>
    <xf numFmtId="0" fontId="25" fillId="34" borderId="12" xfId="39" applyFont="1" applyFill="1" applyBorder="1"/>
    <xf numFmtId="0" fontId="19" fillId="34" borderId="21" xfId="39" applyFill="1" applyBorder="1"/>
    <xf numFmtId="0" fontId="24" fillId="34" borderId="21" xfId="39" applyFont="1" applyFill="1" applyBorder="1"/>
    <xf numFmtId="0" fontId="23" fillId="34" borderId="12" xfId="39" applyFont="1" applyFill="1" applyBorder="1"/>
    <xf numFmtId="0" fontId="23" fillId="34" borderId="13" xfId="39" applyFont="1" applyFill="1" applyBorder="1"/>
    <xf numFmtId="0" fontId="23" fillId="34" borderId="10" xfId="39" applyFont="1" applyFill="1" applyBorder="1"/>
    <xf numFmtId="0" fontId="24" fillId="34" borderId="0" xfId="39" applyFont="1" applyFill="1" applyBorder="1"/>
    <xf numFmtId="0" fontId="23" fillId="34" borderId="17" xfId="39" applyFont="1" applyFill="1" applyBorder="1"/>
    <xf numFmtId="0" fontId="23" fillId="34" borderId="0" xfId="39" applyFont="1" applyFill="1" applyBorder="1"/>
    <xf numFmtId="0" fontId="25" fillId="34" borderId="0" xfId="39" applyFont="1" applyFill="1" applyBorder="1"/>
    <xf numFmtId="0" fontId="23" fillId="34" borderId="15" xfId="39" applyFont="1" applyFill="1" applyBorder="1"/>
    <xf numFmtId="0" fontId="23" fillId="34" borderId="14" xfId="39" applyFont="1" applyFill="1" applyBorder="1"/>
    <xf numFmtId="0" fontId="25" fillId="34" borderId="10" xfId="39" applyFont="1" applyFill="1" applyBorder="1"/>
    <xf numFmtId="0" fontId="19" fillId="34" borderId="18" xfId="39" applyFill="1" applyBorder="1"/>
    <xf numFmtId="0" fontId="19" fillId="34" borderId="19" xfId="39" applyFill="1" applyBorder="1"/>
    <xf numFmtId="0" fontId="24" fillId="34" borderId="19" xfId="39" applyFont="1" applyFill="1" applyBorder="1"/>
    <xf numFmtId="0" fontId="19" fillId="36" borderId="17" xfId="39" applyFill="1" applyBorder="1"/>
    <xf numFmtId="0" fontId="19" fillId="36" borderId="0" xfId="39" applyFill="1" applyBorder="1"/>
    <xf numFmtId="0" fontId="27" fillId="36" borderId="0" xfId="39" applyFont="1" applyFill="1" applyBorder="1"/>
    <xf numFmtId="0" fontId="27" fillId="36" borderId="15" xfId="39" quotePrefix="1" applyFont="1" applyFill="1" applyBorder="1"/>
    <xf numFmtId="0" fontId="19" fillId="36" borderId="18" xfId="39" applyFill="1" applyBorder="1"/>
    <xf numFmtId="0" fontId="19" fillId="36" borderId="19" xfId="39" applyFill="1" applyBorder="1"/>
    <xf numFmtId="0" fontId="27" fillId="36" borderId="19" xfId="39" applyFont="1" applyFill="1" applyBorder="1"/>
    <xf numFmtId="0" fontId="28" fillId="36" borderId="20" xfId="39" applyFont="1" applyFill="1" applyBorder="1"/>
    <xf numFmtId="0" fontId="29" fillId="0" borderId="0" xfId="39" applyFont="1"/>
    <xf numFmtId="2" fontId="22" fillId="0" borderId="0" xfId="0" applyNumberFormat="1" applyFont="1" applyFill="1" applyBorder="1"/>
    <xf numFmtId="0" fontId="19" fillId="38" borderId="0" xfId="39" applyFont="1" applyFill="1"/>
    <xf numFmtId="0" fontId="30" fillId="38" borderId="0" xfId="39" applyFont="1" applyFill="1"/>
    <xf numFmtId="0" fontId="31" fillId="38" borderId="0" xfId="39" applyFont="1" applyFill="1" applyAlignment="1">
      <alignment horizontal="center"/>
    </xf>
    <xf numFmtId="0" fontId="29" fillId="38" borderId="0" xfId="39" applyFont="1" applyFill="1"/>
    <xf numFmtId="0" fontId="19" fillId="38" borderId="0" xfId="39" applyFill="1"/>
    <xf numFmtId="0" fontId="24" fillId="38" borderId="0" xfId="39" applyFont="1" applyFill="1"/>
    <xf numFmtId="0" fontId="19" fillId="38" borderId="0" xfId="39" applyFill="1" applyBorder="1"/>
    <xf numFmtId="0" fontId="24" fillId="38" borderId="0" xfId="39" applyFont="1" applyFill="1" applyBorder="1"/>
    <xf numFmtId="0" fontId="32" fillId="35" borderId="26" xfId="39" applyFont="1" applyFill="1" applyBorder="1" applyAlignment="1">
      <alignment wrapText="1"/>
    </xf>
    <xf numFmtId="0" fontId="32" fillId="35" borderId="24" xfId="39" applyFont="1" applyFill="1" applyBorder="1" applyAlignment="1">
      <alignment wrapText="1"/>
    </xf>
    <xf numFmtId="0" fontId="32" fillId="35" borderId="24" xfId="39" applyFont="1" applyFill="1" applyBorder="1" applyAlignment="1">
      <alignment horizontal="center" wrapText="1"/>
    </xf>
    <xf numFmtId="0" fontId="36" fillId="35" borderId="24" xfId="39" applyFont="1" applyFill="1" applyBorder="1" applyAlignment="1">
      <alignment horizontal="center" wrapText="1"/>
    </xf>
    <xf numFmtId="0" fontId="32" fillId="0" borderId="25" xfId="39" applyFont="1" applyBorder="1"/>
    <xf numFmtId="0" fontId="36" fillId="35" borderId="23" xfId="39" applyFont="1" applyFill="1" applyBorder="1" applyAlignment="1">
      <alignment horizontal="center" wrapText="1"/>
    </xf>
    <xf numFmtId="0" fontId="26" fillId="0" borderId="10" xfId="0" applyFont="1" applyFill="1" applyBorder="1"/>
    <xf numFmtId="0" fontId="26" fillId="0" borderId="10" xfId="0" applyNumberFormat="1" applyFont="1" applyFill="1" applyBorder="1"/>
    <xf numFmtId="1" fontId="26" fillId="0" borderId="10" xfId="0" applyNumberFormat="1" applyFont="1" applyFill="1" applyBorder="1"/>
    <xf numFmtId="2" fontId="26" fillId="0" borderId="10" xfId="0" applyNumberFormat="1" applyFont="1" applyFill="1" applyBorder="1"/>
    <xf numFmtId="0" fontId="25" fillId="0" borderId="0" xfId="0" applyFont="1" applyFill="1"/>
    <xf numFmtId="0" fontId="26" fillId="0" borderId="0" xfId="0" applyFont="1" applyFill="1"/>
    <xf numFmtId="1" fontId="26" fillId="0" borderId="0" xfId="0" applyNumberFormat="1" applyFont="1" applyFill="1"/>
    <xf numFmtId="2" fontId="26" fillId="0" borderId="0" xfId="0" applyNumberFormat="1" applyFont="1" applyFill="1"/>
    <xf numFmtId="0" fontId="26" fillId="0" borderId="10" xfId="0" applyFont="1" applyFill="1" applyBorder="1" applyAlignment="1">
      <alignment horizontal="left"/>
    </xf>
    <xf numFmtId="166" fontId="26" fillId="0" borderId="0" xfId="0" applyNumberFormat="1" applyFont="1" applyFill="1"/>
    <xf numFmtId="166" fontId="26" fillId="0" borderId="28" xfId="0" applyNumberFormat="1" applyFont="1" applyFill="1" applyBorder="1"/>
    <xf numFmtId="0" fontId="18" fillId="0" borderId="10" xfId="0" applyFont="1" applyFill="1" applyBorder="1"/>
    <xf numFmtId="2" fontId="18" fillId="0" borderId="10" xfId="0" applyNumberFormat="1" applyFont="1" applyFill="1" applyBorder="1"/>
    <xf numFmtId="166" fontId="18" fillId="0" borderId="28" xfId="0" applyNumberFormat="1" applyFont="1" applyFill="1" applyBorder="1"/>
    <xf numFmtId="1" fontId="18" fillId="0" borderId="10" xfId="0" applyNumberFormat="1" applyFont="1" applyFill="1" applyBorder="1"/>
    <xf numFmtId="0" fontId="18" fillId="33" borderId="16" xfId="39" applyFont="1" applyFill="1" applyBorder="1"/>
    <xf numFmtId="0" fontId="28" fillId="33" borderId="10" xfId="39" applyFont="1" applyFill="1" applyBorder="1"/>
    <xf numFmtId="2" fontId="26" fillId="33" borderId="10" xfId="39" applyNumberFormat="1" applyFont="1" applyFill="1" applyBorder="1"/>
    <xf numFmtId="2" fontId="26" fillId="33" borderId="16" xfId="39" applyNumberFormat="1" applyFont="1" applyFill="1" applyBorder="1"/>
    <xf numFmtId="0" fontId="18" fillId="34" borderId="16" xfId="39" applyFont="1" applyFill="1" applyBorder="1"/>
    <xf numFmtId="0" fontId="28" fillId="34" borderId="10" xfId="39" applyFont="1" applyFill="1" applyBorder="1"/>
    <xf numFmtId="2" fontId="26" fillId="34" borderId="10" xfId="39" applyNumberFormat="1" applyFont="1" applyFill="1" applyBorder="1"/>
    <xf numFmtId="0" fontId="18" fillId="34" borderId="10" xfId="39" applyFont="1" applyFill="1" applyBorder="1"/>
    <xf numFmtId="2" fontId="26" fillId="34" borderId="14" xfId="39" applyNumberFormat="1" applyFont="1" applyFill="1" applyBorder="1"/>
    <xf numFmtId="0" fontId="26" fillId="34" borderId="16" xfId="39" applyFont="1" applyFill="1" applyBorder="1"/>
    <xf numFmtId="0" fontId="26" fillId="34" borderId="10" xfId="39" applyFont="1" applyFill="1" applyBorder="1"/>
    <xf numFmtId="0" fontId="28" fillId="34" borderId="0" xfId="39" applyFont="1" applyFill="1" applyBorder="1"/>
    <xf numFmtId="0" fontId="18" fillId="34" borderId="22" xfId="39" applyFont="1" applyFill="1" applyBorder="1"/>
    <xf numFmtId="2" fontId="26" fillId="33" borderId="14" xfId="39" applyNumberFormat="1" applyFont="1" applyFill="1" applyBorder="1"/>
    <xf numFmtId="0" fontId="28" fillId="33" borderId="30" xfId="39" applyFont="1" applyFill="1" applyBorder="1"/>
    <xf numFmtId="0" fontId="25" fillId="33" borderId="10" xfId="39" applyFont="1" applyFill="1" applyBorder="1"/>
    <xf numFmtId="0" fontId="0" fillId="0" borderId="0" xfId="0" applyFill="1"/>
    <xf numFmtId="0" fontId="21" fillId="0" borderId="0" xfId="0" applyFont="1" applyFill="1" applyBorder="1"/>
    <xf numFmtId="2" fontId="37" fillId="0" borderId="10" xfId="0" applyNumberFormat="1" applyFont="1" applyFill="1" applyBorder="1"/>
    <xf numFmtId="166" fontId="37" fillId="0" borderId="28" xfId="0" applyNumberFormat="1" applyFont="1" applyFill="1" applyBorder="1"/>
    <xf numFmtId="164" fontId="26" fillId="0" borderId="0" xfId="0" applyNumberFormat="1" applyFont="1" applyFill="1"/>
    <xf numFmtId="2" fontId="18" fillId="35" borderId="10" xfId="0" applyNumberFormat="1" applyFont="1" applyFill="1" applyBorder="1" applyAlignment="1">
      <alignment horizontal="center" wrapText="1"/>
    </xf>
    <xf numFmtId="2" fontId="23" fillId="35" borderId="10" xfId="0" applyNumberFormat="1" applyFont="1" applyFill="1" applyBorder="1" applyAlignment="1">
      <alignment horizontal="center" wrapText="1"/>
    </xf>
    <xf numFmtId="164" fontId="18" fillId="35" borderId="10" xfId="0" applyNumberFormat="1" applyFont="1" applyFill="1" applyBorder="1" applyAlignment="1">
      <alignment horizontal="center" wrapText="1"/>
    </xf>
    <xf numFmtId="167" fontId="26" fillId="0" borderId="28" xfId="0" applyNumberFormat="1" applyFont="1" applyFill="1" applyBorder="1"/>
    <xf numFmtId="0" fontId="16" fillId="33" borderId="20" xfId="39" applyFont="1" applyFill="1" applyBorder="1" applyAlignment="1">
      <alignment horizontal="left"/>
    </xf>
    <xf numFmtId="0" fontId="16" fillId="33" borderId="19" xfId="39" applyFont="1" applyFill="1" applyBorder="1" applyAlignment="1">
      <alignment horizontal="left"/>
    </xf>
    <xf numFmtId="0" fontId="16" fillId="33" borderId="18" xfId="39" applyFont="1" applyFill="1" applyBorder="1" applyAlignment="1">
      <alignment horizontal="left"/>
    </xf>
    <xf numFmtId="2" fontId="26" fillId="33" borderId="0" xfId="39" applyNumberFormat="1" applyFont="1" applyFill="1" applyBorder="1"/>
    <xf numFmtId="0" fontId="26" fillId="33" borderId="16" xfId="39" applyFont="1" applyFill="1" applyBorder="1"/>
    <xf numFmtId="0" fontId="26" fillId="33" borderId="10" xfId="39" applyFont="1" applyFill="1" applyBorder="1"/>
    <xf numFmtId="0" fontId="24" fillId="33" borderId="21" xfId="39" applyFont="1" applyFill="1" applyBorder="1"/>
    <xf numFmtId="0" fontId="25" fillId="33" borderId="21" xfId="39" applyFont="1" applyFill="1" applyBorder="1"/>
    <xf numFmtId="165" fontId="25" fillId="0" borderId="10" xfId="0" applyNumberFormat="1" applyFont="1" applyFill="1" applyBorder="1"/>
    <xf numFmtId="165" fontId="38" fillId="0" borderId="10" xfId="0" applyNumberFormat="1" applyFont="1" applyFill="1" applyBorder="1"/>
    <xf numFmtId="14" fontId="25" fillId="0" borderId="10" xfId="0" applyNumberFormat="1" applyFont="1" applyFill="1" applyBorder="1"/>
    <xf numFmtId="14" fontId="38" fillId="0" borderId="10" xfId="0" applyNumberFormat="1" applyFont="1" applyFill="1" applyBorder="1"/>
    <xf numFmtId="165" fontId="25" fillId="37" borderId="10" xfId="0" applyNumberFormat="1" applyFont="1" applyFill="1" applyBorder="1"/>
    <xf numFmtId="2" fontId="26" fillId="37" borderId="10" xfId="0" applyNumberFormat="1" applyFont="1" applyFill="1" applyBorder="1"/>
    <xf numFmtId="2" fontId="37" fillId="37" borderId="10" xfId="0" applyNumberFormat="1" applyFont="1" applyFill="1" applyBorder="1"/>
    <xf numFmtId="167" fontId="37" fillId="37" borderId="28" xfId="0" applyNumberFormat="1" applyFont="1" applyFill="1" applyBorder="1"/>
    <xf numFmtId="165" fontId="38" fillId="37" borderId="10" xfId="0" applyNumberFormat="1" applyFont="1" applyFill="1" applyBorder="1"/>
    <xf numFmtId="2" fontId="26" fillId="33" borderId="10" xfId="39" applyNumberFormat="1" applyFont="1" applyFill="1" applyBorder="1" applyAlignment="1">
      <alignment horizontal="right"/>
    </xf>
    <xf numFmtId="2" fontId="23" fillId="33" borderId="29" xfId="39" applyNumberFormat="1" applyFont="1" applyFill="1" applyBorder="1" applyAlignment="1">
      <alignment horizontal="right"/>
    </xf>
    <xf numFmtId="2" fontId="23" fillId="33" borderId="14" xfId="39" applyNumberFormat="1" applyFont="1" applyFill="1" applyBorder="1" applyAlignment="1">
      <alignment horizontal="right"/>
    </xf>
    <xf numFmtId="2" fontId="23" fillId="33" borderId="0" xfId="39" applyNumberFormat="1" applyFont="1" applyFill="1" applyBorder="1" applyAlignment="1">
      <alignment horizontal="right"/>
    </xf>
    <xf numFmtId="2" fontId="23" fillId="33" borderId="17" xfId="39" applyNumberFormat="1" applyFont="1" applyFill="1" applyBorder="1" applyAlignment="1">
      <alignment horizontal="right"/>
    </xf>
    <xf numFmtId="2" fontId="23" fillId="33" borderId="12" xfId="39" applyNumberFormat="1" applyFont="1" applyFill="1" applyBorder="1" applyAlignment="1">
      <alignment horizontal="right"/>
    </xf>
    <xf numFmtId="2" fontId="23" fillId="33" borderId="11" xfId="39" applyNumberFormat="1" applyFont="1" applyFill="1" applyBorder="1" applyAlignment="1">
      <alignment horizontal="right"/>
    </xf>
    <xf numFmtId="2" fontId="26" fillId="33" borderId="14" xfId="39" applyNumberFormat="1" applyFont="1" applyFill="1" applyBorder="1" applyAlignment="1">
      <alignment horizontal="right"/>
    </xf>
    <xf numFmtId="0" fontId="28" fillId="33" borderId="29" xfId="39" applyFont="1" applyFill="1" applyBorder="1"/>
    <xf numFmtId="0" fontId="18" fillId="33" borderId="30" xfId="39" applyFont="1" applyFill="1" applyBorder="1"/>
    <xf numFmtId="2" fontId="26" fillId="34" borderId="10" xfId="39" applyNumberFormat="1" applyFont="1" applyFill="1" applyBorder="1" applyAlignment="1">
      <alignment horizontal="center"/>
    </xf>
    <xf numFmtId="166" fontId="26" fillId="37" borderId="28" xfId="0" applyNumberFormat="1" applyFont="1" applyFill="1" applyBorder="1"/>
    <xf numFmtId="0" fontId="26" fillId="37" borderId="10" xfId="0" applyNumberFormat="1" applyFont="1" applyFill="1" applyBorder="1"/>
    <xf numFmtId="0" fontId="26" fillId="34" borderId="20" xfId="39" applyFont="1" applyFill="1" applyBorder="1" applyAlignment="1">
      <alignment horizontal="left"/>
    </xf>
    <xf numFmtId="0" fontId="26" fillId="34" borderId="19" xfId="39" applyFont="1" applyFill="1" applyBorder="1" applyAlignment="1">
      <alignment horizontal="left"/>
    </xf>
    <xf numFmtId="0" fontId="16" fillId="33" borderId="20" xfId="39" applyFont="1" applyFill="1" applyBorder="1" applyAlignment="1">
      <alignment horizontal="left"/>
    </xf>
    <xf numFmtId="0" fontId="16" fillId="33" borderId="19" xfId="39" applyFont="1" applyFill="1" applyBorder="1" applyAlignment="1">
      <alignment horizontal="left"/>
    </xf>
    <xf numFmtId="0" fontId="27" fillId="36" borderId="13" xfId="39" quotePrefix="1" applyFont="1" applyFill="1" applyBorder="1" applyAlignment="1">
      <alignment horizontal="left" vertical="center" wrapText="1"/>
    </xf>
    <xf numFmtId="0" fontId="27" fillId="36" borderId="21" xfId="39" quotePrefix="1" applyFont="1" applyFill="1" applyBorder="1" applyAlignment="1">
      <alignment horizontal="left" vertical="center" wrapText="1"/>
    </xf>
    <xf numFmtId="0" fontId="27" fillId="36" borderId="27" xfId="39" quotePrefix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/>
  </cellXfs>
  <cellStyles count="86">
    <cellStyle name="20% - Accent1" xfId="16" builtinId="30" customBuiltin="1"/>
    <cellStyle name="20% - Accent1 2" xfId="46" xr:uid="{00000000-0005-0000-0000-000001000000}"/>
    <cellStyle name="20% - Accent1 2 2" xfId="74" xr:uid="{00000000-0005-0000-0000-000002000000}"/>
    <cellStyle name="20% - Accent1 3" xfId="58" xr:uid="{00000000-0005-0000-0000-000003000000}"/>
    <cellStyle name="20% - Accent2" xfId="20" builtinId="34" customBuiltin="1"/>
    <cellStyle name="20% - Accent2 2" xfId="48" xr:uid="{00000000-0005-0000-0000-000005000000}"/>
    <cellStyle name="20% - Accent2 2 2" xfId="76" xr:uid="{00000000-0005-0000-0000-000006000000}"/>
    <cellStyle name="20% - Accent2 3" xfId="60" xr:uid="{00000000-0005-0000-0000-000007000000}"/>
    <cellStyle name="20% - Accent3" xfId="24" builtinId="38" customBuiltin="1"/>
    <cellStyle name="20% - Accent3 2" xfId="50" xr:uid="{00000000-0005-0000-0000-000009000000}"/>
    <cellStyle name="20% - Accent3 2 2" xfId="78" xr:uid="{00000000-0005-0000-0000-00000A000000}"/>
    <cellStyle name="20% - Accent3 3" xfId="62" xr:uid="{00000000-0005-0000-0000-00000B000000}"/>
    <cellStyle name="20% - Accent4" xfId="28" builtinId="42" customBuiltin="1"/>
    <cellStyle name="20% - Accent4 2" xfId="52" xr:uid="{00000000-0005-0000-0000-00000D000000}"/>
    <cellStyle name="20% - Accent4 2 2" xfId="80" xr:uid="{00000000-0005-0000-0000-00000E000000}"/>
    <cellStyle name="20% - Accent4 3" xfId="64" xr:uid="{00000000-0005-0000-0000-00000F000000}"/>
    <cellStyle name="20% - Accent5" xfId="32" builtinId="46" customBuiltin="1"/>
    <cellStyle name="20% - Accent5 2" xfId="54" xr:uid="{00000000-0005-0000-0000-000011000000}"/>
    <cellStyle name="20% - Accent5 2 2" xfId="82" xr:uid="{00000000-0005-0000-0000-000012000000}"/>
    <cellStyle name="20% - Accent5 3" xfId="66" xr:uid="{00000000-0005-0000-0000-000013000000}"/>
    <cellStyle name="20% - Accent6" xfId="36" builtinId="50" customBuiltin="1"/>
    <cellStyle name="20% - Accent6 2" xfId="56" xr:uid="{00000000-0005-0000-0000-000015000000}"/>
    <cellStyle name="20% - Accent6 2 2" xfId="84" xr:uid="{00000000-0005-0000-0000-000016000000}"/>
    <cellStyle name="20% - Accent6 3" xfId="68" xr:uid="{00000000-0005-0000-0000-000017000000}"/>
    <cellStyle name="40% - Accent1" xfId="17" builtinId="31" customBuiltin="1"/>
    <cellStyle name="40% - Accent1 2" xfId="47" xr:uid="{00000000-0005-0000-0000-000019000000}"/>
    <cellStyle name="40% - Accent1 2 2" xfId="75" xr:uid="{00000000-0005-0000-0000-00001A000000}"/>
    <cellStyle name="40% - Accent1 3" xfId="59" xr:uid="{00000000-0005-0000-0000-00001B000000}"/>
    <cellStyle name="40% - Accent2" xfId="21" builtinId="35" customBuiltin="1"/>
    <cellStyle name="40% - Accent2 2" xfId="49" xr:uid="{00000000-0005-0000-0000-00001D000000}"/>
    <cellStyle name="40% - Accent2 2 2" xfId="77" xr:uid="{00000000-0005-0000-0000-00001E000000}"/>
    <cellStyle name="40% - Accent2 3" xfId="61" xr:uid="{00000000-0005-0000-0000-00001F000000}"/>
    <cellStyle name="40% - Accent3" xfId="25" builtinId="39" customBuiltin="1"/>
    <cellStyle name="40% - Accent3 2" xfId="51" xr:uid="{00000000-0005-0000-0000-000021000000}"/>
    <cellStyle name="40% - Accent3 2 2" xfId="79" xr:uid="{00000000-0005-0000-0000-000022000000}"/>
    <cellStyle name="40% - Accent3 3" xfId="63" xr:uid="{00000000-0005-0000-0000-000023000000}"/>
    <cellStyle name="40% - Accent4" xfId="29" builtinId="43" customBuiltin="1"/>
    <cellStyle name="40% - Accent4 2" xfId="53" xr:uid="{00000000-0005-0000-0000-000025000000}"/>
    <cellStyle name="40% - Accent4 2 2" xfId="81" xr:uid="{00000000-0005-0000-0000-000026000000}"/>
    <cellStyle name="40% - Accent4 3" xfId="65" xr:uid="{00000000-0005-0000-0000-000027000000}"/>
    <cellStyle name="40% - Accent5" xfId="33" builtinId="47" customBuiltin="1"/>
    <cellStyle name="40% - Accent5 2" xfId="55" xr:uid="{00000000-0005-0000-0000-000029000000}"/>
    <cellStyle name="40% - Accent5 2 2" xfId="83" xr:uid="{00000000-0005-0000-0000-00002A000000}"/>
    <cellStyle name="40% - Accent5 3" xfId="67" xr:uid="{00000000-0005-0000-0000-00002B000000}"/>
    <cellStyle name="40% - Accent6" xfId="37" builtinId="51" customBuiltin="1"/>
    <cellStyle name="40% - Accent6 2" xfId="57" xr:uid="{00000000-0005-0000-0000-00002D000000}"/>
    <cellStyle name="40% - Accent6 2 2" xfId="85" xr:uid="{00000000-0005-0000-0000-00002E000000}"/>
    <cellStyle name="40% - Accent6 3" xfId="69" xr:uid="{00000000-0005-0000-0000-00002F000000}"/>
    <cellStyle name="60% - Accent1" xfId="18" builtinId="32" customBuiltin="1"/>
    <cellStyle name="60% - Accent2" xfId="22" builtinId="36" customBuiltin="1"/>
    <cellStyle name="60% - Accent3" xfId="26" builtinId="40" customBuiltin="1"/>
    <cellStyle name="60% - Accent4" xfId="30" builtinId="44" customBuiltin="1"/>
    <cellStyle name="60% - Accent5" xfId="34" builtinId="48" customBuiltin="1"/>
    <cellStyle name="60% - Accent6" xfId="38" builtinId="52" customBuiltin="1"/>
    <cellStyle name="Accent1" xfId="15" builtinId="29" customBuiltin="1"/>
    <cellStyle name="Accent2" xfId="19" builtinId="33" customBuiltin="1"/>
    <cellStyle name="Accent3" xfId="23" builtinId="37" customBuiltin="1"/>
    <cellStyle name="Accent4" xfId="27" builtinId="41" customBuiltin="1"/>
    <cellStyle name="Accent5" xfId="31" builtinId="45" customBuiltin="1"/>
    <cellStyle name="Accent6" xfId="35" builtinId="49" customBuiltin="1"/>
    <cellStyle name="Bad 2" xfId="42" xr:uid="{00000000-0005-0000-0000-00003C000000}"/>
    <cellStyle name="Calculation" xfId="9" builtinId="22" customBuiltin="1"/>
    <cellStyle name="Check Cell" xfId="11" builtinId="23" customBuiltin="1"/>
    <cellStyle name="Explanatory Text" xfId="13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" xfId="6" builtinId="28" customBuiltin="1"/>
    <cellStyle name="Normal" xfId="0" builtinId="0"/>
    <cellStyle name="Normal 2" xfId="41" xr:uid="{00000000-0005-0000-0000-000049000000}"/>
    <cellStyle name="Normal 2 2" xfId="70" xr:uid="{00000000-0005-0000-0000-00004A000000}"/>
    <cellStyle name="Normal 3" xfId="44" xr:uid="{00000000-0005-0000-0000-00004B000000}"/>
    <cellStyle name="Normal 3 2" xfId="72" xr:uid="{00000000-0005-0000-0000-00004C000000}"/>
    <cellStyle name="Normal 4" xfId="39" xr:uid="{00000000-0005-0000-0000-00004D000000}"/>
    <cellStyle name="Note 2" xfId="43" xr:uid="{00000000-0005-0000-0000-00004E000000}"/>
    <cellStyle name="Note 2 2" xfId="71" xr:uid="{00000000-0005-0000-0000-00004F000000}"/>
    <cellStyle name="Note 3" xfId="45" xr:uid="{00000000-0005-0000-0000-000050000000}"/>
    <cellStyle name="Note 3 2" xfId="73" xr:uid="{00000000-0005-0000-0000-000051000000}"/>
    <cellStyle name="Output" xfId="8" builtinId="21" customBuiltin="1"/>
    <cellStyle name="Title 2" xfId="40" xr:uid="{00000000-0005-0000-0000-000053000000}"/>
    <cellStyle name="Total" xfId="14" builtinId="25" customBuiltin="1"/>
    <cellStyle name="Warning Text" xfId="12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'Sample summary'!$A$7</c:f>
              <c:strCache>
                <c:ptCount val="1"/>
                <c:pt idx="0">
                  <c:v>Seagrass Tissue (Leaf)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'Sample summary'!$F$7:$F$55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xVal>
          <c:yVal>
            <c:numRef>
              <c:f>'Sample summary'!$C$7:$C$55</c:f>
              <c:numCache>
                <c:formatCode>0.00</c:formatCode>
                <c:ptCount val="49"/>
                <c:pt idx="0">
                  <c:v>11.43</c:v>
                </c:pt>
                <c:pt idx="1">
                  <c:v>15.01</c:v>
                </c:pt>
                <c:pt idx="2">
                  <c:v>15.15</c:v>
                </c:pt>
                <c:pt idx="3">
                  <c:v>13.65</c:v>
                </c:pt>
                <c:pt idx="4">
                  <c:v>16.350000000000001</c:v>
                </c:pt>
                <c:pt idx="5">
                  <c:v>14.74</c:v>
                </c:pt>
                <c:pt idx="6">
                  <c:v>13.28</c:v>
                </c:pt>
                <c:pt idx="7">
                  <c:v>14.39</c:v>
                </c:pt>
                <c:pt idx="8">
                  <c:v>14.17</c:v>
                </c:pt>
                <c:pt idx="9">
                  <c:v>13.01</c:v>
                </c:pt>
                <c:pt idx="10">
                  <c:v>14.94</c:v>
                </c:pt>
                <c:pt idx="11">
                  <c:v>14.34</c:v>
                </c:pt>
                <c:pt idx="12">
                  <c:v>14.09</c:v>
                </c:pt>
                <c:pt idx="13">
                  <c:v>11.87</c:v>
                </c:pt>
                <c:pt idx="14">
                  <c:v>15</c:v>
                </c:pt>
                <c:pt idx="15">
                  <c:v>-2.34</c:v>
                </c:pt>
                <c:pt idx="16">
                  <c:v>-2.91</c:v>
                </c:pt>
                <c:pt idx="17">
                  <c:v>14.1</c:v>
                </c:pt>
                <c:pt idx="18">
                  <c:v>14.1</c:v>
                </c:pt>
                <c:pt idx="19">
                  <c:v>11.1</c:v>
                </c:pt>
                <c:pt idx="20">
                  <c:v>14.53</c:v>
                </c:pt>
                <c:pt idx="21">
                  <c:v>14.83</c:v>
                </c:pt>
                <c:pt idx="22">
                  <c:v>11.39</c:v>
                </c:pt>
                <c:pt idx="23">
                  <c:v>14.52</c:v>
                </c:pt>
                <c:pt idx="24">
                  <c:v>14.19</c:v>
                </c:pt>
                <c:pt idx="25">
                  <c:v>16.03</c:v>
                </c:pt>
                <c:pt idx="26">
                  <c:v>13.16</c:v>
                </c:pt>
                <c:pt idx="27">
                  <c:v>14.02</c:v>
                </c:pt>
                <c:pt idx="28">
                  <c:v>14.14</c:v>
                </c:pt>
                <c:pt idx="29">
                  <c:v>11.27</c:v>
                </c:pt>
                <c:pt idx="30">
                  <c:v>16.32</c:v>
                </c:pt>
                <c:pt idx="31">
                  <c:v>14.92</c:v>
                </c:pt>
                <c:pt idx="32">
                  <c:v>12.78</c:v>
                </c:pt>
                <c:pt idx="33">
                  <c:v>6.44</c:v>
                </c:pt>
                <c:pt idx="34">
                  <c:v>15.04</c:v>
                </c:pt>
                <c:pt idx="35">
                  <c:v>14.36</c:v>
                </c:pt>
                <c:pt idx="36">
                  <c:v>14.79</c:v>
                </c:pt>
                <c:pt idx="37">
                  <c:v>11.53</c:v>
                </c:pt>
                <c:pt idx="38">
                  <c:v>7.28</c:v>
                </c:pt>
                <c:pt idx="39">
                  <c:v>12.1</c:v>
                </c:pt>
                <c:pt idx="40">
                  <c:v>14.2</c:v>
                </c:pt>
                <c:pt idx="41">
                  <c:v>15.18</c:v>
                </c:pt>
                <c:pt idx="42">
                  <c:v>10.92</c:v>
                </c:pt>
                <c:pt idx="43">
                  <c:v>15.71</c:v>
                </c:pt>
                <c:pt idx="44">
                  <c:v>11.14</c:v>
                </c:pt>
                <c:pt idx="45">
                  <c:v>14.84</c:v>
                </c:pt>
                <c:pt idx="46">
                  <c:v>12.83</c:v>
                </c:pt>
                <c:pt idx="47">
                  <c:v>14.04</c:v>
                </c:pt>
                <c:pt idx="48">
                  <c:v>15.22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DB-BE42-B6C8-2B8FEC98F0B8}"/>
            </c:ext>
          </c:extLst>
        </c:ser>
        <c:ser>
          <c:idx val="3"/>
          <c:order val="1"/>
          <c:tx>
            <c:strRef>
              <c:f>'Sample summary'!$A$56</c:f>
              <c:strCache>
                <c:ptCount val="1"/>
                <c:pt idx="0">
                  <c:v>Seagrass Tissue (Rhizome)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'Sample summary'!$F$56:$F$103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'Sample summary'!$C$56:$C$103</c:f>
              <c:numCache>
                <c:formatCode>0.00</c:formatCode>
                <c:ptCount val="48"/>
                <c:pt idx="0">
                  <c:v>4.68</c:v>
                </c:pt>
                <c:pt idx="1">
                  <c:v>10.210000000000001</c:v>
                </c:pt>
                <c:pt idx="2">
                  <c:v>7.49</c:v>
                </c:pt>
                <c:pt idx="3">
                  <c:v>5.87</c:v>
                </c:pt>
                <c:pt idx="4">
                  <c:v>11.65</c:v>
                </c:pt>
                <c:pt idx="5">
                  <c:v>10.59</c:v>
                </c:pt>
                <c:pt idx="6">
                  <c:v>6.2</c:v>
                </c:pt>
                <c:pt idx="7">
                  <c:v>6.09</c:v>
                </c:pt>
                <c:pt idx="8">
                  <c:v>5.07</c:v>
                </c:pt>
                <c:pt idx="9">
                  <c:v>4.18</c:v>
                </c:pt>
                <c:pt idx="10">
                  <c:v>8.99</c:v>
                </c:pt>
                <c:pt idx="11">
                  <c:v>6.93</c:v>
                </c:pt>
                <c:pt idx="12">
                  <c:v>6.42</c:v>
                </c:pt>
                <c:pt idx="13">
                  <c:v>5</c:v>
                </c:pt>
                <c:pt idx="14">
                  <c:v>6.74</c:v>
                </c:pt>
                <c:pt idx="15">
                  <c:v>0.46</c:v>
                </c:pt>
                <c:pt idx="16">
                  <c:v>5.6</c:v>
                </c:pt>
                <c:pt idx="17">
                  <c:v>6.35</c:v>
                </c:pt>
                <c:pt idx="18">
                  <c:v>0.17</c:v>
                </c:pt>
                <c:pt idx="19">
                  <c:v>9.67</c:v>
                </c:pt>
                <c:pt idx="20">
                  <c:v>6.06</c:v>
                </c:pt>
                <c:pt idx="21">
                  <c:v>3.09</c:v>
                </c:pt>
                <c:pt idx="22">
                  <c:v>0.42</c:v>
                </c:pt>
                <c:pt idx="23">
                  <c:v>10.85</c:v>
                </c:pt>
                <c:pt idx="24">
                  <c:v>7.55</c:v>
                </c:pt>
                <c:pt idx="25">
                  <c:v>1.73</c:v>
                </c:pt>
                <c:pt idx="26">
                  <c:v>5.15</c:v>
                </c:pt>
                <c:pt idx="27">
                  <c:v>-0.22</c:v>
                </c:pt>
                <c:pt idx="28">
                  <c:v>4.4400000000000004</c:v>
                </c:pt>
                <c:pt idx="29">
                  <c:v>8.94</c:v>
                </c:pt>
                <c:pt idx="30">
                  <c:v>11.62</c:v>
                </c:pt>
                <c:pt idx="31">
                  <c:v>11.66</c:v>
                </c:pt>
                <c:pt idx="32">
                  <c:v>4.51</c:v>
                </c:pt>
                <c:pt idx="33">
                  <c:v>1.59</c:v>
                </c:pt>
                <c:pt idx="34">
                  <c:v>2.68</c:v>
                </c:pt>
                <c:pt idx="35">
                  <c:v>0.62</c:v>
                </c:pt>
                <c:pt idx="36">
                  <c:v>4.83</c:v>
                </c:pt>
                <c:pt idx="37">
                  <c:v>4.5</c:v>
                </c:pt>
                <c:pt idx="38">
                  <c:v>1.92</c:v>
                </c:pt>
                <c:pt idx="39">
                  <c:v>0.99</c:v>
                </c:pt>
                <c:pt idx="40">
                  <c:v>7.24</c:v>
                </c:pt>
                <c:pt idx="41">
                  <c:v>3.5</c:v>
                </c:pt>
                <c:pt idx="42">
                  <c:v>9.85</c:v>
                </c:pt>
                <c:pt idx="43">
                  <c:v>8.42</c:v>
                </c:pt>
                <c:pt idx="44">
                  <c:v>7.54</c:v>
                </c:pt>
                <c:pt idx="45">
                  <c:v>1.0900000000000001</c:v>
                </c:pt>
                <c:pt idx="46">
                  <c:v>8.8800000000000008</c:v>
                </c:pt>
                <c:pt idx="47">
                  <c:v>6.96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DB-BE42-B6C8-2B8FEC98F0B8}"/>
            </c:ext>
          </c:extLst>
        </c:ser>
        <c:ser>
          <c:idx val="0"/>
          <c:order val="2"/>
          <c:tx>
            <c:strRef>
              <c:f>'Sample summary'!$A$104</c:f>
              <c:strCache>
                <c:ptCount val="1"/>
                <c:pt idx="0">
                  <c:v>Seagrass Tissue (Root)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'Sample summary'!$F$104:$F$151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'Sample summary'!$C$104:$C$151</c:f>
              <c:numCache>
                <c:formatCode>0.00</c:formatCode>
                <c:ptCount val="48"/>
                <c:pt idx="0">
                  <c:v>1.87</c:v>
                </c:pt>
                <c:pt idx="1">
                  <c:v>-0.04</c:v>
                </c:pt>
                <c:pt idx="2">
                  <c:v>-1.38</c:v>
                </c:pt>
                <c:pt idx="3">
                  <c:v>-5.41</c:v>
                </c:pt>
                <c:pt idx="4">
                  <c:v>-3.89</c:v>
                </c:pt>
                <c:pt idx="5">
                  <c:v>-3.64</c:v>
                </c:pt>
                <c:pt idx="6">
                  <c:v>-5.69</c:v>
                </c:pt>
                <c:pt idx="7">
                  <c:v>-2.31</c:v>
                </c:pt>
                <c:pt idx="8">
                  <c:v>-6.36</c:v>
                </c:pt>
                <c:pt idx="9">
                  <c:v>-10.55</c:v>
                </c:pt>
                <c:pt idx="10">
                  <c:v>-6.39</c:v>
                </c:pt>
                <c:pt idx="11">
                  <c:v>-5.12</c:v>
                </c:pt>
                <c:pt idx="12">
                  <c:v>-5.54</c:v>
                </c:pt>
                <c:pt idx="13">
                  <c:v>-10.65</c:v>
                </c:pt>
                <c:pt idx="14">
                  <c:v>-7.91</c:v>
                </c:pt>
                <c:pt idx="15">
                  <c:v>-8.92</c:v>
                </c:pt>
                <c:pt idx="16">
                  <c:v>-4.28</c:v>
                </c:pt>
                <c:pt idx="17">
                  <c:v>-10.62</c:v>
                </c:pt>
                <c:pt idx="18">
                  <c:v>-15.8</c:v>
                </c:pt>
                <c:pt idx="19">
                  <c:v>-1.86</c:v>
                </c:pt>
                <c:pt idx="20">
                  <c:v>-6.86</c:v>
                </c:pt>
                <c:pt idx="21">
                  <c:v>-9.35</c:v>
                </c:pt>
                <c:pt idx="22">
                  <c:v>-0.09</c:v>
                </c:pt>
                <c:pt idx="23">
                  <c:v>-6.81</c:v>
                </c:pt>
                <c:pt idx="24">
                  <c:v>0.3</c:v>
                </c:pt>
                <c:pt idx="25">
                  <c:v>-5.84</c:v>
                </c:pt>
                <c:pt idx="26">
                  <c:v>-9.65</c:v>
                </c:pt>
                <c:pt idx="27">
                  <c:v>-6.98</c:v>
                </c:pt>
                <c:pt idx="28">
                  <c:v>-6.65</c:v>
                </c:pt>
                <c:pt idx="29">
                  <c:v>-2.78</c:v>
                </c:pt>
                <c:pt idx="30">
                  <c:v>-5.3</c:v>
                </c:pt>
                <c:pt idx="31">
                  <c:v>-1.25</c:v>
                </c:pt>
                <c:pt idx="32">
                  <c:v>-10.220000000000001</c:v>
                </c:pt>
                <c:pt idx="33">
                  <c:v>-8.91</c:v>
                </c:pt>
                <c:pt idx="34">
                  <c:v>-10.79</c:v>
                </c:pt>
                <c:pt idx="35">
                  <c:v>-3.11</c:v>
                </c:pt>
                <c:pt idx="36">
                  <c:v>-4.93</c:v>
                </c:pt>
                <c:pt idx="37">
                  <c:v>-4.58</c:v>
                </c:pt>
                <c:pt idx="38">
                  <c:v>-7.72</c:v>
                </c:pt>
                <c:pt idx="39">
                  <c:v>-7.99</c:v>
                </c:pt>
                <c:pt idx="40">
                  <c:v>-0.24000000000000005</c:v>
                </c:pt>
                <c:pt idx="41">
                  <c:v>-12.26</c:v>
                </c:pt>
                <c:pt idx="42">
                  <c:v>-2.7</c:v>
                </c:pt>
                <c:pt idx="43">
                  <c:v>-2.66</c:v>
                </c:pt>
                <c:pt idx="44">
                  <c:v>-1.21</c:v>
                </c:pt>
                <c:pt idx="45">
                  <c:v>-5.51</c:v>
                </c:pt>
                <c:pt idx="46">
                  <c:v>-4.38</c:v>
                </c:pt>
                <c:pt idx="47">
                  <c:v>-4.6399999999999997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DB-BE42-B6C8-2B8FEC98F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630840"/>
        <c:axId val="767297568"/>
      </c:scatterChart>
      <c:valAx>
        <c:axId val="761630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sampleID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297568"/>
        <c:crosses val="autoZero"/>
        <c:crossBetween val="midCat"/>
      </c:valAx>
      <c:valAx>
        <c:axId val="76729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d34S(permil,</a:t>
                </a:r>
                <a:r>
                  <a:rPr lang="en-US" baseline="0"/>
                  <a:t> VCDT)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630840"/>
        <c:crossesAt val="-50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'Sample summary'!$A$152</c:f>
              <c:strCache>
                <c:ptCount val="1"/>
                <c:pt idx="0">
                  <c:v>Ag2S (Silver Sulfide - Solid)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'Sample summary'!$D$152:$D$161</c:f>
              <c:numCache>
                <c:formatCode>0.0</c:formatCode>
                <c:ptCount val="10"/>
                <c:pt idx="0">
                  <c:v>12.783876923076923</c:v>
                </c:pt>
                <c:pt idx="1">
                  <c:v>13.464311688311687</c:v>
                </c:pt>
                <c:pt idx="2">
                  <c:v>12.779744680851064</c:v>
                </c:pt>
                <c:pt idx="3">
                  <c:v>12.836081632653059</c:v>
                </c:pt>
                <c:pt idx="4">
                  <c:v>12.853661538461536</c:v>
                </c:pt>
                <c:pt idx="5">
                  <c:v>14.508455696202532</c:v>
                </c:pt>
                <c:pt idx="6">
                  <c:v>13.825285714285714</c:v>
                </c:pt>
                <c:pt idx="7">
                  <c:v>14.314054054054054</c:v>
                </c:pt>
                <c:pt idx="8">
                  <c:v>13.267278688524586</c:v>
                </c:pt>
                <c:pt idx="9">
                  <c:v>11.990204081632653</c:v>
                </c:pt>
              </c:numCache>
            </c:numRef>
          </c:xVal>
          <c:yVal>
            <c:numRef>
              <c:f>'Sample summary'!$C$152:$C$161</c:f>
              <c:numCache>
                <c:formatCode>0.00</c:formatCode>
                <c:ptCount val="10"/>
                <c:pt idx="0">
                  <c:v>-25.55</c:v>
                </c:pt>
                <c:pt idx="1">
                  <c:v>-26.97</c:v>
                </c:pt>
                <c:pt idx="2">
                  <c:v>-25.21</c:v>
                </c:pt>
                <c:pt idx="3">
                  <c:v>-28.47</c:v>
                </c:pt>
                <c:pt idx="4">
                  <c:v>-26.7</c:v>
                </c:pt>
                <c:pt idx="5">
                  <c:v>-27.77</c:v>
                </c:pt>
                <c:pt idx="6">
                  <c:v>-29.49</c:v>
                </c:pt>
                <c:pt idx="7">
                  <c:v>-27.33</c:v>
                </c:pt>
                <c:pt idx="8">
                  <c:v>-29.22</c:v>
                </c:pt>
                <c:pt idx="9">
                  <c:v>-27.12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CC-3F4C-B741-9C495280F7A0}"/>
            </c:ext>
          </c:extLst>
        </c:ser>
        <c:ser>
          <c:idx val="1"/>
          <c:order val="1"/>
          <c:tx>
            <c:strRef>
              <c:f>'Sample summary'!$A$162</c:f>
              <c:strCache>
                <c:ptCount val="1"/>
                <c:pt idx="0">
                  <c:v>BaSO4 (Barium Sulfate - Solid)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'Sample summary'!$D$162:$D$166</c:f>
              <c:numCache>
                <c:formatCode>0.0</c:formatCode>
                <c:ptCount val="5"/>
                <c:pt idx="0">
                  <c:v>5.4691200000000002</c:v>
                </c:pt>
                <c:pt idx="1">
                  <c:v>13.672000000000001</c:v>
                </c:pt>
                <c:pt idx="2">
                  <c:v>14.14006779661017</c:v>
                </c:pt>
                <c:pt idx="3">
                  <c:v>13.5726</c:v>
                </c:pt>
                <c:pt idx="4">
                  <c:v>14.310075949367087</c:v>
                </c:pt>
              </c:numCache>
            </c:numRef>
          </c:xVal>
          <c:yVal>
            <c:numRef>
              <c:f>'Sample summary'!$C$162:$C$166</c:f>
              <c:numCache>
                <c:formatCode>0.00</c:formatCode>
                <c:ptCount val="5"/>
                <c:pt idx="0">
                  <c:v>18.7</c:v>
                </c:pt>
                <c:pt idx="1">
                  <c:v>20.79</c:v>
                </c:pt>
                <c:pt idx="2">
                  <c:v>21.3</c:v>
                </c:pt>
                <c:pt idx="3">
                  <c:v>20.28</c:v>
                </c:pt>
                <c:pt idx="4">
                  <c:v>22.05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CC-3F4C-B741-9C495280F7A0}"/>
            </c:ext>
          </c:extLst>
        </c:ser>
        <c:ser>
          <c:idx val="2"/>
          <c:order val="2"/>
          <c:tx>
            <c:strRef>
              <c:f>'Sample summary'!$A$7</c:f>
              <c:strCache>
                <c:ptCount val="1"/>
                <c:pt idx="0">
                  <c:v>Seagrass Tissue (Leaf)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'Sample summary'!$D$7:$D$55</c:f>
              <c:numCache>
                <c:formatCode>0.000</c:formatCode>
                <c:ptCount val="49"/>
                <c:pt idx="0">
                  <c:v>0.39465338562335872</c:v>
                </c:pt>
                <c:pt idx="1">
                  <c:v>0.37907630788478486</c:v>
                </c:pt>
                <c:pt idx="2">
                  <c:v>0.56030528327819396</c:v>
                </c:pt>
                <c:pt idx="3">
                  <c:v>0.56985487720235395</c:v>
                </c:pt>
                <c:pt idx="4">
                  <c:v>0.643223533877883</c:v>
                </c:pt>
                <c:pt idx="5">
                  <c:v>0.41482247326686589</c:v>
                </c:pt>
                <c:pt idx="6">
                  <c:v>0.63100396673500792</c:v>
                </c:pt>
                <c:pt idx="7">
                  <c:v>0.45197316459704584</c:v>
                </c:pt>
                <c:pt idx="8">
                  <c:v>0.39219059566757114</c:v>
                </c:pt>
                <c:pt idx="9">
                  <c:v>0.39927829316602753</c:v>
                </c:pt>
                <c:pt idx="10">
                  <c:v>0.5072944631276608</c:v>
                </c:pt>
                <c:pt idx="11">
                  <c:v>0.42154686856622464</c:v>
                </c:pt>
                <c:pt idx="12">
                  <c:v>0.36544261291453389</c:v>
                </c:pt>
                <c:pt idx="13">
                  <c:v>0.17724476721110236</c:v>
                </c:pt>
                <c:pt idx="14">
                  <c:v>0.39137334575680444</c:v>
                </c:pt>
                <c:pt idx="15">
                  <c:v>1.0970982699705265</c:v>
                </c:pt>
                <c:pt idx="16">
                  <c:v>0.95878070246906388</c:v>
                </c:pt>
                <c:pt idx="17">
                  <c:v>0.58253033506900975</c:v>
                </c:pt>
                <c:pt idx="18">
                  <c:v>0.474434728103726</c:v>
                </c:pt>
                <c:pt idx="19">
                  <c:v>0.60090820073997209</c:v>
                </c:pt>
                <c:pt idx="20">
                  <c:v>0.52522477331674844</c:v>
                </c:pt>
                <c:pt idx="21">
                  <c:v>0.57486212289050442</c:v>
                </c:pt>
                <c:pt idx="22">
                  <c:v>0.42571662232732355</c:v>
                </c:pt>
                <c:pt idx="23">
                  <c:v>0.59826313413987742</c:v>
                </c:pt>
                <c:pt idx="24">
                  <c:v>0.41908530875951033</c:v>
                </c:pt>
                <c:pt idx="25">
                  <c:v>0.63912305109226175</c:v>
                </c:pt>
                <c:pt idx="26">
                  <c:v>0.77352922606176333</c:v>
                </c:pt>
                <c:pt idx="27">
                  <c:v>0.55559281162954965</c:v>
                </c:pt>
                <c:pt idx="28">
                  <c:v>0.63717642542513109</c:v>
                </c:pt>
                <c:pt idx="29">
                  <c:v>0.54583095051437991</c:v>
                </c:pt>
                <c:pt idx="30">
                  <c:v>0.60862185592792883</c:v>
                </c:pt>
                <c:pt idx="31">
                  <c:v>0.59075586063959151</c:v>
                </c:pt>
                <c:pt idx="32">
                  <c:v>0.49698236244730198</c:v>
                </c:pt>
                <c:pt idx="33">
                  <c:v>0.56837631823491619</c:v>
                </c:pt>
                <c:pt idx="34">
                  <c:v>0.70933211010040498</c:v>
                </c:pt>
                <c:pt idx="35">
                  <c:v>0.67458800649387662</c:v>
                </c:pt>
                <c:pt idx="36">
                  <c:v>0.50819643574438955</c:v>
                </c:pt>
                <c:pt idx="37">
                  <c:v>0.59263281764572961</c:v>
                </c:pt>
                <c:pt idx="38">
                  <c:v>0.7798041239369059</c:v>
                </c:pt>
                <c:pt idx="39">
                  <c:v>0.52770989940510393</c:v>
                </c:pt>
                <c:pt idx="40">
                  <c:v>0.61150258150349268</c:v>
                </c:pt>
                <c:pt idx="41">
                  <c:v>0.5431775968707061</c:v>
                </c:pt>
                <c:pt idx="42">
                  <c:v>0.57163428985228903</c:v>
                </c:pt>
                <c:pt idx="43">
                  <c:v>0.69916393056296733</c:v>
                </c:pt>
                <c:pt idx="44">
                  <c:v>0.30355561788804558</c:v>
                </c:pt>
                <c:pt idx="45">
                  <c:v>0.63039669043114477</c:v>
                </c:pt>
                <c:pt idx="46">
                  <c:v>0.73523958904845299</c:v>
                </c:pt>
                <c:pt idx="47">
                  <c:v>0.58209736887674923</c:v>
                </c:pt>
                <c:pt idx="48">
                  <c:v>0.63803019388316429</c:v>
                </c:pt>
              </c:numCache>
            </c:numRef>
          </c:xVal>
          <c:yVal>
            <c:numRef>
              <c:f>'Sample summary'!$C$7:$C$55</c:f>
              <c:numCache>
                <c:formatCode>0.00</c:formatCode>
                <c:ptCount val="49"/>
                <c:pt idx="0">
                  <c:v>11.43</c:v>
                </c:pt>
                <c:pt idx="1">
                  <c:v>15.01</c:v>
                </c:pt>
                <c:pt idx="2">
                  <c:v>15.15</c:v>
                </c:pt>
                <c:pt idx="3">
                  <c:v>13.65</c:v>
                </c:pt>
                <c:pt idx="4">
                  <c:v>16.350000000000001</c:v>
                </c:pt>
                <c:pt idx="5">
                  <c:v>14.74</c:v>
                </c:pt>
                <c:pt idx="6">
                  <c:v>13.28</c:v>
                </c:pt>
                <c:pt idx="7">
                  <c:v>14.39</c:v>
                </c:pt>
                <c:pt idx="8">
                  <c:v>14.17</c:v>
                </c:pt>
                <c:pt idx="9">
                  <c:v>13.01</c:v>
                </c:pt>
                <c:pt idx="10">
                  <c:v>14.94</c:v>
                </c:pt>
                <c:pt idx="11">
                  <c:v>14.34</c:v>
                </c:pt>
                <c:pt idx="12">
                  <c:v>14.09</c:v>
                </c:pt>
                <c:pt idx="13">
                  <c:v>11.87</c:v>
                </c:pt>
                <c:pt idx="14">
                  <c:v>15</c:v>
                </c:pt>
                <c:pt idx="15">
                  <c:v>-2.34</c:v>
                </c:pt>
                <c:pt idx="16">
                  <c:v>-2.91</c:v>
                </c:pt>
                <c:pt idx="17">
                  <c:v>14.1</c:v>
                </c:pt>
                <c:pt idx="18">
                  <c:v>14.1</c:v>
                </c:pt>
                <c:pt idx="19">
                  <c:v>11.1</c:v>
                </c:pt>
                <c:pt idx="20">
                  <c:v>14.53</c:v>
                </c:pt>
                <c:pt idx="21">
                  <c:v>14.83</c:v>
                </c:pt>
                <c:pt idx="22">
                  <c:v>11.39</c:v>
                </c:pt>
                <c:pt idx="23">
                  <c:v>14.52</c:v>
                </c:pt>
                <c:pt idx="24">
                  <c:v>14.19</c:v>
                </c:pt>
                <c:pt idx="25">
                  <c:v>16.03</c:v>
                </c:pt>
                <c:pt idx="26">
                  <c:v>13.16</c:v>
                </c:pt>
                <c:pt idx="27">
                  <c:v>14.02</c:v>
                </c:pt>
                <c:pt idx="28">
                  <c:v>14.14</c:v>
                </c:pt>
                <c:pt idx="29">
                  <c:v>11.27</c:v>
                </c:pt>
                <c:pt idx="30">
                  <c:v>16.32</c:v>
                </c:pt>
                <c:pt idx="31">
                  <c:v>14.92</c:v>
                </c:pt>
                <c:pt idx="32">
                  <c:v>12.78</c:v>
                </c:pt>
                <c:pt idx="33">
                  <c:v>6.44</c:v>
                </c:pt>
                <c:pt idx="34">
                  <c:v>15.04</c:v>
                </c:pt>
                <c:pt idx="35">
                  <c:v>14.36</c:v>
                </c:pt>
                <c:pt idx="36">
                  <c:v>14.79</c:v>
                </c:pt>
                <c:pt idx="37">
                  <c:v>11.53</c:v>
                </c:pt>
                <c:pt idx="38">
                  <c:v>7.28</c:v>
                </c:pt>
                <c:pt idx="39">
                  <c:v>12.1</c:v>
                </c:pt>
                <c:pt idx="40">
                  <c:v>14.2</c:v>
                </c:pt>
                <c:pt idx="41">
                  <c:v>15.18</c:v>
                </c:pt>
                <c:pt idx="42">
                  <c:v>10.92</c:v>
                </c:pt>
                <c:pt idx="43">
                  <c:v>15.71</c:v>
                </c:pt>
                <c:pt idx="44">
                  <c:v>11.14</c:v>
                </c:pt>
                <c:pt idx="45">
                  <c:v>14.84</c:v>
                </c:pt>
                <c:pt idx="46">
                  <c:v>12.83</c:v>
                </c:pt>
                <c:pt idx="47">
                  <c:v>14.04</c:v>
                </c:pt>
                <c:pt idx="48">
                  <c:v>15.22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CC-3F4C-B741-9C495280F7A0}"/>
            </c:ext>
          </c:extLst>
        </c:ser>
        <c:ser>
          <c:idx val="3"/>
          <c:order val="3"/>
          <c:tx>
            <c:strRef>
              <c:f>'Sample summary'!$A$56</c:f>
              <c:strCache>
                <c:ptCount val="1"/>
                <c:pt idx="0">
                  <c:v>Seagrass Tissue (Rhizome)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'Sample summary'!$D$56:$D$103</c:f>
              <c:numCache>
                <c:formatCode>0.000</c:formatCode>
                <c:ptCount val="48"/>
                <c:pt idx="0">
                  <c:v>0.50154039798534744</c:v>
                </c:pt>
                <c:pt idx="1">
                  <c:v>0.3725955134964542</c:v>
                </c:pt>
                <c:pt idx="2">
                  <c:v>0.60566301124345845</c:v>
                </c:pt>
                <c:pt idx="3">
                  <c:v>0.66503207604241132</c:v>
                </c:pt>
                <c:pt idx="4">
                  <c:v>0.52995914968006919</c:v>
                </c:pt>
                <c:pt idx="5">
                  <c:v>0.44105958101405385</c:v>
                </c:pt>
                <c:pt idx="6">
                  <c:v>0.21143675409626542</c:v>
                </c:pt>
                <c:pt idx="7">
                  <c:v>0.42320854097664823</c:v>
                </c:pt>
                <c:pt idx="8">
                  <c:v>0.31055876178194969</c:v>
                </c:pt>
                <c:pt idx="9">
                  <c:v>0.51097009116672043</c:v>
                </c:pt>
                <c:pt idx="10">
                  <c:v>0.23738568988184</c:v>
                </c:pt>
                <c:pt idx="11">
                  <c:v>0.19618670764846094</c:v>
                </c:pt>
                <c:pt idx="12">
                  <c:v>0.13772057498101722</c:v>
                </c:pt>
                <c:pt idx="13">
                  <c:v>0.15507387981911594</c:v>
                </c:pt>
                <c:pt idx="14">
                  <c:v>0.1876992688647893</c:v>
                </c:pt>
                <c:pt idx="15">
                  <c:v>0.34737848999148707</c:v>
                </c:pt>
                <c:pt idx="16">
                  <c:v>0.37770682732103822</c:v>
                </c:pt>
                <c:pt idx="17">
                  <c:v>0.5215059330306393</c:v>
                </c:pt>
                <c:pt idx="18">
                  <c:v>0.58335486045914842</c:v>
                </c:pt>
                <c:pt idx="19">
                  <c:v>0.42561422597184134</c:v>
                </c:pt>
                <c:pt idx="20">
                  <c:v>0.49697953199334466</c:v>
                </c:pt>
                <c:pt idx="21">
                  <c:v>0.4851991056163541</c:v>
                </c:pt>
                <c:pt idx="22">
                  <c:v>0.50053580975927958</c:v>
                </c:pt>
                <c:pt idx="23">
                  <c:v>0.44762079540056282</c:v>
                </c:pt>
                <c:pt idx="24">
                  <c:v>0.42138718521273938</c:v>
                </c:pt>
                <c:pt idx="25">
                  <c:v>0.74270047823490715</c:v>
                </c:pt>
                <c:pt idx="26">
                  <c:v>0.72483938947907456</c:v>
                </c:pt>
                <c:pt idx="27">
                  <c:v>0.98584125395400757</c:v>
                </c:pt>
                <c:pt idx="28">
                  <c:v>0.60025106989674426</c:v>
                </c:pt>
                <c:pt idx="29">
                  <c:v>0.56911560653667681</c:v>
                </c:pt>
                <c:pt idx="30">
                  <c:v>0.40191142219373388</c:v>
                </c:pt>
                <c:pt idx="31">
                  <c:v>0.4719713379836627</c:v>
                </c:pt>
                <c:pt idx="32">
                  <c:v>0.64164489343746778</c:v>
                </c:pt>
                <c:pt idx="33">
                  <c:v>0.51379157244911378</c:v>
                </c:pt>
                <c:pt idx="34">
                  <c:v>0.64084010179372985</c:v>
                </c:pt>
                <c:pt idx="35">
                  <c:v>0.58312588169046364</c:v>
                </c:pt>
                <c:pt idx="36">
                  <c:v>0.76464083769572522</c:v>
                </c:pt>
                <c:pt idx="37">
                  <c:v>0.60253224145332018</c:v>
                </c:pt>
                <c:pt idx="38">
                  <c:v>0.72833186817356133</c:v>
                </c:pt>
                <c:pt idx="39">
                  <c:v>0.65138022412261198</c:v>
                </c:pt>
                <c:pt idx="40">
                  <c:v>0.43553565069517441</c:v>
                </c:pt>
                <c:pt idx="41">
                  <c:v>0.59302984593238262</c:v>
                </c:pt>
                <c:pt idx="42">
                  <c:v>0.46182661201327596</c:v>
                </c:pt>
                <c:pt idx="43">
                  <c:v>0.24960284901431551</c:v>
                </c:pt>
                <c:pt idx="44">
                  <c:v>0.42332151120181155</c:v>
                </c:pt>
                <c:pt idx="45">
                  <c:v>0.70206706746040093</c:v>
                </c:pt>
                <c:pt idx="46">
                  <c:v>0.70381446620166488</c:v>
                </c:pt>
                <c:pt idx="47">
                  <c:v>0.38039259567010186</c:v>
                </c:pt>
              </c:numCache>
            </c:numRef>
          </c:xVal>
          <c:yVal>
            <c:numRef>
              <c:f>'Sample summary'!$C$56:$C$103</c:f>
              <c:numCache>
                <c:formatCode>0.00</c:formatCode>
                <c:ptCount val="48"/>
                <c:pt idx="0">
                  <c:v>4.68</c:v>
                </c:pt>
                <c:pt idx="1">
                  <c:v>10.210000000000001</c:v>
                </c:pt>
                <c:pt idx="2">
                  <c:v>7.49</c:v>
                </c:pt>
                <c:pt idx="3">
                  <c:v>5.87</c:v>
                </c:pt>
                <c:pt idx="4">
                  <c:v>11.65</c:v>
                </c:pt>
                <c:pt idx="5">
                  <c:v>10.59</c:v>
                </c:pt>
                <c:pt idx="6">
                  <c:v>6.2</c:v>
                </c:pt>
                <c:pt idx="7">
                  <c:v>6.09</c:v>
                </c:pt>
                <c:pt idx="8">
                  <c:v>5.07</c:v>
                </c:pt>
                <c:pt idx="9">
                  <c:v>4.18</c:v>
                </c:pt>
                <c:pt idx="10">
                  <c:v>8.99</c:v>
                </c:pt>
                <c:pt idx="11">
                  <c:v>6.93</c:v>
                </c:pt>
                <c:pt idx="12">
                  <c:v>6.42</c:v>
                </c:pt>
                <c:pt idx="13">
                  <c:v>5</c:v>
                </c:pt>
                <c:pt idx="14">
                  <c:v>6.74</c:v>
                </c:pt>
                <c:pt idx="15">
                  <c:v>0.46</c:v>
                </c:pt>
                <c:pt idx="16">
                  <c:v>5.6</c:v>
                </c:pt>
                <c:pt idx="17">
                  <c:v>6.35</c:v>
                </c:pt>
                <c:pt idx="18">
                  <c:v>0.17</c:v>
                </c:pt>
                <c:pt idx="19">
                  <c:v>9.67</c:v>
                </c:pt>
                <c:pt idx="20">
                  <c:v>6.06</c:v>
                </c:pt>
                <c:pt idx="21">
                  <c:v>3.09</c:v>
                </c:pt>
                <c:pt idx="22">
                  <c:v>0.42</c:v>
                </c:pt>
                <c:pt idx="23">
                  <c:v>10.85</c:v>
                </c:pt>
                <c:pt idx="24">
                  <c:v>7.55</c:v>
                </c:pt>
                <c:pt idx="25">
                  <c:v>1.73</c:v>
                </c:pt>
                <c:pt idx="26">
                  <c:v>5.15</c:v>
                </c:pt>
                <c:pt idx="27">
                  <c:v>-0.22</c:v>
                </c:pt>
                <c:pt idx="28">
                  <c:v>4.4400000000000004</c:v>
                </c:pt>
                <c:pt idx="29">
                  <c:v>8.94</c:v>
                </c:pt>
                <c:pt idx="30">
                  <c:v>11.62</c:v>
                </c:pt>
                <c:pt idx="31">
                  <c:v>11.66</c:v>
                </c:pt>
                <c:pt idx="32">
                  <c:v>4.51</c:v>
                </c:pt>
                <c:pt idx="33">
                  <c:v>1.59</c:v>
                </c:pt>
                <c:pt idx="34">
                  <c:v>2.68</c:v>
                </c:pt>
                <c:pt idx="35">
                  <c:v>0.62</c:v>
                </c:pt>
                <c:pt idx="36">
                  <c:v>4.83</c:v>
                </c:pt>
                <c:pt idx="37">
                  <c:v>4.5</c:v>
                </c:pt>
                <c:pt idx="38">
                  <c:v>1.92</c:v>
                </c:pt>
                <c:pt idx="39">
                  <c:v>0.99</c:v>
                </c:pt>
                <c:pt idx="40">
                  <c:v>7.24</c:v>
                </c:pt>
                <c:pt idx="41">
                  <c:v>3.5</c:v>
                </c:pt>
                <c:pt idx="42">
                  <c:v>9.85</c:v>
                </c:pt>
                <c:pt idx="43">
                  <c:v>8.42</c:v>
                </c:pt>
                <c:pt idx="44">
                  <c:v>7.54</c:v>
                </c:pt>
                <c:pt idx="45">
                  <c:v>1.0900000000000001</c:v>
                </c:pt>
                <c:pt idx="46">
                  <c:v>8.8800000000000008</c:v>
                </c:pt>
                <c:pt idx="47">
                  <c:v>6.96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CC-3F4C-B741-9C495280F7A0}"/>
            </c:ext>
          </c:extLst>
        </c:ser>
        <c:ser>
          <c:idx val="4"/>
          <c:order val="4"/>
          <c:tx>
            <c:strRef>
              <c:f>'Sample summary'!$A$104</c:f>
              <c:strCache>
                <c:ptCount val="1"/>
                <c:pt idx="0">
                  <c:v>Seagrass Tissue (Root)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'Sample summary'!$D$104:$D$151</c:f>
              <c:numCache>
                <c:formatCode>0.000</c:formatCode>
                <c:ptCount val="48"/>
                <c:pt idx="0">
                  <c:v>7.3177947342378147E-2</c:v>
                </c:pt>
                <c:pt idx="1">
                  <c:v>0.56296445118496552</c:v>
                </c:pt>
                <c:pt idx="2">
                  <c:v>0.72770585277874178</c:v>
                </c:pt>
                <c:pt idx="3">
                  <c:v>0.65494980958652238</c:v>
                </c:pt>
                <c:pt idx="4">
                  <c:v>0.5923768237635102</c:v>
                </c:pt>
                <c:pt idx="5">
                  <c:v>0.24195787607529409</c:v>
                </c:pt>
                <c:pt idx="6">
                  <c:v>0.18572084071706926</c:v>
                </c:pt>
                <c:pt idx="7">
                  <c:v>0.17775178980086354</c:v>
                </c:pt>
                <c:pt idx="8">
                  <c:v>0.17154623173709443</c:v>
                </c:pt>
                <c:pt idx="9">
                  <c:v>0.51583405677931715</c:v>
                </c:pt>
                <c:pt idx="10">
                  <c:v>0.58064843770474939</c:v>
                </c:pt>
                <c:pt idx="11">
                  <c:v>0.32687754774526889</c:v>
                </c:pt>
                <c:pt idx="12">
                  <c:v>0.34463275806749322</c:v>
                </c:pt>
                <c:pt idx="13">
                  <c:v>0.43697543214728024</c:v>
                </c:pt>
                <c:pt idx="14">
                  <c:v>0.5914363420817047</c:v>
                </c:pt>
                <c:pt idx="15">
                  <c:v>1.0289138193097842</c:v>
                </c:pt>
                <c:pt idx="16">
                  <c:v>0.36060894282172928</c:v>
                </c:pt>
                <c:pt idx="17">
                  <c:v>0.5493499275273187</c:v>
                </c:pt>
                <c:pt idx="18">
                  <c:v>0.81499385476240582</c:v>
                </c:pt>
                <c:pt idx="19">
                  <c:v>0.36340077990829617</c:v>
                </c:pt>
                <c:pt idx="20">
                  <c:v>0.34404504313979895</c:v>
                </c:pt>
                <c:pt idx="21">
                  <c:v>0.2285931229995071</c:v>
                </c:pt>
                <c:pt idx="22">
                  <c:v>0.49346680004494031</c:v>
                </c:pt>
                <c:pt idx="23">
                  <c:v>0.56929663896360572</c:v>
                </c:pt>
                <c:pt idx="24">
                  <c:v>0.80007296884534873</c:v>
                </c:pt>
                <c:pt idx="25">
                  <c:v>0.93414830309465757</c:v>
                </c:pt>
                <c:pt idx="26">
                  <c:v>0.59224328935493176</c:v>
                </c:pt>
                <c:pt idx="27">
                  <c:v>0.95675896350878487</c:v>
                </c:pt>
                <c:pt idx="28">
                  <c:v>0.7665371984171786</c:v>
                </c:pt>
                <c:pt idx="29">
                  <c:v>0.45645697161932747</c:v>
                </c:pt>
                <c:pt idx="30">
                  <c:v>0.36880993526171629</c:v>
                </c:pt>
                <c:pt idx="31">
                  <c:v>0.51091062887645577</c:v>
                </c:pt>
                <c:pt idx="32">
                  <c:v>0.90538082248336582</c:v>
                </c:pt>
                <c:pt idx="33">
                  <c:v>0.63917171333815026</c:v>
                </c:pt>
                <c:pt idx="34">
                  <c:v>0.61062702771317645</c:v>
                </c:pt>
                <c:pt idx="35">
                  <c:v>0.73899373843899552</c:v>
                </c:pt>
                <c:pt idx="36">
                  <c:v>0.83437271274633784</c:v>
                </c:pt>
                <c:pt idx="37">
                  <c:v>0.55492586830499779</c:v>
                </c:pt>
                <c:pt idx="38">
                  <c:v>0.93947297061447144</c:v>
                </c:pt>
                <c:pt idx="39">
                  <c:v>0.56467998622532356</c:v>
                </c:pt>
                <c:pt idx="40">
                  <c:v>0.5589846367317739</c:v>
                </c:pt>
                <c:pt idx="41">
                  <c:v>0.88180061049069425</c:v>
                </c:pt>
                <c:pt idx="42">
                  <c:v>0.51575191923455621</c:v>
                </c:pt>
                <c:pt idx="43">
                  <c:v>0.3854549207475228</c:v>
                </c:pt>
                <c:pt idx="44">
                  <c:v>0.41179301656876577</c:v>
                </c:pt>
                <c:pt idx="45">
                  <c:v>0.59523469700925691</c:v>
                </c:pt>
                <c:pt idx="46">
                  <c:v>0.65164090712776568</c:v>
                </c:pt>
                <c:pt idx="47">
                  <c:v>0.33368431542854787</c:v>
                </c:pt>
              </c:numCache>
            </c:numRef>
          </c:xVal>
          <c:yVal>
            <c:numRef>
              <c:f>'Sample summary'!$C$104:$C$151</c:f>
              <c:numCache>
                <c:formatCode>0.00</c:formatCode>
                <c:ptCount val="48"/>
                <c:pt idx="0">
                  <c:v>1.87</c:v>
                </c:pt>
                <c:pt idx="1">
                  <c:v>-0.04</c:v>
                </c:pt>
                <c:pt idx="2">
                  <c:v>-1.38</c:v>
                </c:pt>
                <c:pt idx="3">
                  <c:v>-5.41</c:v>
                </c:pt>
                <c:pt idx="4">
                  <c:v>-3.89</c:v>
                </c:pt>
                <c:pt idx="5">
                  <c:v>-3.64</c:v>
                </c:pt>
                <c:pt idx="6">
                  <c:v>-5.69</c:v>
                </c:pt>
                <c:pt idx="7">
                  <c:v>-2.31</c:v>
                </c:pt>
                <c:pt idx="8">
                  <c:v>-6.36</c:v>
                </c:pt>
                <c:pt idx="9">
                  <c:v>-10.55</c:v>
                </c:pt>
                <c:pt idx="10">
                  <c:v>-6.39</c:v>
                </c:pt>
                <c:pt idx="11">
                  <c:v>-5.12</c:v>
                </c:pt>
                <c:pt idx="12">
                  <c:v>-5.54</c:v>
                </c:pt>
                <c:pt idx="13">
                  <c:v>-10.65</c:v>
                </c:pt>
                <c:pt idx="14">
                  <c:v>-7.91</c:v>
                </c:pt>
                <c:pt idx="15">
                  <c:v>-8.92</c:v>
                </c:pt>
                <c:pt idx="16">
                  <c:v>-4.28</c:v>
                </c:pt>
                <c:pt idx="17">
                  <c:v>-10.62</c:v>
                </c:pt>
                <c:pt idx="18">
                  <c:v>-15.8</c:v>
                </c:pt>
                <c:pt idx="19">
                  <c:v>-1.86</c:v>
                </c:pt>
                <c:pt idx="20">
                  <c:v>-6.86</c:v>
                </c:pt>
                <c:pt idx="21">
                  <c:v>-9.35</c:v>
                </c:pt>
                <c:pt idx="22">
                  <c:v>-0.09</c:v>
                </c:pt>
                <c:pt idx="23">
                  <c:v>-6.81</c:v>
                </c:pt>
                <c:pt idx="24">
                  <c:v>0.3</c:v>
                </c:pt>
                <c:pt idx="25">
                  <c:v>-5.84</c:v>
                </c:pt>
                <c:pt idx="26">
                  <c:v>-9.65</c:v>
                </c:pt>
                <c:pt idx="27">
                  <c:v>-6.98</c:v>
                </c:pt>
                <c:pt idx="28">
                  <c:v>-6.65</c:v>
                </c:pt>
                <c:pt idx="29">
                  <c:v>-2.78</c:v>
                </c:pt>
                <c:pt idx="30">
                  <c:v>-5.3</c:v>
                </c:pt>
                <c:pt idx="31">
                  <c:v>-1.25</c:v>
                </c:pt>
                <c:pt idx="32">
                  <c:v>-10.220000000000001</c:v>
                </c:pt>
                <c:pt idx="33">
                  <c:v>-8.91</c:v>
                </c:pt>
                <c:pt idx="34">
                  <c:v>-10.79</c:v>
                </c:pt>
                <c:pt idx="35">
                  <c:v>-3.11</c:v>
                </c:pt>
                <c:pt idx="36">
                  <c:v>-4.93</c:v>
                </c:pt>
                <c:pt idx="37">
                  <c:v>-4.58</c:v>
                </c:pt>
                <c:pt idx="38">
                  <c:v>-7.72</c:v>
                </c:pt>
                <c:pt idx="39">
                  <c:v>-7.99</c:v>
                </c:pt>
                <c:pt idx="40">
                  <c:v>-0.24000000000000005</c:v>
                </c:pt>
                <c:pt idx="41">
                  <c:v>-12.26</c:v>
                </c:pt>
                <c:pt idx="42">
                  <c:v>-2.7</c:v>
                </c:pt>
                <c:pt idx="43">
                  <c:v>-2.66</c:v>
                </c:pt>
                <c:pt idx="44">
                  <c:v>-1.21</c:v>
                </c:pt>
                <c:pt idx="45">
                  <c:v>-5.51</c:v>
                </c:pt>
                <c:pt idx="46">
                  <c:v>-4.38</c:v>
                </c:pt>
                <c:pt idx="47">
                  <c:v>-4.6399999999999997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CC-3F4C-B741-9C495280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300704"/>
        <c:axId val="767301096"/>
      </c:scatterChart>
      <c:valAx>
        <c:axId val="76730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%S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301096"/>
        <c:crosses val="autoZero"/>
        <c:crossBetween val="midCat"/>
      </c:valAx>
      <c:valAx>
        <c:axId val="76730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d34S</a:t>
                </a:r>
                <a:r>
                  <a:rPr lang="en-US" baseline="0"/>
                  <a:t> (permil, VCDT)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300704"/>
        <c:crossesAt val="-50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6</xdr:row>
      <xdr:rowOff>104774</xdr:rowOff>
    </xdr:from>
    <xdr:to>
      <xdr:col>20</xdr:col>
      <xdr:colOff>76200</xdr:colOff>
      <xdr:row>23</xdr:row>
      <xdr:rowOff>180974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19</xdr:col>
      <xdr:colOff>371475</xdr:colOff>
      <xdr:row>40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73"/>
  <sheetViews>
    <sheetView tabSelected="1" zoomScaleNormal="100" workbookViewId="0">
      <selection activeCell="E4" sqref="E4"/>
    </sheetView>
  </sheetViews>
  <sheetFormatPr baseColWidth="10" defaultColWidth="9.1640625" defaultRowHeight="16"/>
  <cols>
    <col min="1" max="1" width="31.1640625" style="63" bestFit="1" customWidth="1"/>
    <col min="2" max="2" width="28.5" style="65" bestFit="1" customWidth="1"/>
    <col min="3" max="3" width="9.33203125" style="63" bestFit="1" customWidth="1"/>
    <col min="4" max="4" width="9.33203125" style="93" bestFit="1" customWidth="1"/>
    <col min="5" max="5" width="52.83203125" style="62" bestFit="1" customWidth="1"/>
    <col min="6" max="6" width="9.1640625" style="89"/>
    <col min="7" max="26" width="6.1640625" style="4" customWidth="1"/>
    <col min="27" max="27" width="7.5" style="4" customWidth="1"/>
    <col min="28" max="31" width="6.1640625" style="4" customWidth="1"/>
    <col min="32" max="32" width="8.1640625" style="4" customWidth="1"/>
    <col min="33" max="66" width="6.1640625" style="4" customWidth="1"/>
    <col min="67" max="67" width="9.1640625" style="3"/>
    <col min="68" max="16384" width="9.1640625" style="89"/>
  </cols>
  <sheetData>
    <row r="1" spans="1:66">
      <c r="A1" s="135" t="s">
        <v>199</v>
      </c>
    </row>
    <row r="2" spans="1:66">
      <c r="A2" s="136" t="s">
        <v>200</v>
      </c>
      <c r="B2" s="136"/>
    </row>
    <row r="3" spans="1:66">
      <c r="A3" s="136" t="s">
        <v>201</v>
      </c>
      <c r="B3" s="136"/>
    </row>
    <row r="4" spans="1:66">
      <c r="A4" s="135" t="s">
        <v>202</v>
      </c>
    </row>
    <row r="6" spans="1:66" ht="51">
      <c r="A6" s="94" t="s">
        <v>3</v>
      </c>
      <c r="B6" s="94" t="s">
        <v>2</v>
      </c>
      <c r="C6" s="94" t="s">
        <v>0</v>
      </c>
      <c r="D6" s="96" t="s">
        <v>1</v>
      </c>
      <c r="E6" s="95" t="s">
        <v>20</v>
      </c>
      <c r="G6" s="90"/>
      <c r="H6" s="90"/>
      <c r="I6" s="2"/>
      <c r="J6" s="2"/>
      <c r="K6" s="2"/>
      <c r="L6" s="1"/>
      <c r="M6" s="2"/>
      <c r="N6" s="2"/>
      <c r="O6" s="2"/>
      <c r="P6" s="1"/>
      <c r="Q6" s="2"/>
      <c r="R6" s="2"/>
      <c r="S6" s="2"/>
      <c r="T6" s="1"/>
      <c r="U6" s="2"/>
      <c r="V6" s="2"/>
      <c r="W6" s="2"/>
      <c r="X6" s="1"/>
      <c r="AG6" s="2"/>
      <c r="AH6" s="2"/>
      <c r="AI6" s="2"/>
      <c r="AJ6" s="1"/>
      <c r="AK6" s="2"/>
      <c r="AL6" s="2"/>
      <c r="AM6" s="2"/>
      <c r="AN6" s="1"/>
      <c r="AO6" s="2"/>
      <c r="AP6" s="2"/>
      <c r="AQ6" s="2"/>
      <c r="AR6" s="1"/>
      <c r="AS6" s="2"/>
      <c r="AT6" s="2"/>
      <c r="AU6" s="2"/>
      <c r="AV6" s="1"/>
      <c r="AW6" s="2"/>
      <c r="AX6" s="2"/>
      <c r="AY6" s="2"/>
      <c r="AZ6" s="1"/>
      <c r="BA6" s="2"/>
      <c r="BB6" s="2"/>
      <c r="BC6" s="2"/>
      <c r="BD6" s="1"/>
      <c r="BE6" s="2"/>
      <c r="BF6" s="2"/>
      <c r="BG6" s="2"/>
      <c r="BH6" s="1"/>
      <c r="BI6" s="2"/>
      <c r="BJ6" s="2"/>
      <c r="BK6" s="2"/>
      <c r="BL6" s="1"/>
      <c r="BM6" s="2"/>
      <c r="BN6" s="2"/>
    </row>
    <row r="7" spans="1:66">
      <c r="A7" s="58" t="s">
        <v>25</v>
      </c>
      <c r="B7" s="59" t="s">
        <v>26</v>
      </c>
      <c r="C7" s="61">
        <v>11.43</v>
      </c>
      <c r="D7" s="68">
        <v>0.39465338562335872</v>
      </c>
      <c r="E7" s="106"/>
      <c r="F7" s="89">
        <v>1</v>
      </c>
    </row>
    <row r="8" spans="1:66">
      <c r="A8" s="58" t="s">
        <v>25</v>
      </c>
      <c r="B8" s="59" t="s">
        <v>27</v>
      </c>
      <c r="C8" s="61">
        <v>15.01</v>
      </c>
      <c r="D8" s="68">
        <v>0.37907630788478486</v>
      </c>
      <c r="E8" s="106"/>
      <c r="F8" s="89">
        <v>2</v>
      </c>
    </row>
    <row r="9" spans="1:66">
      <c r="A9" s="58" t="s">
        <v>25</v>
      </c>
      <c r="B9" s="59" t="s">
        <v>28</v>
      </c>
      <c r="C9" s="61">
        <v>15.15</v>
      </c>
      <c r="D9" s="68">
        <v>0.56030528327819396</v>
      </c>
      <c r="E9" s="106"/>
      <c r="F9" s="89">
        <v>3</v>
      </c>
    </row>
    <row r="10" spans="1:66">
      <c r="A10" s="58" t="s">
        <v>25</v>
      </c>
      <c r="B10" s="59" t="s">
        <v>29</v>
      </c>
      <c r="C10" s="61">
        <v>13.65</v>
      </c>
      <c r="D10" s="68">
        <v>0.56985487720235395</v>
      </c>
      <c r="E10" s="106"/>
      <c r="F10" s="89">
        <v>4</v>
      </c>
    </row>
    <row r="11" spans="1:66">
      <c r="A11" s="58" t="s">
        <v>25</v>
      </c>
      <c r="B11" s="59" t="s">
        <v>30</v>
      </c>
      <c r="C11" s="61">
        <v>16.350000000000001</v>
      </c>
      <c r="D11" s="68">
        <v>0.643223533877883</v>
      </c>
      <c r="E11" s="106"/>
      <c r="F11" s="89">
        <v>5</v>
      </c>
    </row>
    <row r="12" spans="1:66">
      <c r="A12" s="58" t="s">
        <v>25</v>
      </c>
      <c r="B12" s="59" t="s">
        <v>31</v>
      </c>
      <c r="C12" s="61">
        <v>14.74</v>
      </c>
      <c r="D12" s="68">
        <v>0.41482247326686589</v>
      </c>
      <c r="E12" s="106"/>
      <c r="F12" s="89">
        <v>6</v>
      </c>
    </row>
    <row r="13" spans="1:66">
      <c r="A13" s="58" t="s">
        <v>25</v>
      </c>
      <c r="B13" s="59" t="s">
        <v>32</v>
      </c>
      <c r="C13" s="61">
        <v>13.28</v>
      </c>
      <c r="D13" s="68">
        <v>0.63100396673500792</v>
      </c>
      <c r="E13" s="106"/>
      <c r="F13" s="89">
        <v>7</v>
      </c>
    </row>
    <row r="14" spans="1:66">
      <c r="A14" s="58" t="s">
        <v>25</v>
      </c>
      <c r="B14" s="59" t="s">
        <v>33</v>
      </c>
      <c r="C14" s="61">
        <v>14.39</v>
      </c>
      <c r="D14" s="68">
        <v>0.45197316459704584</v>
      </c>
      <c r="E14" s="106"/>
      <c r="F14" s="89">
        <v>8</v>
      </c>
    </row>
    <row r="15" spans="1:66">
      <c r="A15" s="58" t="s">
        <v>25</v>
      </c>
      <c r="B15" s="59" t="s">
        <v>34</v>
      </c>
      <c r="C15" s="61">
        <v>14.17</v>
      </c>
      <c r="D15" s="68">
        <v>0.39219059566757114</v>
      </c>
      <c r="E15" s="106"/>
      <c r="F15" s="89">
        <v>9</v>
      </c>
    </row>
    <row r="16" spans="1:66">
      <c r="A16" s="58" t="s">
        <v>25</v>
      </c>
      <c r="B16" s="59" t="s">
        <v>35</v>
      </c>
      <c r="C16" s="61">
        <v>13.01</v>
      </c>
      <c r="D16" s="68">
        <v>0.39927829316602753</v>
      </c>
      <c r="E16" s="106"/>
      <c r="F16" s="89">
        <v>10</v>
      </c>
      <c r="H16" s="43"/>
    </row>
    <row r="17" spans="1:8">
      <c r="A17" s="58" t="s">
        <v>25</v>
      </c>
      <c r="B17" s="59" t="s">
        <v>36</v>
      </c>
      <c r="C17" s="61">
        <v>14.94</v>
      </c>
      <c r="D17" s="68">
        <v>0.5072944631276608</v>
      </c>
      <c r="E17" s="106"/>
      <c r="F17" s="89">
        <v>11</v>
      </c>
    </row>
    <row r="18" spans="1:8">
      <c r="A18" s="58" t="s">
        <v>25</v>
      </c>
      <c r="B18" s="59" t="s">
        <v>37</v>
      </c>
      <c r="C18" s="61">
        <v>14.34</v>
      </c>
      <c r="D18" s="68">
        <v>0.42154686856622464</v>
      </c>
      <c r="E18" s="106"/>
      <c r="F18" s="89">
        <v>12</v>
      </c>
    </row>
    <row r="19" spans="1:8">
      <c r="A19" s="58" t="s">
        <v>25</v>
      </c>
      <c r="B19" s="59" t="s">
        <v>38</v>
      </c>
      <c r="C19" s="61">
        <v>14.09</v>
      </c>
      <c r="D19" s="68">
        <v>0.36544261291453389</v>
      </c>
      <c r="E19" s="106"/>
      <c r="F19" s="89">
        <v>13</v>
      </c>
    </row>
    <row r="20" spans="1:8">
      <c r="A20" s="58" t="s">
        <v>25</v>
      </c>
      <c r="B20" s="59" t="s">
        <v>39</v>
      </c>
      <c r="C20" s="61">
        <v>11.87</v>
      </c>
      <c r="D20" s="68">
        <v>0.17724476721110236</v>
      </c>
      <c r="E20" s="106"/>
      <c r="F20" s="89">
        <v>14</v>
      </c>
    </row>
    <row r="21" spans="1:8">
      <c r="A21" s="58" t="s">
        <v>25</v>
      </c>
      <c r="B21" s="59" t="s">
        <v>40</v>
      </c>
      <c r="C21" s="61">
        <v>15</v>
      </c>
      <c r="D21" s="68">
        <v>0.39137334575680444</v>
      </c>
      <c r="E21" s="106"/>
      <c r="F21" s="89">
        <v>15</v>
      </c>
    </row>
    <row r="22" spans="1:8">
      <c r="A22" s="58" t="s">
        <v>25</v>
      </c>
      <c r="B22" s="127" t="s">
        <v>41</v>
      </c>
      <c r="C22" s="111">
        <v>-2.34</v>
      </c>
      <c r="D22" s="126">
        <v>1.0970982699705265</v>
      </c>
      <c r="E22" s="110" t="s">
        <v>197</v>
      </c>
      <c r="F22" s="89">
        <v>16</v>
      </c>
    </row>
    <row r="23" spans="1:8">
      <c r="A23" s="58" t="s">
        <v>25</v>
      </c>
      <c r="B23" s="127" t="s">
        <v>196</v>
      </c>
      <c r="C23" s="111">
        <v>-2.91</v>
      </c>
      <c r="D23" s="126">
        <v>0.95878070246906388</v>
      </c>
      <c r="E23" s="110" t="s">
        <v>198</v>
      </c>
      <c r="F23" s="89">
        <v>16</v>
      </c>
    </row>
    <row r="24" spans="1:8">
      <c r="A24" s="58" t="s">
        <v>25</v>
      </c>
      <c r="B24" s="59" t="s">
        <v>42</v>
      </c>
      <c r="C24" s="61">
        <v>14.1</v>
      </c>
      <c r="D24" s="68">
        <v>0.58253033506900975</v>
      </c>
      <c r="E24" s="106"/>
      <c r="F24" s="89">
        <v>17</v>
      </c>
    </row>
    <row r="25" spans="1:8">
      <c r="A25" s="58" t="s">
        <v>25</v>
      </c>
      <c r="B25" s="59" t="s">
        <v>43</v>
      </c>
      <c r="C25" s="61">
        <v>14.1</v>
      </c>
      <c r="D25" s="68">
        <v>0.474434728103726</v>
      </c>
      <c r="E25" s="106"/>
      <c r="F25" s="89">
        <v>18</v>
      </c>
    </row>
    <row r="26" spans="1:8">
      <c r="A26" s="58" t="s">
        <v>25</v>
      </c>
      <c r="B26" s="59" t="s">
        <v>44</v>
      </c>
      <c r="C26" s="61">
        <v>11.1</v>
      </c>
      <c r="D26" s="68">
        <v>0.60090820073997209</v>
      </c>
      <c r="E26" s="106"/>
      <c r="F26" s="89">
        <v>19</v>
      </c>
    </row>
    <row r="27" spans="1:8">
      <c r="A27" s="58" t="s">
        <v>25</v>
      </c>
      <c r="B27" s="59" t="s">
        <v>45</v>
      </c>
      <c r="C27" s="61">
        <v>14.53</v>
      </c>
      <c r="D27" s="68">
        <v>0.52522477331674844</v>
      </c>
      <c r="E27" s="106"/>
      <c r="F27" s="89">
        <v>20</v>
      </c>
      <c r="H27" s="43"/>
    </row>
    <row r="28" spans="1:8">
      <c r="A28" s="58" t="s">
        <v>25</v>
      </c>
      <c r="B28" s="60" t="s">
        <v>46</v>
      </c>
      <c r="C28" s="61">
        <v>14.83</v>
      </c>
      <c r="D28" s="68">
        <v>0.57486212289050442</v>
      </c>
      <c r="E28" s="106"/>
      <c r="F28" s="89">
        <v>21</v>
      </c>
      <c r="H28" s="43"/>
    </row>
    <row r="29" spans="1:8">
      <c r="A29" s="58" t="s">
        <v>25</v>
      </c>
      <c r="B29" s="59" t="s">
        <v>47</v>
      </c>
      <c r="C29" s="61">
        <v>11.39</v>
      </c>
      <c r="D29" s="68">
        <v>0.42571662232732355</v>
      </c>
      <c r="E29" s="106"/>
      <c r="F29" s="89">
        <v>22</v>
      </c>
    </row>
    <row r="30" spans="1:8">
      <c r="A30" s="58" t="s">
        <v>25</v>
      </c>
      <c r="B30" s="59" t="s">
        <v>48</v>
      </c>
      <c r="C30" s="61">
        <v>14.52</v>
      </c>
      <c r="D30" s="68">
        <v>0.59826313413987742</v>
      </c>
      <c r="E30" s="106"/>
      <c r="F30" s="89">
        <v>23</v>
      </c>
    </row>
    <row r="31" spans="1:8">
      <c r="A31" s="58" t="s">
        <v>25</v>
      </c>
      <c r="B31" s="59" t="s">
        <v>49</v>
      </c>
      <c r="C31" s="61">
        <v>14.19</v>
      </c>
      <c r="D31" s="68">
        <v>0.41908530875951033</v>
      </c>
      <c r="E31" s="106"/>
      <c r="F31" s="89">
        <v>24</v>
      </c>
    </row>
    <row r="32" spans="1:8">
      <c r="A32" s="58" t="s">
        <v>25</v>
      </c>
      <c r="B32" s="59" t="s">
        <v>50</v>
      </c>
      <c r="C32" s="61">
        <v>16.03</v>
      </c>
      <c r="D32" s="68">
        <v>0.63912305109226175</v>
      </c>
      <c r="E32" s="106"/>
      <c r="F32" s="89">
        <v>25</v>
      </c>
    </row>
    <row r="33" spans="1:8">
      <c r="A33" s="58" t="s">
        <v>25</v>
      </c>
      <c r="B33" s="59" t="s">
        <v>51</v>
      </c>
      <c r="C33" s="61">
        <v>13.16</v>
      </c>
      <c r="D33" s="68">
        <v>0.77352922606176333</v>
      </c>
      <c r="E33" s="106"/>
      <c r="F33" s="89">
        <v>26</v>
      </c>
    </row>
    <row r="34" spans="1:8">
      <c r="A34" s="58" t="s">
        <v>25</v>
      </c>
      <c r="B34" s="59" t="s">
        <v>52</v>
      </c>
      <c r="C34" s="61">
        <v>14.02</v>
      </c>
      <c r="D34" s="68">
        <v>0.55559281162954965</v>
      </c>
      <c r="E34" s="106"/>
      <c r="F34" s="89">
        <v>27</v>
      </c>
    </row>
    <row r="35" spans="1:8">
      <c r="A35" s="58" t="s">
        <v>25</v>
      </c>
      <c r="B35" s="59" t="s">
        <v>53</v>
      </c>
      <c r="C35" s="61">
        <v>14.14</v>
      </c>
      <c r="D35" s="68">
        <v>0.63717642542513109</v>
      </c>
      <c r="E35" s="106"/>
      <c r="F35" s="89">
        <v>28</v>
      </c>
    </row>
    <row r="36" spans="1:8">
      <c r="A36" s="58" t="s">
        <v>25</v>
      </c>
      <c r="B36" s="59" t="s">
        <v>54</v>
      </c>
      <c r="C36" s="61">
        <v>11.27</v>
      </c>
      <c r="D36" s="68">
        <v>0.54583095051437991</v>
      </c>
      <c r="E36" s="106"/>
      <c r="F36" s="89">
        <v>29</v>
      </c>
    </row>
    <row r="37" spans="1:8">
      <c r="A37" s="58" t="s">
        <v>25</v>
      </c>
      <c r="B37" s="59" t="s">
        <v>55</v>
      </c>
      <c r="C37" s="61">
        <v>16.32</v>
      </c>
      <c r="D37" s="68">
        <v>0.60862185592792883</v>
      </c>
      <c r="E37" s="106"/>
      <c r="F37" s="89">
        <v>30</v>
      </c>
    </row>
    <row r="38" spans="1:8">
      <c r="A38" s="58" t="s">
        <v>25</v>
      </c>
      <c r="B38" s="59" t="s">
        <v>56</v>
      </c>
      <c r="C38" s="61">
        <v>14.92</v>
      </c>
      <c r="D38" s="68">
        <v>0.59075586063959151</v>
      </c>
      <c r="E38" s="106"/>
      <c r="F38" s="89">
        <v>31</v>
      </c>
    </row>
    <row r="39" spans="1:8">
      <c r="A39" s="58" t="s">
        <v>25</v>
      </c>
      <c r="B39" s="59" t="s">
        <v>57</v>
      </c>
      <c r="C39" s="61">
        <v>12.78</v>
      </c>
      <c r="D39" s="68">
        <v>0.49698236244730198</v>
      </c>
      <c r="E39" s="106"/>
      <c r="F39" s="89">
        <v>32</v>
      </c>
      <c r="H39" s="43"/>
    </row>
    <row r="40" spans="1:8">
      <c r="A40" s="58" t="s">
        <v>25</v>
      </c>
      <c r="B40" s="59" t="s">
        <v>58</v>
      </c>
      <c r="C40" s="61">
        <v>6.44</v>
      </c>
      <c r="D40" s="68">
        <v>0.56837631823491619</v>
      </c>
      <c r="E40" s="106"/>
      <c r="F40" s="89">
        <v>33</v>
      </c>
    </row>
    <row r="41" spans="1:8">
      <c r="A41" s="58" t="s">
        <v>25</v>
      </c>
      <c r="B41" s="59" t="s">
        <v>59</v>
      </c>
      <c r="C41" s="61">
        <v>15.04</v>
      </c>
      <c r="D41" s="68">
        <v>0.70933211010040498</v>
      </c>
      <c r="E41" s="106"/>
      <c r="F41" s="89">
        <v>34</v>
      </c>
    </row>
    <row r="42" spans="1:8">
      <c r="A42" s="58" t="s">
        <v>25</v>
      </c>
      <c r="B42" s="59" t="s">
        <v>60</v>
      </c>
      <c r="C42" s="61">
        <v>14.36</v>
      </c>
      <c r="D42" s="68">
        <v>0.67458800649387662</v>
      </c>
      <c r="E42" s="106"/>
      <c r="F42" s="89">
        <v>35</v>
      </c>
    </row>
    <row r="43" spans="1:8">
      <c r="A43" s="58" t="s">
        <v>25</v>
      </c>
      <c r="B43" s="59" t="s">
        <v>61</v>
      </c>
      <c r="C43" s="61">
        <v>14.79</v>
      </c>
      <c r="D43" s="68">
        <v>0.50819643574438955</v>
      </c>
      <c r="E43" s="106"/>
      <c r="F43" s="89">
        <v>36</v>
      </c>
    </row>
    <row r="44" spans="1:8">
      <c r="A44" s="58" t="s">
        <v>25</v>
      </c>
      <c r="B44" s="59" t="s">
        <v>62</v>
      </c>
      <c r="C44" s="61">
        <v>11.53</v>
      </c>
      <c r="D44" s="68">
        <v>0.59263281764572961</v>
      </c>
      <c r="E44" s="106"/>
      <c r="F44" s="89">
        <v>37</v>
      </c>
    </row>
    <row r="45" spans="1:8">
      <c r="A45" s="58" t="s">
        <v>25</v>
      </c>
      <c r="B45" s="59" t="s">
        <v>63</v>
      </c>
      <c r="C45" s="61">
        <v>7.28</v>
      </c>
      <c r="D45" s="68">
        <v>0.7798041239369059</v>
      </c>
      <c r="E45" s="106"/>
      <c r="F45" s="89">
        <v>38</v>
      </c>
    </row>
    <row r="46" spans="1:8">
      <c r="A46" s="58" t="s">
        <v>25</v>
      </c>
      <c r="B46" s="59" t="s">
        <v>64</v>
      </c>
      <c r="C46" s="61">
        <v>12.1</v>
      </c>
      <c r="D46" s="68">
        <v>0.52770989940510393</v>
      </c>
      <c r="E46" s="106"/>
      <c r="F46" s="89">
        <v>39</v>
      </c>
    </row>
    <row r="47" spans="1:8">
      <c r="A47" s="58" t="s">
        <v>25</v>
      </c>
      <c r="B47" s="59" t="s">
        <v>65</v>
      </c>
      <c r="C47" s="61">
        <v>14.2</v>
      </c>
      <c r="D47" s="68">
        <v>0.61150258150349268</v>
      </c>
      <c r="E47" s="106"/>
      <c r="F47" s="89">
        <v>40</v>
      </c>
    </row>
    <row r="48" spans="1:8">
      <c r="A48" s="58" t="s">
        <v>25</v>
      </c>
      <c r="B48" s="59" t="s">
        <v>66</v>
      </c>
      <c r="C48" s="61">
        <v>15.18</v>
      </c>
      <c r="D48" s="68">
        <v>0.5431775968707061</v>
      </c>
      <c r="E48" s="106"/>
      <c r="F48" s="89">
        <v>41</v>
      </c>
      <c r="H48" s="43"/>
    </row>
    <row r="49" spans="1:8">
      <c r="A49" s="58" t="s">
        <v>25</v>
      </c>
      <c r="B49" s="60" t="s">
        <v>67</v>
      </c>
      <c r="C49" s="61">
        <v>10.92</v>
      </c>
      <c r="D49" s="68">
        <v>0.57163428985228903</v>
      </c>
      <c r="E49" s="106"/>
      <c r="F49" s="89">
        <v>42</v>
      </c>
    </row>
    <row r="50" spans="1:8">
      <c r="A50" s="58" t="s">
        <v>25</v>
      </c>
      <c r="B50" s="60" t="s">
        <v>68</v>
      </c>
      <c r="C50" s="61">
        <v>15.71</v>
      </c>
      <c r="D50" s="68">
        <v>0.69916393056296733</v>
      </c>
      <c r="E50" s="106"/>
      <c r="F50" s="89">
        <v>43</v>
      </c>
      <c r="H50" s="43"/>
    </row>
    <row r="51" spans="1:8">
      <c r="A51" s="58" t="s">
        <v>25</v>
      </c>
      <c r="B51" s="60" t="s">
        <v>69</v>
      </c>
      <c r="C51" s="61">
        <v>11.14</v>
      </c>
      <c r="D51" s="68">
        <v>0.30355561788804558</v>
      </c>
      <c r="E51" s="106"/>
      <c r="F51" s="89">
        <v>44</v>
      </c>
    </row>
    <row r="52" spans="1:8">
      <c r="A52" s="58" t="s">
        <v>25</v>
      </c>
      <c r="B52" s="60" t="s">
        <v>70</v>
      </c>
      <c r="C52" s="61">
        <v>14.84</v>
      </c>
      <c r="D52" s="68">
        <v>0.63039669043114477</v>
      </c>
      <c r="E52" s="106"/>
      <c r="F52" s="89">
        <v>45</v>
      </c>
    </row>
    <row r="53" spans="1:8">
      <c r="A53" s="58" t="s">
        <v>25</v>
      </c>
      <c r="B53" s="60" t="s">
        <v>71</v>
      </c>
      <c r="C53" s="61">
        <v>12.83</v>
      </c>
      <c r="D53" s="68">
        <v>0.73523958904845299</v>
      </c>
      <c r="E53" s="106"/>
      <c r="F53" s="89">
        <v>46</v>
      </c>
    </row>
    <row r="54" spans="1:8">
      <c r="A54" s="58" t="s">
        <v>25</v>
      </c>
      <c r="B54" s="60" t="s">
        <v>72</v>
      </c>
      <c r="C54" s="61">
        <v>14.04</v>
      </c>
      <c r="D54" s="68">
        <v>0.58209736887674923</v>
      </c>
      <c r="E54" s="106"/>
      <c r="F54" s="89">
        <v>47</v>
      </c>
    </row>
    <row r="55" spans="1:8">
      <c r="A55" s="58" t="s">
        <v>25</v>
      </c>
      <c r="B55" s="60" t="s">
        <v>73</v>
      </c>
      <c r="C55" s="61">
        <v>15.22</v>
      </c>
      <c r="D55" s="68">
        <v>0.63803019388316429</v>
      </c>
      <c r="E55" s="106"/>
      <c r="F55" s="89">
        <v>48</v>
      </c>
    </row>
    <row r="56" spans="1:8">
      <c r="A56" s="58" t="s">
        <v>74</v>
      </c>
      <c r="B56" s="60" t="s">
        <v>75</v>
      </c>
      <c r="C56" s="61">
        <v>4.68</v>
      </c>
      <c r="D56" s="68">
        <v>0.50154039798534744</v>
      </c>
      <c r="E56" s="106"/>
      <c r="F56" s="89">
        <v>1</v>
      </c>
    </row>
    <row r="57" spans="1:8">
      <c r="A57" s="58" t="s">
        <v>74</v>
      </c>
      <c r="B57" s="60" t="s">
        <v>76</v>
      </c>
      <c r="C57" s="61">
        <v>10.210000000000001</v>
      </c>
      <c r="D57" s="68">
        <v>0.3725955134964542</v>
      </c>
      <c r="E57" s="106"/>
      <c r="F57" s="89">
        <v>2</v>
      </c>
    </row>
    <row r="58" spans="1:8">
      <c r="A58" s="58" t="s">
        <v>74</v>
      </c>
      <c r="B58" s="60" t="s">
        <v>77</v>
      </c>
      <c r="C58" s="61">
        <v>7.49</v>
      </c>
      <c r="D58" s="68">
        <v>0.60566301124345845</v>
      </c>
      <c r="E58" s="106"/>
      <c r="F58" s="89">
        <v>3</v>
      </c>
    </row>
    <row r="59" spans="1:8">
      <c r="A59" s="58" t="s">
        <v>74</v>
      </c>
      <c r="B59" s="60" t="s">
        <v>78</v>
      </c>
      <c r="C59" s="61">
        <v>5.87</v>
      </c>
      <c r="D59" s="68">
        <v>0.66503207604241132</v>
      </c>
      <c r="E59" s="106"/>
      <c r="F59" s="89">
        <v>4</v>
      </c>
    </row>
    <row r="60" spans="1:8">
      <c r="A60" s="58" t="s">
        <v>74</v>
      </c>
      <c r="B60" s="60" t="s">
        <v>79</v>
      </c>
      <c r="C60" s="61">
        <v>11.65</v>
      </c>
      <c r="D60" s="68">
        <v>0.52995914968006919</v>
      </c>
      <c r="E60" s="106"/>
      <c r="F60" s="89">
        <v>5</v>
      </c>
    </row>
    <row r="61" spans="1:8">
      <c r="A61" s="58" t="s">
        <v>74</v>
      </c>
      <c r="B61" s="60" t="s">
        <v>80</v>
      </c>
      <c r="C61" s="61">
        <v>10.59</v>
      </c>
      <c r="D61" s="68">
        <v>0.44105958101405385</v>
      </c>
      <c r="E61" s="106"/>
      <c r="F61" s="89">
        <v>6</v>
      </c>
      <c r="H61" s="43"/>
    </row>
    <row r="62" spans="1:8">
      <c r="A62" s="58" t="s">
        <v>74</v>
      </c>
      <c r="B62" s="60" t="s">
        <v>81</v>
      </c>
      <c r="C62" s="61">
        <v>6.2</v>
      </c>
      <c r="D62" s="68">
        <v>0.21143675409626542</v>
      </c>
      <c r="E62" s="106"/>
      <c r="F62" s="89">
        <v>7</v>
      </c>
    </row>
    <row r="63" spans="1:8">
      <c r="A63" s="58" t="s">
        <v>74</v>
      </c>
      <c r="B63" s="60" t="s">
        <v>82</v>
      </c>
      <c r="C63" s="61">
        <v>6.09</v>
      </c>
      <c r="D63" s="68">
        <v>0.42320854097664823</v>
      </c>
      <c r="E63" s="106"/>
      <c r="F63" s="89">
        <v>8</v>
      </c>
    </row>
    <row r="64" spans="1:8">
      <c r="A64" s="58" t="s">
        <v>74</v>
      </c>
      <c r="B64" s="60" t="s">
        <v>83</v>
      </c>
      <c r="C64" s="61">
        <v>5.07</v>
      </c>
      <c r="D64" s="68">
        <v>0.31055876178194969</v>
      </c>
      <c r="E64" s="106"/>
      <c r="F64" s="89">
        <v>9</v>
      </c>
    </row>
    <row r="65" spans="1:8">
      <c r="A65" s="58" t="s">
        <v>74</v>
      </c>
      <c r="B65" s="60" t="s">
        <v>84</v>
      </c>
      <c r="C65" s="61">
        <v>4.18</v>
      </c>
      <c r="D65" s="68">
        <v>0.51097009116672043</v>
      </c>
      <c r="E65" s="106"/>
      <c r="F65" s="89">
        <v>10</v>
      </c>
    </row>
    <row r="66" spans="1:8">
      <c r="A66" s="58" t="s">
        <v>74</v>
      </c>
      <c r="B66" s="60" t="s">
        <v>85</v>
      </c>
      <c r="C66" s="61">
        <v>8.99</v>
      </c>
      <c r="D66" s="68">
        <v>0.23738568988184</v>
      </c>
      <c r="E66" s="106"/>
      <c r="F66" s="89">
        <v>11</v>
      </c>
    </row>
    <row r="67" spans="1:8">
      <c r="A67" s="58" t="s">
        <v>74</v>
      </c>
      <c r="B67" s="60" t="s">
        <v>86</v>
      </c>
      <c r="C67" s="61">
        <v>6.93</v>
      </c>
      <c r="D67" s="68">
        <v>0.19618670764846094</v>
      </c>
      <c r="E67" s="106"/>
      <c r="F67" s="89">
        <v>12</v>
      </c>
    </row>
    <row r="68" spans="1:8">
      <c r="A68" s="58" t="s">
        <v>74</v>
      </c>
      <c r="B68" s="60" t="s">
        <v>87</v>
      </c>
      <c r="C68" s="61">
        <v>6.42</v>
      </c>
      <c r="D68" s="68">
        <v>0.13772057498101722</v>
      </c>
      <c r="E68" s="106"/>
      <c r="F68" s="89">
        <v>13</v>
      </c>
    </row>
    <row r="69" spans="1:8">
      <c r="A69" s="58" t="s">
        <v>74</v>
      </c>
      <c r="B69" s="60" t="s">
        <v>88</v>
      </c>
      <c r="C69" s="61">
        <v>5</v>
      </c>
      <c r="D69" s="68">
        <v>0.15507387981911594</v>
      </c>
      <c r="E69" s="106"/>
      <c r="F69" s="89">
        <v>14</v>
      </c>
      <c r="H69" s="43"/>
    </row>
    <row r="70" spans="1:8">
      <c r="A70" s="58" t="s">
        <v>74</v>
      </c>
      <c r="B70" s="60" t="s">
        <v>89</v>
      </c>
      <c r="C70" s="61">
        <v>6.74</v>
      </c>
      <c r="D70" s="68">
        <v>0.1876992688647893</v>
      </c>
      <c r="E70" s="106"/>
      <c r="F70" s="89">
        <v>15</v>
      </c>
    </row>
    <row r="71" spans="1:8">
      <c r="A71" s="58" t="s">
        <v>74</v>
      </c>
      <c r="B71" s="60" t="s">
        <v>90</v>
      </c>
      <c r="C71" s="61">
        <v>0.46</v>
      </c>
      <c r="D71" s="68">
        <v>0.34737848999148707</v>
      </c>
      <c r="E71" s="106"/>
      <c r="F71" s="89">
        <v>16</v>
      </c>
    </row>
    <row r="72" spans="1:8">
      <c r="A72" s="58" t="s">
        <v>74</v>
      </c>
      <c r="B72" s="60" t="s">
        <v>91</v>
      </c>
      <c r="C72" s="61">
        <v>5.6</v>
      </c>
      <c r="D72" s="68">
        <v>0.37770682732103822</v>
      </c>
      <c r="E72" s="106"/>
      <c r="F72" s="89">
        <v>17</v>
      </c>
    </row>
    <row r="73" spans="1:8">
      <c r="A73" s="58" t="s">
        <v>74</v>
      </c>
      <c r="B73" s="60" t="s">
        <v>92</v>
      </c>
      <c r="C73" s="61">
        <v>6.35</v>
      </c>
      <c r="D73" s="68">
        <v>0.5215059330306393</v>
      </c>
      <c r="E73" s="106"/>
      <c r="F73" s="89">
        <v>18</v>
      </c>
    </row>
    <row r="74" spans="1:8">
      <c r="A74" s="58" t="s">
        <v>74</v>
      </c>
      <c r="B74" s="60" t="s">
        <v>93</v>
      </c>
      <c r="C74" s="61">
        <v>0.17</v>
      </c>
      <c r="D74" s="68">
        <v>0.58335486045914842</v>
      </c>
      <c r="E74" s="106"/>
      <c r="F74" s="89">
        <v>19</v>
      </c>
    </row>
    <row r="75" spans="1:8">
      <c r="A75" s="58" t="s">
        <v>74</v>
      </c>
      <c r="B75" s="60" t="s">
        <v>94</v>
      </c>
      <c r="C75" s="61">
        <v>9.67</v>
      </c>
      <c r="D75" s="68">
        <v>0.42561422597184134</v>
      </c>
      <c r="E75" s="106"/>
      <c r="F75" s="89">
        <v>20</v>
      </c>
    </row>
    <row r="76" spans="1:8">
      <c r="A76" s="58" t="s">
        <v>74</v>
      </c>
      <c r="B76" s="60" t="s">
        <v>95</v>
      </c>
      <c r="C76" s="61">
        <v>6.06</v>
      </c>
      <c r="D76" s="68">
        <v>0.49697953199334466</v>
      </c>
      <c r="E76" s="106"/>
      <c r="F76" s="89">
        <v>21</v>
      </c>
    </row>
    <row r="77" spans="1:8">
      <c r="A77" s="58" t="s">
        <v>74</v>
      </c>
      <c r="B77" s="60" t="s">
        <v>96</v>
      </c>
      <c r="C77" s="61">
        <v>3.09</v>
      </c>
      <c r="D77" s="68">
        <v>0.4851991056163541</v>
      </c>
      <c r="E77" s="106"/>
      <c r="F77" s="89">
        <v>22</v>
      </c>
    </row>
    <row r="78" spans="1:8">
      <c r="A78" s="58" t="s">
        <v>74</v>
      </c>
      <c r="B78" s="60" t="s">
        <v>97</v>
      </c>
      <c r="C78" s="61">
        <v>0.42</v>
      </c>
      <c r="D78" s="68">
        <v>0.50053580975927958</v>
      </c>
      <c r="E78" s="106"/>
      <c r="F78" s="89">
        <v>23</v>
      </c>
    </row>
    <row r="79" spans="1:8">
      <c r="A79" s="58" t="s">
        <v>74</v>
      </c>
      <c r="B79" s="60" t="s">
        <v>98</v>
      </c>
      <c r="C79" s="61">
        <v>10.85</v>
      </c>
      <c r="D79" s="68">
        <v>0.44762079540056282</v>
      </c>
      <c r="E79" s="106"/>
      <c r="F79" s="89">
        <v>24</v>
      </c>
    </row>
    <row r="80" spans="1:8">
      <c r="A80" s="58" t="s">
        <v>74</v>
      </c>
      <c r="B80" s="60" t="s">
        <v>99</v>
      </c>
      <c r="C80" s="61">
        <v>7.55</v>
      </c>
      <c r="D80" s="68">
        <v>0.42138718521273938</v>
      </c>
      <c r="E80" s="106"/>
      <c r="F80" s="89">
        <v>25</v>
      </c>
      <c r="H80" s="43"/>
    </row>
    <row r="81" spans="1:8">
      <c r="A81" s="58" t="s">
        <v>74</v>
      </c>
      <c r="B81" s="60" t="s">
        <v>100</v>
      </c>
      <c r="C81" s="61">
        <v>1.73</v>
      </c>
      <c r="D81" s="68">
        <v>0.74270047823490715</v>
      </c>
      <c r="E81" s="106"/>
      <c r="F81" s="89">
        <v>26</v>
      </c>
    </row>
    <row r="82" spans="1:8">
      <c r="A82" s="58" t="s">
        <v>74</v>
      </c>
      <c r="B82" s="60" t="s">
        <v>101</v>
      </c>
      <c r="C82" s="61">
        <v>5.15</v>
      </c>
      <c r="D82" s="68">
        <v>0.72483938947907456</v>
      </c>
      <c r="E82" s="106"/>
      <c r="F82" s="89">
        <v>27</v>
      </c>
    </row>
    <row r="83" spans="1:8">
      <c r="A83" s="58" t="s">
        <v>74</v>
      </c>
      <c r="B83" s="60" t="s">
        <v>102</v>
      </c>
      <c r="C83" s="61">
        <v>-0.22</v>
      </c>
      <c r="D83" s="68">
        <v>0.98584125395400757</v>
      </c>
      <c r="E83" s="106"/>
      <c r="F83" s="89">
        <v>28</v>
      </c>
    </row>
    <row r="84" spans="1:8">
      <c r="A84" s="58" t="s">
        <v>74</v>
      </c>
      <c r="B84" s="60" t="s">
        <v>103</v>
      </c>
      <c r="C84" s="61">
        <v>4.4400000000000004</v>
      </c>
      <c r="D84" s="68">
        <v>0.60025106989674426</v>
      </c>
      <c r="E84" s="106"/>
      <c r="F84" s="89">
        <v>29</v>
      </c>
    </row>
    <row r="85" spans="1:8">
      <c r="A85" s="58" t="s">
        <v>74</v>
      </c>
      <c r="B85" s="60" t="s">
        <v>104</v>
      </c>
      <c r="C85" s="61">
        <v>8.94</v>
      </c>
      <c r="D85" s="68">
        <v>0.56911560653667681</v>
      </c>
      <c r="E85" s="106"/>
      <c r="F85" s="89">
        <v>30</v>
      </c>
    </row>
    <row r="86" spans="1:8">
      <c r="A86" s="58" t="s">
        <v>74</v>
      </c>
      <c r="B86" s="60" t="s">
        <v>105</v>
      </c>
      <c r="C86" s="61">
        <v>11.62</v>
      </c>
      <c r="D86" s="68">
        <v>0.40191142219373388</v>
      </c>
      <c r="E86" s="106"/>
      <c r="F86" s="89">
        <v>31</v>
      </c>
      <c r="H86" s="43"/>
    </row>
    <row r="87" spans="1:8">
      <c r="A87" s="58" t="s">
        <v>74</v>
      </c>
      <c r="B87" s="60" t="s">
        <v>106</v>
      </c>
      <c r="C87" s="61">
        <v>11.66</v>
      </c>
      <c r="D87" s="68">
        <v>0.4719713379836627</v>
      </c>
      <c r="E87" s="106"/>
      <c r="F87" s="89">
        <v>32</v>
      </c>
    </row>
    <row r="88" spans="1:8">
      <c r="A88" s="58" t="s">
        <v>74</v>
      </c>
      <c r="B88" s="60" t="s">
        <v>107</v>
      </c>
      <c r="C88" s="61">
        <v>4.51</v>
      </c>
      <c r="D88" s="68">
        <v>0.64164489343746778</v>
      </c>
      <c r="E88" s="106"/>
      <c r="F88" s="89">
        <v>33</v>
      </c>
    </row>
    <row r="89" spans="1:8">
      <c r="A89" s="58" t="s">
        <v>74</v>
      </c>
      <c r="B89" s="60" t="s">
        <v>108</v>
      </c>
      <c r="C89" s="61">
        <v>1.59</v>
      </c>
      <c r="D89" s="68">
        <v>0.51379157244911378</v>
      </c>
      <c r="E89" s="106"/>
      <c r="F89" s="89">
        <v>34</v>
      </c>
    </row>
    <row r="90" spans="1:8">
      <c r="A90" s="58" t="s">
        <v>74</v>
      </c>
      <c r="B90" s="60" t="s">
        <v>109</v>
      </c>
      <c r="C90" s="61">
        <v>2.68</v>
      </c>
      <c r="D90" s="68">
        <v>0.64084010179372985</v>
      </c>
      <c r="E90" s="106"/>
      <c r="F90" s="89">
        <v>35</v>
      </c>
    </row>
    <row r="91" spans="1:8">
      <c r="A91" s="58" t="s">
        <v>74</v>
      </c>
      <c r="B91" s="60" t="s">
        <v>110</v>
      </c>
      <c r="C91" s="61">
        <v>0.62</v>
      </c>
      <c r="D91" s="68">
        <v>0.58312588169046364</v>
      </c>
      <c r="E91" s="106"/>
      <c r="F91" s="89">
        <v>36</v>
      </c>
    </row>
    <row r="92" spans="1:8">
      <c r="A92" s="58" t="s">
        <v>74</v>
      </c>
      <c r="B92" s="60" t="s">
        <v>111</v>
      </c>
      <c r="C92" s="61">
        <v>4.83</v>
      </c>
      <c r="D92" s="68">
        <v>0.76464083769572522</v>
      </c>
      <c r="E92" s="106"/>
      <c r="F92" s="89">
        <v>37</v>
      </c>
    </row>
    <row r="93" spans="1:8">
      <c r="A93" s="58" t="s">
        <v>74</v>
      </c>
      <c r="B93" s="60" t="s">
        <v>112</v>
      </c>
      <c r="C93" s="61">
        <v>4.5</v>
      </c>
      <c r="D93" s="68">
        <v>0.60253224145332018</v>
      </c>
      <c r="E93" s="106"/>
      <c r="F93" s="89">
        <v>38</v>
      </c>
    </row>
    <row r="94" spans="1:8">
      <c r="A94" s="58" t="s">
        <v>74</v>
      </c>
      <c r="B94" s="60" t="s">
        <v>113</v>
      </c>
      <c r="C94" s="61">
        <v>1.92</v>
      </c>
      <c r="D94" s="68">
        <v>0.72833186817356133</v>
      </c>
      <c r="E94" s="106"/>
      <c r="F94" s="89">
        <v>39</v>
      </c>
    </row>
    <row r="95" spans="1:8">
      <c r="A95" s="58" t="s">
        <v>74</v>
      </c>
      <c r="B95" s="60" t="s">
        <v>114</v>
      </c>
      <c r="C95" s="61">
        <v>0.99</v>
      </c>
      <c r="D95" s="68">
        <v>0.65138022412261198</v>
      </c>
      <c r="E95" s="106"/>
      <c r="F95" s="89">
        <v>40</v>
      </c>
    </row>
    <row r="96" spans="1:8">
      <c r="A96" s="58" t="s">
        <v>74</v>
      </c>
      <c r="B96" s="60" t="s">
        <v>115</v>
      </c>
      <c r="C96" s="61">
        <v>7.24</v>
      </c>
      <c r="D96" s="68">
        <v>0.43553565069517441</v>
      </c>
      <c r="E96" s="106"/>
      <c r="F96" s="89">
        <v>41</v>
      </c>
    </row>
    <row r="97" spans="1:8">
      <c r="A97" s="58" t="s">
        <v>74</v>
      </c>
      <c r="B97" s="60" t="s">
        <v>116</v>
      </c>
      <c r="C97" s="61">
        <v>3.5</v>
      </c>
      <c r="D97" s="68">
        <v>0.59302984593238262</v>
      </c>
      <c r="E97" s="106"/>
      <c r="F97" s="89">
        <v>42</v>
      </c>
      <c r="H97" s="43"/>
    </row>
    <row r="98" spans="1:8">
      <c r="A98" s="58" t="s">
        <v>74</v>
      </c>
      <c r="B98" s="60" t="s">
        <v>117</v>
      </c>
      <c r="C98" s="61">
        <v>9.85</v>
      </c>
      <c r="D98" s="68">
        <v>0.46182661201327596</v>
      </c>
      <c r="E98" s="106"/>
      <c r="F98" s="89">
        <v>43</v>
      </c>
    </row>
    <row r="99" spans="1:8">
      <c r="A99" s="58" t="s">
        <v>74</v>
      </c>
      <c r="B99" s="60" t="s">
        <v>118</v>
      </c>
      <c r="C99" s="61">
        <v>8.42</v>
      </c>
      <c r="D99" s="68">
        <v>0.24960284901431551</v>
      </c>
      <c r="E99" s="106"/>
      <c r="F99" s="89">
        <v>44</v>
      </c>
    </row>
    <row r="100" spans="1:8">
      <c r="A100" s="58" t="s">
        <v>74</v>
      </c>
      <c r="B100" s="60" t="s">
        <v>119</v>
      </c>
      <c r="C100" s="61">
        <v>7.54</v>
      </c>
      <c r="D100" s="68">
        <v>0.42332151120181155</v>
      </c>
      <c r="E100" s="106"/>
      <c r="F100" s="89">
        <v>45</v>
      </c>
    </row>
    <row r="101" spans="1:8">
      <c r="A101" s="58" t="s">
        <v>74</v>
      </c>
      <c r="B101" s="60" t="s">
        <v>120</v>
      </c>
      <c r="C101" s="61">
        <v>1.0900000000000001</v>
      </c>
      <c r="D101" s="68">
        <v>0.70206706746040093</v>
      </c>
      <c r="E101" s="106"/>
      <c r="F101" s="89">
        <v>46</v>
      </c>
    </row>
    <row r="102" spans="1:8">
      <c r="A102" s="58" t="s">
        <v>74</v>
      </c>
      <c r="B102" s="60" t="s">
        <v>121</v>
      </c>
      <c r="C102" s="61">
        <v>8.8800000000000008</v>
      </c>
      <c r="D102" s="68">
        <v>0.70381446620166488</v>
      </c>
      <c r="E102" s="106"/>
      <c r="F102" s="89">
        <v>47</v>
      </c>
    </row>
    <row r="103" spans="1:8">
      <c r="A103" s="58" t="s">
        <v>74</v>
      </c>
      <c r="B103" s="60" t="s">
        <v>122</v>
      </c>
      <c r="C103" s="61">
        <v>6.96</v>
      </c>
      <c r="D103" s="68">
        <v>0.38039259567010186</v>
      </c>
      <c r="E103" s="106"/>
      <c r="F103" s="89">
        <v>48</v>
      </c>
    </row>
    <row r="104" spans="1:8">
      <c r="A104" s="58" t="s">
        <v>123</v>
      </c>
      <c r="B104" s="60" t="s">
        <v>124</v>
      </c>
      <c r="C104" s="61">
        <v>1.87</v>
      </c>
      <c r="D104" s="68">
        <v>7.3177947342378147E-2</v>
      </c>
      <c r="E104" s="106"/>
      <c r="F104" s="89">
        <v>1</v>
      </c>
    </row>
    <row r="105" spans="1:8">
      <c r="A105" s="58" t="s">
        <v>123</v>
      </c>
      <c r="B105" s="60" t="s">
        <v>125</v>
      </c>
      <c r="C105" s="61">
        <v>-0.04</v>
      </c>
      <c r="D105" s="68">
        <v>0.56296445118496552</v>
      </c>
      <c r="E105" s="106"/>
      <c r="F105" s="89">
        <v>2</v>
      </c>
    </row>
    <row r="106" spans="1:8">
      <c r="A106" s="58" t="s">
        <v>123</v>
      </c>
      <c r="B106" s="60" t="s">
        <v>126</v>
      </c>
      <c r="C106" s="61">
        <v>-1.38</v>
      </c>
      <c r="D106" s="68">
        <v>0.72770585277874178</v>
      </c>
      <c r="E106" s="106"/>
      <c r="F106" s="89">
        <v>3</v>
      </c>
    </row>
    <row r="107" spans="1:8">
      <c r="A107" s="58" t="s">
        <v>123</v>
      </c>
      <c r="B107" s="60" t="s">
        <v>127</v>
      </c>
      <c r="C107" s="61">
        <v>-5.41</v>
      </c>
      <c r="D107" s="68">
        <v>0.65494980958652238</v>
      </c>
      <c r="E107" s="106"/>
      <c r="F107" s="89">
        <v>4</v>
      </c>
      <c r="H107" s="43"/>
    </row>
    <row r="108" spans="1:8">
      <c r="A108" s="58" t="s">
        <v>123</v>
      </c>
      <c r="B108" s="60" t="s">
        <v>128</v>
      </c>
      <c r="C108" s="61">
        <v>-3.89</v>
      </c>
      <c r="D108" s="68">
        <v>0.5923768237635102</v>
      </c>
      <c r="E108" s="106"/>
      <c r="F108" s="89">
        <v>5</v>
      </c>
    </row>
    <row r="109" spans="1:8">
      <c r="A109" s="58" t="s">
        <v>123</v>
      </c>
      <c r="B109" s="60" t="s">
        <v>129</v>
      </c>
      <c r="C109" s="61">
        <v>-3.64</v>
      </c>
      <c r="D109" s="68">
        <v>0.24195787607529409</v>
      </c>
      <c r="E109" s="106"/>
      <c r="F109" s="89">
        <v>6</v>
      </c>
    </row>
    <row r="110" spans="1:8">
      <c r="A110" s="58" t="s">
        <v>123</v>
      </c>
      <c r="B110" s="60" t="s">
        <v>130</v>
      </c>
      <c r="C110" s="61">
        <v>-5.69</v>
      </c>
      <c r="D110" s="68">
        <v>0.18572084071706926</v>
      </c>
      <c r="E110" s="106"/>
      <c r="F110" s="89">
        <v>7</v>
      </c>
    </row>
    <row r="111" spans="1:8">
      <c r="A111" s="58" t="s">
        <v>123</v>
      </c>
      <c r="B111" s="60" t="s">
        <v>131</v>
      </c>
      <c r="C111" s="61">
        <v>-2.31</v>
      </c>
      <c r="D111" s="68">
        <v>0.17775178980086354</v>
      </c>
      <c r="E111" s="106"/>
      <c r="F111" s="89">
        <v>8</v>
      </c>
    </row>
    <row r="112" spans="1:8">
      <c r="A112" s="58" t="s">
        <v>123</v>
      </c>
      <c r="B112" s="60" t="s">
        <v>132</v>
      </c>
      <c r="C112" s="61">
        <v>-6.36</v>
      </c>
      <c r="D112" s="68">
        <v>0.17154623173709443</v>
      </c>
      <c r="E112" s="106"/>
      <c r="F112" s="89">
        <v>9</v>
      </c>
    </row>
    <row r="113" spans="1:8">
      <c r="A113" s="58" t="s">
        <v>123</v>
      </c>
      <c r="B113" s="60" t="s">
        <v>133</v>
      </c>
      <c r="C113" s="61">
        <v>-10.55</v>
      </c>
      <c r="D113" s="68">
        <v>0.51583405677931715</v>
      </c>
      <c r="E113" s="106"/>
      <c r="F113" s="89">
        <v>10</v>
      </c>
    </row>
    <row r="114" spans="1:8">
      <c r="A114" s="58" t="s">
        <v>123</v>
      </c>
      <c r="B114" s="60" t="s">
        <v>134</v>
      </c>
      <c r="C114" s="61">
        <v>-6.39</v>
      </c>
      <c r="D114" s="68">
        <v>0.58064843770474939</v>
      </c>
      <c r="E114" s="106"/>
      <c r="F114" s="89">
        <v>11</v>
      </c>
    </row>
    <row r="115" spans="1:8">
      <c r="A115" s="58" t="s">
        <v>123</v>
      </c>
      <c r="B115" s="60" t="s">
        <v>135</v>
      </c>
      <c r="C115" s="61">
        <v>-5.12</v>
      </c>
      <c r="D115" s="68">
        <v>0.32687754774526889</v>
      </c>
      <c r="E115" s="106"/>
      <c r="F115" s="89">
        <v>12</v>
      </c>
    </row>
    <row r="116" spans="1:8">
      <c r="A116" s="58" t="s">
        <v>123</v>
      </c>
      <c r="B116" s="60" t="s">
        <v>136</v>
      </c>
      <c r="C116" s="61">
        <v>-5.54</v>
      </c>
      <c r="D116" s="68">
        <v>0.34463275806749322</v>
      </c>
      <c r="E116" s="106"/>
      <c r="F116" s="89">
        <v>13</v>
      </c>
      <c r="H116" s="43"/>
    </row>
    <row r="117" spans="1:8">
      <c r="A117" s="58" t="s">
        <v>123</v>
      </c>
      <c r="B117" s="60" t="s">
        <v>137</v>
      </c>
      <c r="C117" s="61">
        <v>-10.65</v>
      </c>
      <c r="D117" s="68">
        <v>0.43697543214728024</v>
      </c>
      <c r="E117" s="106"/>
      <c r="F117" s="89">
        <v>14</v>
      </c>
    </row>
    <row r="118" spans="1:8">
      <c r="A118" s="58" t="s">
        <v>123</v>
      </c>
      <c r="B118" s="60" t="s">
        <v>138</v>
      </c>
      <c r="C118" s="61">
        <v>-7.91</v>
      </c>
      <c r="D118" s="68">
        <v>0.5914363420817047</v>
      </c>
      <c r="E118" s="106"/>
      <c r="F118" s="89">
        <v>15</v>
      </c>
    </row>
    <row r="119" spans="1:8">
      <c r="A119" s="58" t="s">
        <v>123</v>
      </c>
      <c r="B119" s="60" t="s">
        <v>139</v>
      </c>
      <c r="C119" s="61">
        <v>-8.92</v>
      </c>
      <c r="D119" s="68">
        <v>1.0289138193097842</v>
      </c>
      <c r="E119" s="106"/>
      <c r="F119" s="89">
        <v>16</v>
      </c>
    </row>
    <row r="120" spans="1:8">
      <c r="A120" s="58" t="s">
        <v>123</v>
      </c>
      <c r="B120" s="60" t="s">
        <v>140</v>
      </c>
      <c r="C120" s="61">
        <v>-4.28</v>
      </c>
      <c r="D120" s="68">
        <v>0.36060894282172928</v>
      </c>
      <c r="E120" s="106"/>
      <c r="F120" s="89">
        <v>17</v>
      </c>
    </row>
    <row r="121" spans="1:8">
      <c r="A121" s="58" t="s">
        <v>123</v>
      </c>
      <c r="B121" s="60" t="s">
        <v>141</v>
      </c>
      <c r="C121" s="61">
        <v>-10.62</v>
      </c>
      <c r="D121" s="68">
        <v>0.5493499275273187</v>
      </c>
      <c r="E121" s="106"/>
      <c r="F121" s="89">
        <v>18</v>
      </c>
    </row>
    <row r="122" spans="1:8">
      <c r="A122" s="58" t="s">
        <v>123</v>
      </c>
      <c r="B122" s="60" t="s">
        <v>142</v>
      </c>
      <c r="C122" s="61">
        <v>-15.8</v>
      </c>
      <c r="D122" s="68">
        <v>0.81499385476240582</v>
      </c>
      <c r="E122" s="106"/>
      <c r="F122" s="89">
        <v>19</v>
      </c>
    </row>
    <row r="123" spans="1:8">
      <c r="A123" s="58" t="s">
        <v>123</v>
      </c>
      <c r="B123" s="60" t="s">
        <v>143</v>
      </c>
      <c r="C123" s="61">
        <v>-1.86</v>
      </c>
      <c r="D123" s="68">
        <v>0.36340077990829617</v>
      </c>
      <c r="E123" s="106"/>
      <c r="F123" s="89">
        <v>20</v>
      </c>
    </row>
    <row r="124" spans="1:8">
      <c r="A124" s="58" t="s">
        <v>123</v>
      </c>
      <c r="B124" s="60" t="s">
        <v>144</v>
      </c>
      <c r="C124" s="61">
        <v>-6.86</v>
      </c>
      <c r="D124" s="68">
        <v>0.34404504313979895</v>
      </c>
      <c r="E124" s="106"/>
      <c r="F124" s="89">
        <v>21</v>
      </c>
    </row>
    <row r="125" spans="1:8">
      <c r="A125" s="58" t="s">
        <v>123</v>
      </c>
      <c r="B125" s="60" t="s">
        <v>145</v>
      </c>
      <c r="C125" s="61">
        <v>-9.35</v>
      </c>
      <c r="D125" s="68">
        <v>0.2285931229995071</v>
      </c>
      <c r="E125" s="106"/>
      <c r="F125" s="89">
        <v>22</v>
      </c>
    </row>
    <row r="126" spans="1:8">
      <c r="A126" s="58" t="s">
        <v>123</v>
      </c>
      <c r="B126" s="60" t="s">
        <v>146</v>
      </c>
      <c r="C126" s="61">
        <v>-0.09</v>
      </c>
      <c r="D126" s="68">
        <v>0.49346680004494031</v>
      </c>
      <c r="E126" s="106"/>
      <c r="F126" s="89">
        <v>23</v>
      </c>
      <c r="H126" s="43"/>
    </row>
    <row r="127" spans="1:8">
      <c r="A127" s="58" t="s">
        <v>123</v>
      </c>
      <c r="B127" s="60" t="s">
        <v>147</v>
      </c>
      <c r="C127" s="61">
        <v>-6.81</v>
      </c>
      <c r="D127" s="68">
        <v>0.56929663896360572</v>
      </c>
      <c r="E127" s="106"/>
      <c r="F127" s="89">
        <v>24</v>
      </c>
    </row>
    <row r="128" spans="1:8">
      <c r="A128" s="58" t="s">
        <v>123</v>
      </c>
      <c r="B128" s="60" t="s">
        <v>148</v>
      </c>
      <c r="C128" s="61">
        <v>0.3</v>
      </c>
      <c r="D128" s="68">
        <v>0.80007296884534873</v>
      </c>
      <c r="E128" s="106"/>
      <c r="F128" s="89">
        <v>25</v>
      </c>
    </row>
    <row r="129" spans="1:8">
      <c r="A129" s="58" t="s">
        <v>123</v>
      </c>
      <c r="B129" s="60" t="s">
        <v>149</v>
      </c>
      <c r="C129" s="61">
        <v>-5.84</v>
      </c>
      <c r="D129" s="68">
        <v>0.93414830309465757</v>
      </c>
      <c r="E129" s="106"/>
      <c r="F129" s="89">
        <v>26</v>
      </c>
      <c r="H129" s="43"/>
    </row>
    <row r="130" spans="1:8">
      <c r="A130" s="58" t="s">
        <v>123</v>
      </c>
      <c r="B130" s="60" t="s">
        <v>150</v>
      </c>
      <c r="C130" s="61">
        <v>-9.65</v>
      </c>
      <c r="D130" s="68">
        <v>0.59224328935493176</v>
      </c>
      <c r="E130" s="106"/>
      <c r="F130" s="89">
        <v>27</v>
      </c>
    </row>
    <row r="131" spans="1:8">
      <c r="A131" s="58" t="s">
        <v>123</v>
      </c>
      <c r="B131" s="60" t="s">
        <v>151</v>
      </c>
      <c r="C131" s="61">
        <v>-6.98</v>
      </c>
      <c r="D131" s="68">
        <v>0.95675896350878487</v>
      </c>
      <c r="E131" s="106"/>
      <c r="F131" s="89">
        <v>28</v>
      </c>
    </row>
    <row r="132" spans="1:8">
      <c r="A132" s="58" t="s">
        <v>123</v>
      </c>
      <c r="B132" s="60" t="s">
        <v>152</v>
      </c>
      <c r="C132" s="61">
        <v>-6.65</v>
      </c>
      <c r="D132" s="68">
        <v>0.7665371984171786</v>
      </c>
      <c r="E132" s="106"/>
      <c r="F132" s="89">
        <v>29</v>
      </c>
    </row>
    <row r="133" spans="1:8">
      <c r="A133" s="58" t="s">
        <v>123</v>
      </c>
      <c r="B133" s="60" t="s">
        <v>153</v>
      </c>
      <c r="C133" s="61">
        <v>-2.78</v>
      </c>
      <c r="D133" s="68">
        <v>0.45645697161932747</v>
      </c>
      <c r="E133" s="106"/>
      <c r="F133" s="89">
        <v>30</v>
      </c>
    </row>
    <row r="134" spans="1:8">
      <c r="A134" s="58" t="s">
        <v>123</v>
      </c>
      <c r="B134" s="60" t="s">
        <v>154</v>
      </c>
      <c r="C134" s="61">
        <v>-5.3</v>
      </c>
      <c r="D134" s="68">
        <v>0.36880993526171629</v>
      </c>
      <c r="E134" s="106"/>
      <c r="F134" s="89">
        <v>31</v>
      </c>
    </row>
    <row r="135" spans="1:8">
      <c r="A135" s="58" t="s">
        <v>123</v>
      </c>
      <c r="B135" s="60" t="s">
        <v>155</v>
      </c>
      <c r="C135" s="61">
        <v>-1.25</v>
      </c>
      <c r="D135" s="68">
        <v>0.51091062887645577</v>
      </c>
      <c r="E135" s="106"/>
      <c r="F135" s="89">
        <v>32</v>
      </c>
    </row>
    <row r="136" spans="1:8">
      <c r="A136" s="58" t="s">
        <v>123</v>
      </c>
      <c r="B136" s="60" t="s">
        <v>156</v>
      </c>
      <c r="C136" s="61">
        <v>-10.220000000000001</v>
      </c>
      <c r="D136" s="68">
        <v>0.90538082248336582</v>
      </c>
      <c r="E136" s="106"/>
      <c r="F136" s="89">
        <v>33</v>
      </c>
    </row>
    <row r="137" spans="1:8">
      <c r="A137" s="58" t="s">
        <v>123</v>
      </c>
      <c r="B137" s="60" t="s">
        <v>157</v>
      </c>
      <c r="C137" s="61">
        <v>-8.91</v>
      </c>
      <c r="D137" s="68">
        <v>0.63917171333815026</v>
      </c>
      <c r="E137" s="106"/>
      <c r="F137" s="89">
        <v>34</v>
      </c>
    </row>
    <row r="138" spans="1:8">
      <c r="A138" s="58" t="s">
        <v>123</v>
      </c>
      <c r="B138" s="60" t="s">
        <v>158</v>
      </c>
      <c r="C138" s="61">
        <v>-10.79</v>
      </c>
      <c r="D138" s="68">
        <v>0.61062702771317645</v>
      </c>
      <c r="E138" s="106"/>
      <c r="F138" s="89">
        <v>35</v>
      </c>
    </row>
    <row r="139" spans="1:8">
      <c r="A139" s="58" t="s">
        <v>123</v>
      </c>
      <c r="B139" s="60" t="s">
        <v>159</v>
      </c>
      <c r="C139" s="61">
        <v>-3.11</v>
      </c>
      <c r="D139" s="68">
        <v>0.73899373843899552</v>
      </c>
      <c r="E139" s="106"/>
      <c r="F139" s="89">
        <v>36</v>
      </c>
    </row>
    <row r="140" spans="1:8">
      <c r="A140" s="58" t="s">
        <v>123</v>
      </c>
      <c r="B140" s="60" t="s">
        <v>160</v>
      </c>
      <c r="C140" s="61">
        <v>-4.93</v>
      </c>
      <c r="D140" s="68">
        <v>0.83437271274633784</v>
      </c>
      <c r="E140" s="106"/>
      <c r="F140" s="89">
        <v>37</v>
      </c>
    </row>
    <row r="141" spans="1:8">
      <c r="A141" s="58" t="s">
        <v>123</v>
      </c>
      <c r="B141" s="60" t="s">
        <v>161</v>
      </c>
      <c r="C141" s="61">
        <v>-4.58</v>
      </c>
      <c r="D141" s="68">
        <v>0.55492586830499779</v>
      </c>
      <c r="E141" s="106"/>
      <c r="F141" s="89">
        <v>38</v>
      </c>
    </row>
    <row r="142" spans="1:8">
      <c r="A142" s="58" t="s">
        <v>123</v>
      </c>
      <c r="B142" s="60" t="s">
        <v>162</v>
      </c>
      <c r="C142" s="61">
        <v>-7.72</v>
      </c>
      <c r="D142" s="68">
        <v>0.93947297061447144</v>
      </c>
      <c r="E142" s="106"/>
      <c r="F142" s="89">
        <v>39</v>
      </c>
    </row>
    <row r="143" spans="1:8">
      <c r="A143" s="58" t="s">
        <v>123</v>
      </c>
      <c r="B143" s="60" t="s">
        <v>163</v>
      </c>
      <c r="C143" s="61">
        <v>-7.99</v>
      </c>
      <c r="D143" s="68">
        <v>0.56467998622532356</v>
      </c>
      <c r="E143" s="106"/>
      <c r="F143" s="89">
        <v>40</v>
      </c>
    </row>
    <row r="144" spans="1:8">
      <c r="A144" s="58" t="s">
        <v>123</v>
      </c>
      <c r="B144" s="60" t="s">
        <v>164</v>
      </c>
      <c r="C144" s="61">
        <v>-0.24000000000000005</v>
      </c>
      <c r="D144" s="68">
        <v>0.5589846367317739</v>
      </c>
      <c r="E144" s="106"/>
      <c r="F144" s="89">
        <v>41</v>
      </c>
    </row>
    <row r="145" spans="1:8">
      <c r="A145" s="58" t="s">
        <v>123</v>
      </c>
      <c r="B145" s="60" t="s">
        <v>165</v>
      </c>
      <c r="C145" s="61">
        <v>-12.26</v>
      </c>
      <c r="D145" s="68">
        <v>0.88180061049069425</v>
      </c>
      <c r="E145" s="106"/>
      <c r="F145" s="89">
        <v>42</v>
      </c>
    </row>
    <row r="146" spans="1:8">
      <c r="A146" s="58" t="s">
        <v>123</v>
      </c>
      <c r="B146" s="60" t="s">
        <v>166</v>
      </c>
      <c r="C146" s="61">
        <v>-2.7</v>
      </c>
      <c r="D146" s="68">
        <v>0.51575191923455621</v>
      </c>
      <c r="E146" s="106"/>
      <c r="F146" s="89">
        <v>43</v>
      </c>
    </row>
    <row r="147" spans="1:8">
      <c r="A147" s="58" t="s">
        <v>123</v>
      </c>
      <c r="B147" s="60" t="s">
        <v>167</v>
      </c>
      <c r="C147" s="61">
        <v>-2.66</v>
      </c>
      <c r="D147" s="68">
        <v>0.3854549207475228</v>
      </c>
      <c r="E147" s="106"/>
      <c r="F147" s="89">
        <v>44</v>
      </c>
    </row>
    <row r="148" spans="1:8">
      <c r="A148" s="58" t="s">
        <v>123</v>
      </c>
      <c r="B148" s="60" t="s">
        <v>168</v>
      </c>
      <c r="C148" s="61">
        <v>-1.21</v>
      </c>
      <c r="D148" s="68">
        <v>0.41179301656876577</v>
      </c>
      <c r="E148" s="106"/>
      <c r="F148" s="89">
        <v>45</v>
      </c>
    </row>
    <row r="149" spans="1:8">
      <c r="A149" s="58" t="s">
        <v>123</v>
      </c>
      <c r="B149" s="60" t="s">
        <v>169</v>
      </c>
      <c r="C149" s="61">
        <v>-5.51</v>
      </c>
      <c r="D149" s="68">
        <v>0.59523469700925691</v>
      </c>
      <c r="E149" s="106"/>
      <c r="F149" s="89">
        <v>46</v>
      </c>
    </row>
    <row r="150" spans="1:8">
      <c r="A150" s="58" t="s">
        <v>123</v>
      </c>
      <c r="B150" s="60" t="s">
        <v>170</v>
      </c>
      <c r="C150" s="61">
        <v>-4.38</v>
      </c>
      <c r="D150" s="68">
        <v>0.65164090712776568</v>
      </c>
      <c r="E150" s="106"/>
      <c r="F150" s="89">
        <v>47</v>
      </c>
      <c r="H150" s="43"/>
    </row>
    <row r="151" spans="1:8">
      <c r="A151" s="58" t="s">
        <v>123</v>
      </c>
      <c r="B151" s="60" t="s">
        <v>171</v>
      </c>
      <c r="C151" s="61">
        <v>-4.6399999999999997</v>
      </c>
      <c r="D151" s="68">
        <v>0.33368431542854787</v>
      </c>
      <c r="E151" s="106"/>
      <c r="F151" s="89">
        <v>48</v>
      </c>
    </row>
    <row r="152" spans="1:8">
      <c r="A152" s="58" t="s">
        <v>172</v>
      </c>
      <c r="B152" s="60" t="s">
        <v>173</v>
      </c>
      <c r="C152" s="61">
        <v>-25.55</v>
      </c>
      <c r="D152" s="97">
        <v>12.783876923076923</v>
      </c>
      <c r="E152" s="106"/>
    </row>
    <row r="153" spans="1:8">
      <c r="A153" s="58" t="s">
        <v>172</v>
      </c>
      <c r="B153" s="60" t="s">
        <v>174</v>
      </c>
      <c r="C153" s="61">
        <v>-26.97</v>
      </c>
      <c r="D153" s="97">
        <v>13.464311688311687</v>
      </c>
      <c r="E153" s="106"/>
    </row>
    <row r="154" spans="1:8">
      <c r="A154" s="58" t="s">
        <v>172</v>
      </c>
      <c r="B154" s="60" t="s">
        <v>175</v>
      </c>
      <c r="C154" s="61">
        <v>-25.21</v>
      </c>
      <c r="D154" s="97">
        <v>12.779744680851064</v>
      </c>
      <c r="E154" s="106"/>
    </row>
    <row r="155" spans="1:8">
      <c r="A155" s="58" t="s">
        <v>172</v>
      </c>
      <c r="B155" s="60" t="s">
        <v>176</v>
      </c>
      <c r="C155" s="61">
        <v>-28.47</v>
      </c>
      <c r="D155" s="97">
        <v>12.836081632653059</v>
      </c>
      <c r="E155" s="106"/>
      <c r="H155" s="43"/>
    </row>
    <row r="156" spans="1:8">
      <c r="A156" s="58" t="s">
        <v>172</v>
      </c>
      <c r="B156" s="60" t="s">
        <v>177</v>
      </c>
      <c r="C156" s="61">
        <v>-26.7</v>
      </c>
      <c r="D156" s="97">
        <v>12.853661538461536</v>
      </c>
      <c r="E156" s="106"/>
    </row>
    <row r="157" spans="1:8">
      <c r="A157" s="58" t="s">
        <v>172</v>
      </c>
      <c r="B157" s="60" t="s">
        <v>178</v>
      </c>
      <c r="C157" s="61">
        <v>-27.77</v>
      </c>
      <c r="D157" s="97">
        <v>14.508455696202532</v>
      </c>
      <c r="E157" s="106"/>
    </row>
    <row r="158" spans="1:8">
      <c r="A158" s="58" t="s">
        <v>172</v>
      </c>
      <c r="B158" s="60" t="s">
        <v>179</v>
      </c>
      <c r="C158" s="61">
        <v>-29.49</v>
      </c>
      <c r="D158" s="97">
        <v>13.825285714285714</v>
      </c>
      <c r="E158" s="106"/>
    </row>
    <row r="159" spans="1:8">
      <c r="A159" s="58" t="s">
        <v>172</v>
      </c>
      <c r="B159" s="60" t="s">
        <v>180</v>
      </c>
      <c r="C159" s="61">
        <v>-27.33</v>
      </c>
      <c r="D159" s="97">
        <v>14.314054054054054</v>
      </c>
      <c r="E159" s="106"/>
    </row>
    <row r="160" spans="1:8">
      <c r="A160" s="58" t="s">
        <v>172</v>
      </c>
      <c r="B160" s="60" t="s">
        <v>181</v>
      </c>
      <c r="C160" s="61">
        <v>-29.22</v>
      </c>
      <c r="D160" s="97">
        <v>13.267278688524586</v>
      </c>
      <c r="E160" s="106"/>
    </row>
    <row r="161" spans="1:8">
      <c r="A161" s="58" t="s">
        <v>172</v>
      </c>
      <c r="B161" s="60" t="s">
        <v>182</v>
      </c>
      <c r="C161" s="61">
        <v>-27.12</v>
      </c>
      <c r="D161" s="97">
        <v>11.990204081632653</v>
      </c>
      <c r="E161" s="106"/>
    </row>
    <row r="162" spans="1:8">
      <c r="A162" s="58" t="s">
        <v>183</v>
      </c>
      <c r="B162" s="60" t="s">
        <v>184</v>
      </c>
      <c r="C162" s="112">
        <v>18.7</v>
      </c>
      <c r="D162" s="113">
        <v>5.4691200000000002</v>
      </c>
      <c r="E162" s="114" t="s">
        <v>189</v>
      </c>
      <c r="H162" s="43"/>
    </row>
    <row r="163" spans="1:8">
      <c r="A163" s="58" t="s">
        <v>183</v>
      </c>
      <c r="B163" s="60" t="s">
        <v>185</v>
      </c>
      <c r="C163" s="61">
        <v>20.79</v>
      </c>
      <c r="D163" s="97">
        <v>13.672000000000001</v>
      </c>
      <c r="E163" s="106"/>
    </row>
    <row r="164" spans="1:8">
      <c r="A164" s="58" t="s">
        <v>183</v>
      </c>
      <c r="B164" s="60" t="s">
        <v>186</v>
      </c>
      <c r="C164" s="61">
        <v>21.3</v>
      </c>
      <c r="D164" s="97">
        <v>14.14006779661017</v>
      </c>
      <c r="E164" s="106"/>
    </row>
    <row r="165" spans="1:8">
      <c r="A165" s="58" t="s">
        <v>183</v>
      </c>
      <c r="B165" s="60" t="s">
        <v>187</v>
      </c>
      <c r="C165" s="61">
        <v>20.28</v>
      </c>
      <c r="D165" s="97">
        <v>13.5726</v>
      </c>
      <c r="E165" s="106"/>
    </row>
    <row r="166" spans="1:8">
      <c r="A166" s="58" t="s">
        <v>183</v>
      </c>
      <c r="B166" s="60" t="s">
        <v>188</v>
      </c>
      <c r="C166" s="61">
        <v>22.05</v>
      </c>
      <c r="D166" s="97">
        <v>14.310075949367087</v>
      </c>
      <c r="E166" s="106"/>
    </row>
    <row r="167" spans="1:8">
      <c r="A167" s="58"/>
      <c r="B167" s="60"/>
      <c r="C167" s="61"/>
      <c r="D167" s="68"/>
      <c r="E167" s="106"/>
    </row>
    <row r="168" spans="1:8">
      <c r="A168" s="58"/>
      <c r="B168" s="60"/>
      <c r="C168" s="61"/>
      <c r="D168" s="68"/>
      <c r="E168" s="106"/>
    </row>
    <row r="169" spans="1:8">
      <c r="A169" s="58"/>
      <c r="B169" s="60"/>
      <c r="C169" s="61"/>
      <c r="D169" s="68"/>
      <c r="E169" s="106"/>
    </row>
    <row r="170" spans="1:8">
      <c r="A170" s="58"/>
      <c r="B170" s="60"/>
      <c r="C170" s="61"/>
      <c r="D170" s="68"/>
      <c r="E170" s="106"/>
    </row>
    <row r="171" spans="1:8">
      <c r="A171" s="58"/>
      <c r="B171" s="60"/>
      <c r="C171" s="61"/>
      <c r="D171" s="68"/>
      <c r="E171" s="106"/>
      <c r="H171" s="43"/>
    </row>
    <row r="172" spans="1:8">
      <c r="A172" s="58"/>
      <c r="B172" s="58"/>
      <c r="C172" s="61"/>
      <c r="D172" s="68"/>
      <c r="E172" s="106"/>
    </row>
    <row r="173" spans="1:8">
      <c r="A173" s="58"/>
      <c r="B173" s="58"/>
      <c r="C173" s="61"/>
      <c r="D173" s="68"/>
      <c r="E173" s="106"/>
    </row>
    <row r="174" spans="1:8">
      <c r="A174" s="58"/>
      <c r="B174" s="58"/>
      <c r="C174" s="61"/>
      <c r="D174" s="68"/>
      <c r="E174" s="106"/>
      <c r="H174" s="43"/>
    </row>
    <row r="175" spans="1:8">
      <c r="A175" s="58"/>
      <c r="B175" s="58"/>
      <c r="C175" s="61"/>
      <c r="D175" s="68"/>
      <c r="E175" s="106"/>
    </row>
    <row r="176" spans="1:8">
      <c r="A176" s="58"/>
      <c r="B176" s="58"/>
      <c r="C176" s="61"/>
      <c r="D176" s="68"/>
      <c r="E176" s="106"/>
      <c r="H176" s="43"/>
    </row>
    <row r="177" spans="1:8">
      <c r="A177" s="58"/>
      <c r="B177" s="58"/>
      <c r="C177" s="61"/>
      <c r="D177" s="68"/>
      <c r="E177" s="106"/>
    </row>
    <row r="178" spans="1:8">
      <c r="A178" s="58"/>
      <c r="B178" s="58"/>
      <c r="C178" s="61"/>
      <c r="D178" s="68"/>
      <c r="E178" s="106"/>
    </row>
    <row r="179" spans="1:8">
      <c r="A179" s="69"/>
      <c r="B179" s="69"/>
      <c r="C179" s="70"/>
      <c r="D179" s="71"/>
      <c r="E179" s="106"/>
    </row>
    <row r="180" spans="1:8">
      <c r="A180" s="69"/>
      <c r="B180" s="69"/>
      <c r="C180" s="70"/>
      <c r="D180" s="71"/>
      <c r="E180" s="107"/>
    </row>
    <row r="181" spans="1:8">
      <c r="A181" s="69"/>
      <c r="B181" s="69"/>
      <c r="C181" s="70"/>
      <c r="D181" s="71"/>
      <c r="E181" s="107"/>
    </row>
    <row r="182" spans="1:8">
      <c r="A182" s="69"/>
      <c r="B182" s="69"/>
      <c r="C182" s="70"/>
      <c r="D182" s="71"/>
      <c r="E182" s="107"/>
    </row>
    <row r="183" spans="1:8">
      <c r="A183" s="69"/>
      <c r="B183" s="69"/>
      <c r="C183" s="70"/>
      <c r="D183" s="71"/>
      <c r="E183" s="107"/>
    </row>
    <row r="184" spans="1:8">
      <c r="A184" s="69"/>
      <c r="B184" s="69"/>
      <c r="C184" s="70"/>
      <c r="D184" s="71"/>
      <c r="E184" s="106"/>
    </row>
    <row r="185" spans="1:8">
      <c r="A185" s="69"/>
      <c r="B185" s="69"/>
      <c r="C185" s="70"/>
      <c r="D185" s="71"/>
      <c r="E185" s="106"/>
    </row>
    <row r="186" spans="1:8">
      <c r="A186" s="69"/>
      <c r="B186" s="69"/>
      <c r="C186" s="70"/>
      <c r="D186" s="71"/>
      <c r="E186" s="106"/>
    </row>
    <row r="187" spans="1:8">
      <c r="A187" s="69"/>
      <c r="B187" s="69"/>
      <c r="C187" s="70"/>
      <c r="D187" s="71"/>
      <c r="E187" s="106"/>
      <c r="H187" s="43"/>
    </row>
    <row r="188" spans="1:8">
      <c r="A188" s="69"/>
      <c r="B188" s="69"/>
      <c r="C188" s="70"/>
      <c r="D188" s="71"/>
      <c r="E188" s="106"/>
    </row>
    <row r="189" spans="1:8">
      <c r="A189" s="69"/>
      <c r="B189" s="69"/>
      <c r="C189" s="70"/>
      <c r="D189" s="71"/>
      <c r="E189" s="107"/>
    </row>
    <row r="190" spans="1:8">
      <c r="A190" s="69"/>
      <c r="B190" s="69"/>
      <c r="C190" s="70"/>
      <c r="D190" s="71"/>
      <c r="E190" s="107"/>
    </row>
    <row r="191" spans="1:8">
      <c r="A191" s="69"/>
      <c r="B191" s="69"/>
      <c r="C191" s="70"/>
      <c r="D191" s="71"/>
      <c r="E191" s="107"/>
    </row>
    <row r="192" spans="1:8">
      <c r="A192" s="69"/>
      <c r="B192" s="69"/>
      <c r="C192" s="70"/>
      <c r="D192" s="71"/>
      <c r="E192" s="107"/>
    </row>
    <row r="193" spans="1:8">
      <c r="A193" s="69"/>
      <c r="B193" s="69"/>
      <c r="C193" s="70"/>
      <c r="D193" s="71"/>
      <c r="E193" s="106"/>
    </row>
    <row r="194" spans="1:8">
      <c r="A194" s="69"/>
      <c r="B194" s="69"/>
      <c r="C194" s="70"/>
      <c r="D194" s="71"/>
      <c r="E194" s="106"/>
    </row>
    <row r="195" spans="1:8">
      <c r="A195" s="69"/>
      <c r="B195" s="69"/>
      <c r="C195" s="70"/>
      <c r="D195" s="71"/>
      <c r="E195" s="106"/>
    </row>
    <row r="196" spans="1:8">
      <c r="A196" s="69"/>
      <c r="B196" s="69"/>
      <c r="C196" s="70"/>
      <c r="D196" s="71"/>
      <c r="E196" s="106"/>
    </row>
    <row r="197" spans="1:8">
      <c r="A197" s="69"/>
      <c r="B197" s="69"/>
      <c r="C197" s="70"/>
      <c r="D197" s="71"/>
      <c r="E197" s="106"/>
    </row>
    <row r="198" spans="1:8">
      <c r="A198" s="69"/>
      <c r="B198" s="69"/>
      <c r="C198" s="70"/>
      <c r="D198" s="71"/>
      <c r="E198" s="106"/>
    </row>
    <row r="199" spans="1:8">
      <c r="A199" s="69"/>
      <c r="B199" s="69"/>
      <c r="C199" s="70"/>
      <c r="D199" s="71"/>
      <c r="E199" s="106"/>
    </row>
    <row r="200" spans="1:8">
      <c r="A200" s="69"/>
      <c r="B200" s="69"/>
      <c r="C200" s="70"/>
      <c r="D200" s="71"/>
      <c r="E200" s="106"/>
      <c r="H200" s="43"/>
    </row>
    <row r="201" spans="1:8">
      <c r="A201" s="69"/>
      <c r="B201" s="69"/>
      <c r="C201" s="70"/>
      <c r="D201" s="71"/>
      <c r="E201" s="106"/>
    </row>
    <row r="202" spans="1:8">
      <c r="A202" s="69"/>
      <c r="B202" s="69"/>
      <c r="C202" s="70"/>
      <c r="D202" s="71"/>
      <c r="E202" s="106"/>
    </row>
    <row r="203" spans="1:8">
      <c r="A203" s="69"/>
      <c r="B203" s="69"/>
      <c r="C203" s="70"/>
      <c r="D203" s="71"/>
      <c r="E203" s="106"/>
      <c r="H203" s="43"/>
    </row>
    <row r="204" spans="1:8">
      <c r="A204" s="69"/>
      <c r="B204" s="69"/>
      <c r="C204" s="70"/>
      <c r="D204" s="71"/>
      <c r="E204" s="106"/>
    </row>
    <row r="205" spans="1:8">
      <c r="A205" s="69"/>
      <c r="B205" s="69"/>
      <c r="C205" s="70"/>
      <c r="D205" s="71"/>
      <c r="E205" s="106"/>
    </row>
    <row r="206" spans="1:8">
      <c r="A206" s="69"/>
      <c r="B206" s="69"/>
      <c r="C206" s="70"/>
      <c r="D206" s="71"/>
      <c r="E206" s="106"/>
    </row>
    <row r="207" spans="1:8">
      <c r="A207" s="69"/>
      <c r="B207" s="69"/>
      <c r="C207" s="70"/>
      <c r="D207" s="71"/>
      <c r="E207" s="106"/>
    </row>
    <row r="208" spans="1:8">
      <c r="A208" s="69"/>
      <c r="B208" s="69"/>
      <c r="C208" s="70"/>
      <c r="D208" s="71"/>
      <c r="E208" s="106"/>
    </row>
    <row r="209" spans="1:8">
      <c r="A209" s="69"/>
      <c r="B209" s="69"/>
      <c r="C209" s="70"/>
      <c r="D209" s="71"/>
      <c r="E209" s="106"/>
    </row>
    <row r="210" spans="1:8">
      <c r="A210" s="69"/>
      <c r="B210" s="69"/>
      <c r="C210" s="70"/>
      <c r="D210" s="71"/>
      <c r="E210" s="106"/>
    </row>
    <row r="211" spans="1:8">
      <c r="A211" s="69"/>
      <c r="B211" s="69"/>
      <c r="C211" s="70"/>
      <c r="D211" s="71"/>
      <c r="E211" s="106"/>
    </row>
    <row r="212" spans="1:8">
      <c r="A212" s="69"/>
      <c r="B212" s="69"/>
      <c r="C212" s="70"/>
      <c r="D212" s="71"/>
      <c r="E212" s="106"/>
    </row>
    <row r="213" spans="1:8">
      <c r="A213" s="69"/>
      <c r="B213" s="69"/>
      <c r="C213" s="70"/>
      <c r="D213" s="71"/>
      <c r="E213" s="106"/>
      <c r="H213" s="43"/>
    </row>
    <row r="214" spans="1:8">
      <c r="A214" s="69"/>
      <c r="B214" s="69"/>
      <c r="C214" s="70"/>
      <c r="D214" s="71"/>
      <c r="E214" s="106"/>
    </row>
    <row r="215" spans="1:8">
      <c r="A215" s="69"/>
      <c r="B215" s="69"/>
      <c r="C215" s="70"/>
      <c r="D215" s="71"/>
      <c r="E215" s="106"/>
    </row>
    <row r="216" spans="1:8">
      <c r="A216" s="69"/>
      <c r="B216" s="69"/>
      <c r="C216" s="70"/>
      <c r="D216" s="71"/>
      <c r="E216" s="106"/>
    </row>
    <row r="217" spans="1:8">
      <c r="A217" s="69"/>
      <c r="B217" s="69"/>
      <c r="C217" s="70"/>
      <c r="D217" s="71"/>
      <c r="E217" s="106"/>
    </row>
    <row r="218" spans="1:8">
      <c r="A218" s="69"/>
      <c r="B218" s="69"/>
      <c r="C218" s="70"/>
      <c r="D218" s="71"/>
      <c r="E218" s="106"/>
    </row>
    <row r="219" spans="1:8">
      <c r="A219" s="69"/>
      <c r="B219" s="69"/>
      <c r="C219" s="70"/>
      <c r="D219" s="71"/>
      <c r="E219" s="106"/>
    </row>
    <row r="220" spans="1:8">
      <c r="A220" s="69"/>
      <c r="B220" s="69"/>
      <c r="C220" s="70"/>
      <c r="D220" s="71"/>
      <c r="E220" s="106"/>
    </row>
    <row r="221" spans="1:8">
      <c r="A221" s="69"/>
      <c r="B221" s="69"/>
      <c r="C221" s="70"/>
      <c r="D221" s="71"/>
      <c r="E221" s="106"/>
    </row>
    <row r="222" spans="1:8">
      <c r="A222" s="69"/>
      <c r="B222" s="69"/>
      <c r="C222" s="70"/>
      <c r="D222" s="71"/>
      <c r="E222" s="106"/>
    </row>
    <row r="223" spans="1:8">
      <c r="A223" s="69"/>
      <c r="B223" s="69"/>
      <c r="C223" s="70"/>
      <c r="D223" s="71"/>
      <c r="E223" s="106"/>
    </row>
    <row r="224" spans="1:8">
      <c r="A224" s="69"/>
      <c r="B224" s="69"/>
      <c r="C224" s="70"/>
      <c r="D224" s="71"/>
      <c r="E224" s="106"/>
      <c r="H224" s="43"/>
    </row>
    <row r="225" spans="1:8">
      <c r="A225" s="69"/>
      <c r="B225" s="69"/>
      <c r="C225" s="70"/>
      <c r="D225" s="71"/>
      <c r="E225" s="106"/>
    </row>
    <row r="226" spans="1:8">
      <c r="A226" s="69"/>
      <c r="B226" s="69"/>
      <c r="C226" s="70"/>
      <c r="D226" s="71"/>
      <c r="E226" s="106"/>
      <c r="H226" s="43"/>
    </row>
    <row r="227" spans="1:8">
      <c r="A227" s="69"/>
      <c r="B227" s="69"/>
      <c r="C227" s="70"/>
      <c r="D227" s="71"/>
      <c r="E227" s="106"/>
    </row>
    <row r="228" spans="1:8">
      <c r="A228" s="69"/>
      <c r="B228" s="69"/>
      <c r="C228" s="70"/>
      <c r="D228" s="71"/>
      <c r="E228" s="106"/>
    </row>
    <row r="229" spans="1:8">
      <c r="A229" s="69"/>
      <c r="B229" s="69"/>
      <c r="C229" s="70"/>
      <c r="D229" s="71"/>
      <c r="E229" s="106"/>
    </row>
    <row r="230" spans="1:8">
      <c r="A230" s="69"/>
      <c r="B230" s="69"/>
      <c r="C230" s="70"/>
      <c r="D230" s="71"/>
      <c r="E230" s="106"/>
    </row>
    <row r="231" spans="1:8">
      <c r="A231" s="69"/>
      <c r="B231" s="69"/>
      <c r="C231" s="70"/>
      <c r="D231" s="71"/>
      <c r="E231" s="106"/>
    </row>
    <row r="232" spans="1:8">
      <c r="A232" s="69"/>
      <c r="B232" s="69"/>
      <c r="C232" s="70"/>
      <c r="D232" s="71"/>
      <c r="E232" s="106"/>
    </row>
    <row r="233" spans="1:8">
      <c r="A233" s="69"/>
      <c r="B233" s="69"/>
      <c r="C233" s="70"/>
      <c r="D233" s="71"/>
      <c r="E233" s="106"/>
    </row>
    <row r="234" spans="1:8">
      <c r="A234" s="69"/>
      <c r="B234" s="69"/>
      <c r="C234" s="70"/>
      <c r="D234" s="71"/>
      <c r="E234" s="106"/>
    </row>
    <row r="235" spans="1:8">
      <c r="A235" s="69"/>
      <c r="B235" s="69"/>
      <c r="C235" s="70"/>
      <c r="D235" s="71"/>
      <c r="E235" s="106"/>
    </row>
    <row r="236" spans="1:8">
      <c r="A236" s="69"/>
      <c r="B236" s="69"/>
      <c r="C236" s="70"/>
      <c r="D236" s="71"/>
      <c r="E236" s="107"/>
    </row>
    <row r="237" spans="1:8">
      <c r="A237" s="69"/>
      <c r="B237" s="69"/>
      <c r="C237" s="70"/>
      <c r="D237" s="71"/>
      <c r="E237" s="107"/>
    </row>
    <row r="238" spans="1:8">
      <c r="A238" s="69"/>
      <c r="B238" s="69"/>
      <c r="C238" s="70"/>
      <c r="D238" s="71"/>
      <c r="E238" s="107"/>
    </row>
    <row r="239" spans="1:8">
      <c r="A239" s="69"/>
      <c r="B239" s="69"/>
      <c r="C239" s="70"/>
      <c r="D239" s="71"/>
      <c r="E239" s="107"/>
      <c r="H239" s="43"/>
    </row>
    <row r="240" spans="1:8">
      <c r="A240" s="69"/>
      <c r="B240" s="69"/>
      <c r="C240" s="70"/>
      <c r="D240" s="71"/>
      <c r="E240" s="107"/>
    </row>
    <row r="241" spans="1:8">
      <c r="A241" s="69"/>
      <c r="B241" s="69"/>
      <c r="C241" s="70"/>
      <c r="D241" s="71"/>
      <c r="E241" s="106"/>
    </row>
    <row r="242" spans="1:8">
      <c r="A242" s="69"/>
      <c r="B242" s="69"/>
      <c r="C242" s="70"/>
      <c r="D242" s="71"/>
      <c r="E242" s="106"/>
    </row>
    <row r="243" spans="1:8">
      <c r="A243" s="69"/>
      <c r="B243" s="69"/>
      <c r="C243" s="70"/>
      <c r="D243" s="71"/>
      <c r="E243" s="106"/>
    </row>
    <row r="244" spans="1:8">
      <c r="A244" s="69"/>
      <c r="B244" s="69"/>
      <c r="C244" s="70"/>
      <c r="D244" s="71"/>
      <c r="E244" s="106"/>
    </row>
    <row r="245" spans="1:8">
      <c r="A245" s="69"/>
      <c r="B245" s="69"/>
      <c r="C245" s="70"/>
      <c r="D245" s="71"/>
      <c r="E245" s="106"/>
      <c r="H245" s="43"/>
    </row>
    <row r="246" spans="1:8">
      <c r="A246" s="69"/>
      <c r="B246" s="69"/>
      <c r="C246" s="70"/>
      <c r="D246" s="71"/>
      <c r="E246" s="106"/>
    </row>
    <row r="247" spans="1:8">
      <c r="A247" s="69"/>
      <c r="B247" s="69"/>
      <c r="C247" s="70"/>
      <c r="D247" s="71"/>
      <c r="E247" s="106"/>
    </row>
    <row r="248" spans="1:8">
      <c r="A248" s="69"/>
      <c r="B248" s="69"/>
      <c r="C248" s="70"/>
      <c r="D248" s="71"/>
      <c r="E248" s="106"/>
    </row>
    <row r="249" spans="1:8">
      <c r="A249" s="69"/>
      <c r="B249" s="69"/>
      <c r="C249" s="70"/>
      <c r="D249" s="71"/>
      <c r="E249" s="106"/>
      <c r="H249" s="43"/>
    </row>
    <row r="250" spans="1:8">
      <c r="A250" s="69"/>
      <c r="B250" s="72"/>
      <c r="C250" s="70"/>
      <c r="D250" s="71"/>
      <c r="E250" s="106"/>
    </row>
    <row r="251" spans="1:8">
      <c r="A251" s="69"/>
      <c r="B251" s="72"/>
      <c r="C251" s="70"/>
      <c r="D251" s="71"/>
      <c r="E251" s="106"/>
    </row>
    <row r="252" spans="1:8">
      <c r="A252" s="69"/>
      <c r="B252" s="72"/>
      <c r="C252" s="70"/>
      <c r="D252" s="71"/>
      <c r="E252" s="106"/>
    </row>
    <row r="253" spans="1:8">
      <c r="A253" s="69"/>
      <c r="B253" s="72"/>
      <c r="C253" s="70"/>
      <c r="D253" s="71"/>
      <c r="E253" s="106"/>
    </row>
    <row r="254" spans="1:8">
      <c r="A254" s="69"/>
      <c r="B254" s="72"/>
      <c r="C254" s="70"/>
      <c r="D254" s="71"/>
      <c r="E254" s="106"/>
    </row>
    <row r="255" spans="1:8">
      <c r="A255" s="69"/>
      <c r="B255" s="72"/>
      <c r="C255" s="70"/>
      <c r="D255" s="71"/>
      <c r="E255" s="106"/>
    </row>
    <row r="256" spans="1:8">
      <c r="A256" s="69"/>
      <c r="B256" s="72"/>
      <c r="C256" s="70"/>
      <c r="D256" s="71"/>
      <c r="E256" s="106"/>
    </row>
    <row r="257" spans="1:8">
      <c r="A257" s="69"/>
      <c r="B257" s="72"/>
      <c r="C257" s="70"/>
      <c r="D257" s="71"/>
      <c r="E257" s="106"/>
    </row>
    <row r="258" spans="1:8">
      <c r="A258" s="69"/>
      <c r="B258" s="72"/>
      <c r="C258" s="70"/>
      <c r="D258" s="71"/>
      <c r="E258" s="106"/>
    </row>
    <row r="259" spans="1:8">
      <c r="A259" s="69"/>
      <c r="B259" s="72"/>
      <c r="C259" s="70"/>
      <c r="D259" s="71"/>
      <c r="E259" s="106"/>
      <c r="H259" s="43"/>
    </row>
    <row r="260" spans="1:8">
      <c r="A260" s="69"/>
      <c r="B260" s="72"/>
      <c r="C260" s="70"/>
      <c r="D260" s="71"/>
      <c r="E260" s="106"/>
    </row>
    <row r="261" spans="1:8">
      <c r="A261" s="69"/>
      <c r="B261" s="72"/>
      <c r="C261" s="70"/>
      <c r="D261" s="71"/>
      <c r="E261" s="106"/>
    </row>
    <row r="262" spans="1:8">
      <c r="A262" s="69"/>
      <c r="B262" s="72"/>
      <c r="C262" s="70"/>
      <c r="D262" s="71"/>
      <c r="E262" s="106"/>
    </row>
    <row r="263" spans="1:8">
      <c r="A263" s="69"/>
      <c r="B263" s="72"/>
      <c r="C263" s="70"/>
      <c r="D263" s="71"/>
      <c r="E263" s="106"/>
    </row>
    <row r="264" spans="1:8">
      <c r="A264" s="69"/>
      <c r="B264" s="72"/>
      <c r="C264" s="70"/>
      <c r="D264" s="71"/>
      <c r="E264" s="106"/>
    </row>
    <row r="265" spans="1:8">
      <c r="A265" s="69"/>
      <c r="B265" s="72"/>
      <c r="C265" s="70"/>
      <c r="D265" s="71"/>
      <c r="E265" s="106"/>
    </row>
    <row r="266" spans="1:8">
      <c r="A266" s="69"/>
      <c r="B266" s="72"/>
      <c r="C266" s="70"/>
      <c r="D266" s="71"/>
      <c r="E266" s="106"/>
      <c r="H266" s="43"/>
    </row>
    <row r="267" spans="1:8">
      <c r="A267" s="69"/>
      <c r="B267" s="72"/>
      <c r="C267" s="70"/>
      <c r="D267" s="71"/>
      <c r="E267" s="106"/>
    </row>
    <row r="268" spans="1:8">
      <c r="A268" s="69"/>
      <c r="B268" s="72"/>
      <c r="C268" s="70"/>
      <c r="D268" s="71"/>
      <c r="E268" s="106"/>
    </row>
    <row r="269" spans="1:8">
      <c r="A269" s="69"/>
      <c r="B269" s="72"/>
      <c r="C269" s="70"/>
      <c r="D269" s="71"/>
      <c r="E269" s="106"/>
    </row>
    <row r="270" spans="1:8">
      <c r="A270" s="69"/>
      <c r="B270" s="72"/>
      <c r="C270" s="70"/>
      <c r="D270" s="71"/>
      <c r="E270" s="106"/>
    </row>
    <row r="271" spans="1:8">
      <c r="A271" s="69"/>
      <c r="B271" s="72"/>
      <c r="C271" s="70"/>
      <c r="D271" s="71"/>
      <c r="E271" s="106"/>
      <c r="H271" s="43"/>
    </row>
    <row r="272" spans="1:8">
      <c r="A272" s="69"/>
      <c r="B272" s="72"/>
      <c r="C272" s="70"/>
      <c r="D272" s="71"/>
      <c r="E272" s="106"/>
      <c r="H272" s="43"/>
    </row>
    <row r="273" spans="1:8">
      <c r="A273" s="69"/>
      <c r="B273" s="72"/>
      <c r="C273" s="70"/>
      <c r="D273" s="71"/>
      <c r="E273" s="106"/>
    </row>
    <row r="274" spans="1:8">
      <c r="A274" s="69"/>
      <c r="B274" s="72"/>
      <c r="C274" s="70"/>
      <c r="D274" s="71"/>
      <c r="E274" s="106"/>
    </row>
    <row r="275" spans="1:8">
      <c r="A275" s="69"/>
      <c r="B275" s="72"/>
      <c r="C275" s="70"/>
      <c r="D275" s="71"/>
      <c r="E275" s="106"/>
    </row>
    <row r="276" spans="1:8">
      <c r="A276" s="69"/>
      <c r="B276" s="72"/>
      <c r="C276" s="70"/>
      <c r="D276" s="71"/>
      <c r="E276" s="106"/>
    </row>
    <row r="277" spans="1:8">
      <c r="A277" s="69"/>
      <c r="B277" s="72"/>
      <c r="C277" s="70"/>
      <c r="D277" s="71"/>
      <c r="E277" s="106"/>
    </row>
    <row r="278" spans="1:8">
      <c r="A278" s="69"/>
      <c r="B278" s="72"/>
      <c r="C278" s="70"/>
      <c r="D278" s="71"/>
      <c r="E278" s="106"/>
    </row>
    <row r="279" spans="1:8">
      <c r="A279" s="69"/>
      <c r="B279" s="72"/>
      <c r="C279" s="70"/>
      <c r="D279" s="71"/>
      <c r="E279" s="106"/>
    </row>
    <row r="280" spans="1:8">
      <c r="A280" s="58"/>
      <c r="B280" s="60"/>
      <c r="C280" s="61"/>
      <c r="D280" s="68"/>
      <c r="E280" s="106"/>
    </row>
    <row r="281" spans="1:8">
      <c r="A281" s="58"/>
      <c r="B281" s="60"/>
      <c r="C281" s="61"/>
      <c r="D281" s="68"/>
      <c r="E281" s="106"/>
    </row>
    <row r="282" spans="1:8">
      <c r="A282" s="58"/>
      <c r="B282" s="60"/>
      <c r="C282" s="61"/>
      <c r="D282" s="68"/>
      <c r="E282" s="106"/>
    </row>
    <row r="283" spans="1:8">
      <c r="A283" s="58"/>
      <c r="B283" s="60"/>
      <c r="C283" s="61"/>
      <c r="D283" s="68"/>
      <c r="E283" s="106"/>
      <c r="H283" s="43"/>
    </row>
    <row r="284" spans="1:8">
      <c r="A284" s="58"/>
      <c r="B284" s="60"/>
      <c r="C284" s="61"/>
      <c r="D284" s="68"/>
      <c r="E284" s="106"/>
    </row>
    <row r="285" spans="1:8">
      <c r="A285" s="58"/>
      <c r="B285" s="60"/>
      <c r="C285" s="61"/>
      <c r="D285" s="68"/>
      <c r="E285" s="106"/>
    </row>
    <row r="286" spans="1:8">
      <c r="A286" s="58"/>
      <c r="B286" s="60"/>
      <c r="C286" s="61"/>
      <c r="D286" s="68"/>
      <c r="E286" s="106"/>
    </row>
    <row r="287" spans="1:8">
      <c r="A287" s="58"/>
      <c r="B287" s="60"/>
      <c r="C287" s="61"/>
      <c r="D287" s="68"/>
      <c r="E287" s="106"/>
      <c r="H287" s="43"/>
    </row>
    <row r="288" spans="1:8">
      <c r="A288" s="58"/>
      <c r="B288" s="60"/>
      <c r="C288" s="61"/>
      <c r="D288" s="68"/>
      <c r="E288" s="106"/>
    </row>
    <row r="289" spans="1:8">
      <c r="A289" s="58"/>
      <c r="B289" s="60"/>
      <c r="C289" s="61"/>
      <c r="D289" s="68"/>
      <c r="E289" s="106"/>
    </row>
    <row r="290" spans="1:8">
      <c r="A290" s="58"/>
      <c r="B290" s="60"/>
      <c r="C290" s="61"/>
      <c r="D290" s="68"/>
      <c r="E290" s="106"/>
    </row>
    <row r="291" spans="1:8">
      <c r="A291" s="58"/>
      <c r="B291" s="60"/>
      <c r="C291" s="61"/>
      <c r="D291" s="68"/>
      <c r="E291" s="106"/>
    </row>
    <row r="292" spans="1:8">
      <c r="A292" s="58"/>
      <c r="B292" s="60"/>
      <c r="C292" s="61"/>
      <c r="D292" s="68"/>
      <c r="E292" s="106"/>
    </row>
    <row r="293" spans="1:8">
      <c r="A293" s="58"/>
      <c r="B293" s="60"/>
      <c r="C293" s="61"/>
      <c r="D293" s="68"/>
      <c r="E293" s="106"/>
    </row>
    <row r="294" spans="1:8">
      <c r="A294" s="58"/>
      <c r="B294" s="60"/>
      <c r="C294" s="61"/>
      <c r="D294" s="68"/>
      <c r="E294" s="106"/>
      <c r="H294" s="43"/>
    </row>
    <row r="295" spans="1:8">
      <c r="A295" s="58"/>
      <c r="B295" s="60"/>
      <c r="C295" s="61"/>
      <c r="D295" s="68"/>
      <c r="E295" s="106"/>
    </row>
    <row r="296" spans="1:8">
      <c r="B296" s="64"/>
      <c r="C296" s="65"/>
      <c r="D296" s="67"/>
      <c r="E296" s="106"/>
    </row>
    <row r="297" spans="1:8">
      <c r="A297" s="58"/>
      <c r="B297" s="66"/>
      <c r="C297" s="61"/>
      <c r="D297" s="68"/>
      <c r="E297" s="108"/>
    </row>
    <row r="298" spans="1:8">
      <c r="A298" s="58"/>
      <c r="B298" s="66"/>
      <c r="C298" s="61"/>
      <c r="D298" s="68"/>
      <c r="E298" s="108"/>
    </row>
    <row r="299" spans="1:8">
      <c r="A299" s="58"/>
      <c r="B299" s="66"/>
      <c r="C299" s="61"/>
      <c r="D299" s="68"/>
      <c r="E299" s="108"/>
    </row>
    <row r="300" spans="1:8">
      <c r="A300" s="58"/>
      <c r="B300" s="66"/>
      <c r="C300" s="61"/>
      <c r="D300" s="68"/>
      <c r="E300" s="108"/>
    </row>
    <row r="301" spans="1:8">
      <c r="A301" s="58"/>
      <c r="B301" s="66"/>
      <c r="C301" s="61"/>
      <c r="D301" s="68"/>
      <c r="E301" s="108"/>
    </row>
    <row r="302" spans="1:8">
      <c r="A302" s="58"/>
      <c r="B302" s="66"/>
      <c r="C302" s="61"/>
      <c r="D302" s="68"/>
      <c r="E302" s="108"/>
    </row>
    <row r="303" spans="1:8">
      <c r="A303" s="58"/>
      <c r="B303" s="66"/>
      <c r="C303" s="61"/>
      <c r="D303" s="68"/>
      <c r="E303" s="108"/>
    </row>
    <row r="304" spans="1:8">
      <c r="A304" s="58"/>
      <c r="B304" s="66"/>
      <c r="C304" s="61"/>
      <c r="D304" s="68"/>
      <c r="E304" s="108"/>
    </row>
    <row r="305" spans="1:8">
      <c r="A305" s="58"/>
      <c r="B305" s="66"/>
      <c r="C305" s="61"/>
      <c r="D305" s="68"/>
      <c r="E305" s="108"/>
    </row>
    <row r="306" spans="1:8">
      <c r="A306" s="58"/>
      <c r="B306" s="66"/>
      <c r="C306" s="61"/>
      <c r="D306" s="68"/>
      <c r="E306" s="108"/>
    </row>
    <row r="307" spans="1:8">
      <c r="A307" s="58"/>
      <c r="B307" s="66"/>
      <c r="C307" s="61"/>
      <c r="D307" s="68"/>
      <c r="E307" s="108"/>
    </row>
    <row r="308" spans="1:8">
      <c r="A308" s="58"/>
      <c r="B308" s="66"/>
      <c r="C308" s="61"/>
      <c r="D308" s="68"/>
      <c r="E308" s="108"/>
    </row>
    <row r="309" spans="1:8">
      <c r="A309" s="58"/>
      <c r="B309" s="66"/>
      <c r="C309" s="61"/>
      <c r="D309" s="68"/>
      <c r="E309" s="108"/>
    </row>
    <row r="310" spans="1:8">
      <c r="A310" s="58"/>
      <c r="B310" s="66"/>
      <c r="C310" s="61"/>
      <c r="D310" s="68"/>
      <c r="E310" s="108"/>
    </row>
    <row r="311" spans="1:8">
      <c r="A311" s="58"/>
      <c r="B311" s="66"/>
      <c r="C311" s="61"/>
      <c r="D311" s="68"/>
      <c r="E311" s="108"/>
    </row>
    <row r="312" spans="1:8">
      <c r="A312" s="58"/>
      <c r="B312" s="66"/>
      <c r="C312" s="61"/>
      <c r="D312" s="68"/>
      <c r="E312" s="108"/>
    </row>
    <row r="313" spans="1:8">
      <c r="A313" s="58"/>
      <c r="B313" s="66"/>
      <c r="C313" s="61"/>
      <c r="D313" s="68"/>
      <c r="E313" s="108"/>
    </row>
    <row r="314" spans="1:8">
      <c r="A314" s="58"/>
      <c r="B314" s="66"/>
      <c r="C314" s="61"/>
      <c r="D314" s="68"/>
      <c r="E314" s="108"/>
    </row>
    <row r="315" spans="1:8">
      <c r="A315" s="58"/>
      <c r="B315" s="66"/>
      <c r="C315" s="61"/>
      <c r="D315" s="68"/>
      <c r="E315" s="108"/>
    </row>
    <row r="316" spans="1:8">
      <c r="A316" s="58"/>
      <c r="B316" s="66"/>
      <c r="C316" s="61"/>
      <c r="D316" s="68"/>
      <c r="E316" s="108"/>
    </row>
    <row r="317" spans="1:8">
      <c r="A317" s="58"/>
      <c r="B317" s="66"/>
      <c r="C317" s="61"/>
      <c r="D317" s="68"/>
      <c r="E317" s="108"/>
    </row>
    <row r="318" spans="1:8">
      <c r="A318" s="58"/>
      <c r="B318" s="66"/>
      <c r="C318" s="61"/>
      <c r="D318" s="68"/>
      <c r="E318" s="108"/>
    </row>
    <row r="319" spans="1:8">
      <c r="A319" s="58"/>
      <c r="B319" s="66"/>
      <c r="C319" s="61"/>
      <c r="D319" s="68"/>
      <c r="E319" s="108"/>
      <c r="H319" s="43"/>
    </row>
    <row r="320" spans="1:8">
      <c r="A320" s="58"/>
      <c r="B320" s="66"/>
      <c r="C320" s="61"/>
      <c r="D320" s="68"/>
      <c r="E320" s="108"/>
    </row>
    <row r="321" spans="1:5">
      <c r="A321" s="58"/>
      <c r="B321" s="66"/>
      <c r="C321" s="61"/>
      <c r="D321" s="68"/>
      <c r="E321" s="108"/>
    </row>
    <row r="322" spans="1:5">
      <c r="A322" s="58"/>
      <c r="B322" s="66"/>
      <c r="C322" s="61"/>
      <c r="D322" s="68"/>
      <c r="E322" s="108"/>
    </row>
    <row r="323" spans="1:5">
      <c r="A323" s="58"/>
      <c r="B323" s="66"/>
      <c r="C323" s="61"/>
      <c r="D323" s="68"/>
      <c r="E323" s="108"/>
    </row>
    <row r="324" spans="1:5">
      <c r="A324" s="58"/>
      <c r="B324" s="66"/>
      <c r="C324" s="61"/>
      <c r="D324" s="68"/>
      <c r="E324" s="108"/>
    </row>
    <row r="325" spans="1:5">
      <c r="A325" s="58"/>
      <c r="B325" s="66"/>
      <c r="C325" s="61"/>
      <c r="D325" s="68"/>
      <c r="E325" s="108"/>
    </row>
    <row r="326" spans="1:5">
      <c r="A326" s="58"/>
      <c r="B326" s="66"/>
      <c r="C326" s="61"/>
      <c r="D326" s="68"/>
      <c r="E326" s="108"/>
    </row>
    <row r="327" spans="1:5">
      <c r="A327" s="58"/>
      <c r="B327" s="66"/>
      <c r="C327" s="61"/>
      <c r="D327" s="68"/>
      <c r="E327" s="108"/>
    </row>
    <row r="328" spans="1:5">
      <c r="A328" s="58"/>
      <c r="B328" s="66"/>
      <c r="C328" s="61"/>
      <c r="D328" s="68"/>
      <c r="E328" s="108"/>
    </row>
    <row r="329" spans="1:5">
      <c r="A329" s="58"/>
      <c r="B329" s="66"/>
      <c r="C329" s="61"/>
      <c r="D329" s="68"/>
      <c r="E329" s="108"/>
    </row>
    <row r="330" spans="1:5">
      <c r="A330" s="58"/>
      <c r="B330" s="66"/>
      <c r="C330" s="61"/>
      <c r="D330" s="68"/>
      <c r="E330" s="108"/>
    </row>
    <row r="331" spans="1:5">
      <c r="A331" s="58"/>
      <c r="B331" s="66"/>
      <c r="C331" s="61"/>
      <c r="D331" s="68"/>
      <c r="E331" s="108"/>
    </row>
    <row r="332" spans="1:5">
      <c r="A332" s="58"/>
      <c r="B332" s="66"/>
      <c r="C332" s="61"/>
      <c r="D332" s="68"/>
      <c r="E332" s="108"/>
    </row>
    <row r="333" spans="1:5">
      <c r="A333" s="58"/>
      <c r="B333" s="66"/>
      <c r="C333" s="61"/>
      <c r="D333" s="68"/>
      <c r="E333" s="108"/>
    </row>
    <row r="334" spans="1:5">
      <c r="A334" s="58"/>
      <c r="B334" s="66"/>
      <c r="C334" s="61"/>
      <c r="D334" s="68"/>
      <c r="E334" s="108"/>
    </row>
    <row r="335" spans="1:5">
      <c r="A335" s="58"/>
      <c r="B335" s="66"/>
      <c r="C335" s="61"/>
      <c r="D335" s="68"/>
      <c r="E335" s="108"/>
    </row>
    <row r="336" spans="1:5">
      <c r="A336" s="58"/>
      <c r="B336" s="66"/>
      <c r="C336" s="61"/>
      <c r="D336" s="68"/>
      <c r="E336" s="108"/>
    </row>
    <row r="337" spans="1:8">
      <c r="A337" s="58"/>
      <c r="B337" s="66"/>
      <c r="C337" s="61"/>
      <c r="D337" s="68"/>
      <c r="E337" s="108"/>
    </row>
    <row r="338" spans="1:8">
      <c r="A338" s="58"/>
      <c r="B338" s="66"/>
      <c r="C338" s="61"/>
      <c r="D338" s="68"/>
      <c r="E338" s="108"/>
    </row>
    <row r="339" spans="1:8">
      <c r="A339" s="58"/>
      <c r="B339" s="66"/>
      <c r="C339" s="61"/>
      <c r="D339" s="68"/>
      <c r="E339" s="108"/>
      <c r="H339" s="43"/>
    </row>
    <row r="340" spans="1:8">
      <c r="A340" s="58"/>
      <c r="B340" s="66"/>
      <c r="C340" s="61"/>
      <c r="D340" s="68"/>
      <c r="E340" s="108"/>
    </row>
    <row r="341" spans="1:8">
      <c r="A341" s="58"/>
      <c r="B341" s="66"/>
      <c r="C341" s="61"/>
      <c r="D341" s="68"/>
      <c r="E341" s="108"/>
    </row>
    <row r="342" spans="1:8">
      <c r="A342" s="58"/>
      <c r="B342" s="66"/>
      <c r="C342" s="61"/>
      <c r="D342" s="68"/>
      <c r="E342" s="108"/>
      <c r="H342" s="43"/>
    </row>
    <row r="343" spans="1:8">
      <c r="A343" s="58"/>
      <c r="B343" s="66"/>
      <c r="C343" s="61"/>
      <c r="D343" s="68"/>
      <c r="E343" s="108"/>
    </row>
    <row r="344" spans="1:8">
      <c r="A344" s="58"/>
      <c r="B344" s="66"/>
      <c r="C344" s="61"/>
      <c r="D344" s="68"/>
      <c r="E344" s="108"/>
    </row>
    <row r="345" spans="1:8">
      <c r="A345" s="58"/>
      <c r="B345" s="66"/>
      <c r="C345" s="61"/>
      <c r="D345" s="68"/>
      <c r="E345" s="108"/>
    </row>
    <row r="346" spans="1:8">
      <c r="A346" s="58"/>
      <c r="B346" s="66"/>
      <c r="C346" s="61"/>
      <c r="D346" s="68"/>
      <c r="E346" s="108"/>
    </row>
    <row r="347" spans="1:8">
      <c r="A347" s="58"/>
      <c r="B347" s="66"/>
      <c r="C347" s="61"/>
      <c r="D347" s="68"/>
      <c r="E347" s="108"/>
    </row>
    <row r="348" spans="1:8">
      <c r="A348" s="58"/>
      <c r="B348" s="66"/>
      <c r="C348" s="61"/>
      <c r="D348" s="68"/>
      <c r="E348" s="108"/>
    </row>
    <row r="349" spans="1:8">
      <c r="A349" s="58"/>
      <c r="B349" s="66"/>
      <c r="C349" s="61"/>
      <c r="D349" s="68"/>
      <c r="E349" s="108"/>
    </row>
    <row r="350" spans="1:8">
      <c r="A350" s="58"/>
      <c r="B350" s="66"/>
      <c r="C350" s="61"/>
      <c r="D350" s="68"/>
      <c r="E350" s="108"/>
    </row>
    <row r="351" spans="1:8">
      <c r="A351" s="58"/>
      <c r="B351" s="66"/>
      <c r="C351" s="61"/>
      <c r="D351" s="68"/>
      <c r="E351" s="108"/>
    </row>
    <row r="352" spans="1:8">
      <c r="A352" s="58"/>
      <c r="B352" s="66"/>
      <c r="C352" s="61"/>
      <c r="D352" s="68"/>
      <c r="E352" s="108"/>
    </row>
    <row r="353" spans="1:5">
      <c r="A353" s="58"/>
      <c r="B353" s="66"/>
      <c r="C353" s="61"/>
      <c r="D353" s="68"/>
      <c r="E353" s="108"/>
    </row>
    <row r="354" spans="1:5">
      <c r="A354" s="58"/>
      <c r="B354" s="66"/>
      <c r="C354" s="61"/>
      <c r="D354" s="68"/>
      <c r="E354" s="108"/>
    </row>
    <row r="355" spans="1:5">
      <c r="A355" s="58"/>
      <c r="B355" s="66"/>
      <c r="C355" s="61"/>
      <c r="D355" s="68"/>
      <c r="E355" s="108"/>
    </row>
    <row r="356" spans="1:5">
      <c r="A356" s="58"/>
      <c r="B356" s="66"/>
      <c r="C356" s="61"/>
      <c r="D356" s="68"/>
      <c r="E356" s="108"/>
    </row>
    <row r="357" spans="1:5">
      <c r="A357" s="58"/>
      <c r="B357" s="66"/>
      <c r="C357" s="61"/>
      <c r="D357" s="68"/>
      <c r="E357" s="108"/>
    </row>
    <row r="358" spans="1:5">
      <c r="A358" s="58"/>
      <c r="B358" s="66"/>
      <c r="C358" s="61"/>
      <c r="D358" s="68"/>
      <c r="E358" s="108"/>
    </row>
    <row r="359" spans="1:5">
      <c r="A359" s="58"/>
      <c r="B359" s="66"/>
      <c r="C359" s="61"/>
      <c r="D359" s="68"/>
      <c r="E359" s="108"/>
    </row>
    <row r="360" spans="1:5">
      <c r="A360" s="58"/>
      <c r="B360" s="66"/>
      <c r="C360" s="61"/>
      <c r="D360" s="68"/>
      <c r="E360" s="108"/>
    </row>
    <row r="361" spans="1:5">
      <c r="A361" s="58"/>
      <c r="B361" s="66"/>
      <c r="C361" s="61"/>
      <c r="D361" s="68"/>
      <c r="E361" s="108"/>
    </row>
    <row r="362" spans="1:5">
      <c r="A362" s="58"/>
      <c r="B362" s="66"/>
      <c r="C362" s="61"/>
      <c r="D362" s="68"/>
      <c r="E362" s="108"/>
    </row>
    <row r="363" spans="1:5">
      <c r="A363" s="58"/>
      <c r="B363" s="66"/>
      <c r="C363" s="61"/>
      <c r="D363" s="68"/>
      <c r="E363" s="108"/>
    </row>
    <row r="364" spans="1:5">
      <c r="A364" s="58"/>
      <c r="B364" s="66"/>
      <c r="C364" s="61"/>
      <c r="D364" s="68"/>
      <c r="E364" s="108"/>
    </row>
    <row r="365" spans="1:5">
      <c r="A365" s="58"/>
      <c r="B365" s="66"/>
      <c r="C365" s="61"/>
      <c r="D365" s="68"/>
      <c r="E365" s="108"/>
    </row>
    <row r="366" spans="1:5">
      <c r="A366" s="58"/>
      <c r="B366" s="66"/>
      <c r="C366" s="61"/>
      <c r="D366" s="68"/>
      <c r="E366" s="108"/>
    </row>
    <row r="367" spans="1:5">
      <c r="A367" s="58"/>
      <c r="B367" s="66"/>
      <c r="C367" s="61"/>
      <c r="D367" s="68"/>
      <c r="E367" s="108"/>
    </row>
    <row r="368" spans="1:5">
      <c r="A368" s="58"/>
      <c r="B368" s="66"/>
      <c r="C368" s="61"/>
      <c r="D368" s="68"/>
      <c r="E368" s="108"/>
    </row>
    <row r="369" spans="1:8">
      <c r="A369" s="58"/>
      <c r="B369" s="66"/>
      <c r="C369" s="61"/>
      <c r="D369" s="68"/>
      <c r="E369" s="108"/>
      <c r="H369" s="43"/>
    </row>
    <row r="370" spans="1:8">
      <c r="A370" s="58"/>
      <c r="B370" s="66"/>
      <c r="C370" s="61"/>
      <c r="D370" s="68"/>
      <c r="E370" s="108"/>
    </row>
    <row r="371" spans="1:8">
      <c r="A371" s="58"/>
      <c r="B371" s="66"/>
      <c r="C371" s="61"/>
      <c r="D371" s="68"/>
      <c r="E371" s="108"/>
      <c r="H371" s="43"/>
    </row>
    <row r="372" spans="1:8">
      <c r="A372" s="58"/>
      <c r="B372" s="66"/>
      <c r="C372" s="61"/>
      <c r="D372" s="68"/>
      <c r="E372" s="108"/>
    </row>
    <row r="373" spans="1:8">
      <c r="A373" s="58"/>
      <c r="B373" s="66"/>
      <c r="C373" s="61"/>
      <c r="D373" s="68"/>
      <c r="E373" s="108"/>
    </row>
    <row r="374" spans="1:8">
      <c r="A374" s="58"/>
      <c r="B374" s="66"/>
      <c r="C374" s="61"/>
      <c r="D374" s="68"/>
      <c r="E374" s="108"/>
    </row>
    <row r="375" spans="1:8">
      <c r="A375" s="58"/>
      <c r="B375" s="66"/>
      <c r="C375" s="61"/>
      <c r="D375" s="68"/>
      <c r="E375" s="108"/>
    </row>
    <row r="376" spans="1:8">
      <c r="A376" s="58"/>
      <c r="B376" s="66"/>
      <c r="C376" s="61"/>
      <c r="D376" s="68"/>
      <c r="E376" s="108"/>
    </row>
    <row r="377" spans="1:8">
      <c r="A377" s="58"/>
      <c r="B377" s="66"/>
      <c r="C377" s="61"/>
      <c r="D377" s="68"/>
      <c r="E377" s="108"/>
    </row>
    <row r="378" spans="1:8">
      <c r="A378" s="58"/>
      <c r="B378" s="66"/>
      <c r="C378" s="61"/>
      <c r="D378" s="68"/>
      <c r="E378" s="108"/>
    </row>
    <row r="379" spans="1:8">
      <c r="A379" s="58"/>
      <c r="B379" s="66"/>
      <c r="C379" s="61"/>
      <c r="D379" s="68"/>
      <c r="E379" s="108"/>
    </row>
    <row r="380" spans="1:8">
      <c r="A380" s="58"/>
      <c r="B380" s="66"/>
      <c r="C380" s="61"/>
      <c r="D380" s="68"/>
      <c r="E380" s="108"/>
    </row>
    <row r="381" spans="1:8">
      <c r="A381" s="58"/>
      <c r="B381" s="66"/>
      <c r="C381" s="61"/>
      <c r="D381" s="68"/>
      <c r="E381" s="108"/>
    </row>
    <row r="382" spans="1:8">
      <c r="A382" s="58"/>
      <c r="B382" s="66"/>
      <c r="C382" s="61"/>
      <c r="D382" s="68"/>
      <c r="E382" s="108"/>
    </row>
    <row r="383" spans="1:8">
      <c r="A383" s="58"/>
      <c r="B383" s="66"/>
      <c r="C383" s="61"/>
      <c r="D383" s="68"/>
      <c r="E383" s="108"/>
    </row>
    <row r="384" spans="1:8">
      <c r="A384" s="58"/>
      <c r="B384" s="66"/>
      <c r="C384" s="61"/>
      <c r="D384" s="68"/>
      <c r="E384" s="108"/>
    </row>
    <row r="385" spans="1:8">
      <c r="A385" s="58"/>
      <c r="B385" s="66"/>
      <c r="C385" s="61"/>
      <c r="D385" s="68"/>
      <c r="E385" s="108"/>
    </row>
    <row r="386" spans="1:8">
      <c r="A386" s="58"/>
      <c r="B386" s="66"/>
      <c r="C386" s="61"/>
      <c r="D386" s="68"/>
      <c r="E386" s="108"/>
    </row>
    <row r="387" spans="1:8">
      <c r="A387" s="58"/>
      <c r="B387" s="66"/>
      <c r="C387" s="61"/>
      <c r="D387" s="68"/>
      <c r="E387" s="108"/>
    </row>
    <row r="388" spans="1:8">
      <c r="A388" s="58"/>
      <c r="B388" s="66"/>
      <c r="C388" s="61"/>
      <c r="D388" s="68"/>
      <c r="E388" s="108"/>
      <c r="H388" s="43"/>
    </row>
    <row r="389" spans="1:8">
      <c r="A389" s="58"/>
      <c r="B389" s="66"/>
      <c r="C389" s="61"/>
      <c r="D389" s="68"/>
      <c r="E389" s="108"/>
    </row>
    <row r="390" spans="1:8">
      <c r="A390" s="58"/>
      <c r="B390" s="66"/>
      <c r="C390" s="61"/>
      <c r="D390" s="68"/>
      <c r="E390" s="108"/>
      <c r="H390" s="43"/>
    </row>
    <row r="391" spans="1:8">
      <c r="A391" s="58"/>
      <c r="B391" s="66"/>
      <c r="C391" s="61"/>
      <c r="D391" s="68"/>
      <c r="E391" s="108"/>
    </row>
    <row r="392" spans="1:8">
      <c r="A392" s="58"/>
      <c r="B392" s="66"/>
      <c r="C392" s="61"/>
      <c r="D392" s="68"/>
      <c r="E392" s="108"/>
    </row>
    <row r="393" spans="1:8">
      <c r="A393" s="58"/>
      <c r="B393" s="66"/>
      <c r="C393" s="61"/>
      <c r="D393" s="68"/>
      <c r="E393" s="108"/>
    </row>
    <row r="394" spans="1:8">
      <c r="A394" s="58"/>
      <c r="B394" s="66"/>
      <c r="C394" s="61"/>
      <c r="D394" s="68"/>
      <c r="E394" s="108"/>
    </row>
    <row r="395" spans="1:8">
      <c r="A395" s="58"/>
      <c r="B395" s="66"/>
      <c r="C395" s="61"/>
      <c r="D395" s="68"/>
      <c r="E395" s="108"/>
    </row>
    <row r="396" spans="1:8">
      <c r="A396" s="58"/>
      <c r="B396" s="66"/>
      <c r="C396" s="61"/>
      <c r="D396" s="68"/>
      <c r="E396" s="108"/>
    </row>
    <row r="397" spans="1:8">
      <c r="A397" s="58"/>
      <c r="B397" s="66"/>
      <c r="C397" s="61"/>
      <c r="D397" s="68"/>
      <c r="E397" s="108"/>
    </row>
    <row r="398" spans="1:8">
      <c r="A398" s="58"/>
      <c r="B398" s="66"/>
      <c r="C398" s="61"/>
      <c r="D398" s="68"/>
      <c r="E398" s="108"/>
    </row>
    <row r="399" spans="1:8">
      <c r="A399" s="58"/>
      <c r="B399" s="66"/>
      <c r="C399" s="61"/>
      <c r="D399" s="68"/>
      <c r="E399" s="108"/>
    </row>
    <row r="400" spans="1:8">
      <c r="A400" s="58"/>
      <c r="B400" s="66"/>
      <c r="C400" s="61"/>
      <c r="D400" s="68"/>
      <c r="E400" s="108"/>
    </row>
    <row r="401" spans="1:8">
      <c r="A401" s="58"/>
      <c r="B401" s="66"/>
      <c r="C401" s="61"/>
      <c r="D401" s="68"/>
      <c r="E401" s="108"/>
    </row>
    <row r="402" spans="1:8">
      <c r="A402" s="58"/>
      <c r="B402" s="66"/>
      <c r="C402" s="61"/>
      <c r="D402" s="68"/>
      <c r="E402" s="108"/>
    </row>
    <row r="403" spans="1:8">
      <c r="A403" s="58"/>
      <c r="B403" s="66"/>
      <c r="C403" s="61"/>
      <c r="D403" s="68"/>
      <c r="E403" s="108"/>
    </row>
    <row r="404" spans="1:8">
      <c r="A404" s="58"/>
      <c r="B404" s="66"/>
      <c r="C404" s="61"/>
      <c r="D404" s="68"/>
      <c r="E404" s="108"/>
    </row>
    <row r="405" spans="1:8">
      <c r="A405" s="58"/>
      <c r="B405" s="66"/>
      <c r="C405" s="61"/>
      <c r="D405" s="68"/>
      <c r="E405" s="108"/>
      <c r="H405" s="43"/>
    </row>
    <row r="406" spans="1:8">
      <c r="A406" s="58"/>
      <c r="B406" s="66"/>
      <c r="C406" s="61"/>
      <c r="D406" s="68"/>
      <c r="E406" s="108"/>
    </row>
    <row r="407" spans="1:8">
      <c r="A407" s="58"/>
      <c r="B407" s="66"/>
      <c r="C407" s="61"/>
      <c r="D407" s="68"/>
      <c r="E407" s="108"/>
    </row>
    <row r="408" spans="1:8">
      <c r="A408" s="58"/>
      <c r="B408" s="66"/>
      <c r="C408" s="61"/>
      <c r="D408" s="68"/>
      <c r="E408" s="108"/>
    </row>
    <row r="409" spans="1:8">
      <c r="A409" s="58"/>
      <c r="B409" s="66"/>
      <c r="C409" s="61"/>
      <c r="D409" s="68"/>
      <c r="E409" s="108"/>
    </row>
    <row r="410" spans="1:8">
      <c r="A410" s="58"/>
      <c r="B410" s="66"/>
      <c r="C410" s="61"/>
      <c r="D410" s="68"/>
      <c r="E410" s="108"/>
    </row>
    <row r="411" spans="1:8">
      <c r="A411" s="58"/>
      <c r="B411" s="66"/>
      <c r="C411" s="61"/>
      <c r="D411" s="68"/>
      <c r="E411" s="108"/>
    </row>
    <row r="412" spans="1:8">
      <c r="A412" s="58"/>
      <c r="B412" s="66"/>
      <c r="C412" s="61"/>
      <c r="D412" s="68"/>
      <c r="E412" s="108"/>
    </row>
    <row r="413" spans="1:8">
      <c r="A413" s="58"/>
      <c r="B413" s="66"/>
      <c r="C413" s="61"/>
      <c r="D413" s="68"/>
      <c r="E413" s="108"/>
    </row>
    <row r="414" spans="1:8">
      <c r="A414" s="58"/>
      <c r="B414" s="66"/>
      <c r="C414" s="61"/>
      <c r="D414" s="68"/>
      <c r="E414" s="108"/>
    </row>
    <row r="415" spans="1:8">
      <c r="A415" s="58"/>
      <c r="B415" s="66"/>
      <c r="C415" s="61"/>
      <c r="D415" s="68"/>
      <c r="E415" s="108"/>
    </row>
    <row r="416" spans="1:8">
      <c r="A416" s="58"/>
      <c r="B416" s="66"/>
      <c r="C416" s="61"/>
      <c r="D416" s="68"/>
      <c r="E416" s="108"/>
      <c r="H416" s="43"/>
    </row>
    <row r="417" spans="1:5">
      <c r="A417" s="58"/>
      <c r="B417" s="66"/>
      <c r="C417" s="61"/>
      <c r="D417" s="68"/>
      <c r="E417" s="108"/>
    </row>
    <row r="418" spans="1:5">
      <c r="A418" s="58"/>
      <c r="B418" s="66"/>
      <c r="C418" s="61"/>
      <c r="D418" s="68"/>
      <c r="E418" s="108"/>
    </row>
    <row r="419" spans="1:5">
      <c r="A419" s="58"/>
      <c r="B419" s="66"/>
      <c r="C419" s="61"/>
      <c r="D419" s="68"/>
      <c r="E419" s="108"/>
    </row>
    <row r="420" spans="1:5">
      <c r="A420" s="58"/>
      <c r="B420" s="66"/>
      <c r="C420" s="61"/>
      <c r="D420" s="68"/>
      <c r="E420" s="108"/>
    </row>
    <row r="421" spans="1:5">
      <c r="A421" s="58"/>
      <c r="B421" s="66"/>
      <c r="C421" s="61"/>
      <c r="D421" s="68"/>
      <c r="E421" s="108"/>
    </row>
    <row r="422" spans="1:5">
      <c r="A422" s="58"/>
      <c r="B422" s="66"/>
      <c r="C422" s="61"/>
      <c r="D422" s="68"/>
      <c r="E422" s="108"/>
    </row>
    <row r="423" spans="1:5">
      <c r="A423" s="58"/>
      <c r="B423" s="66"/>
      <c r="C423" s="61"/>
      <c r="D423" s="68"/>
      <c r="E423" s="108"/>
    </row>
    <row r="424" spans="1:5">
      <c r="A424" s="58"/>
      <c r="B424" s="66"/>
      <c r="C424" s="61"/>
      <c r="D424" s="68"/>
      <c r="E424" s="108"/>
    </row>
    <row r="425" spans="1:5">
      <c r="A425" s="58"/>
      <c r="B425" s="66"/>
      <c r="C425" s="61"/>
      <c r="D425" s="68"/>
      <c r="E425" s="108"/>
    </row>
    <row r="426" spans="1:5">
      <c r="A426" s="58"/>
      <c r="B426" s="66"/>
      <c r="C426" s="61"/>
      <c r="D426" s="68"/>
      <c r="E426" s="108"/>
    </row>
    <row r="427" spans="1:5">
      <c r="A427" s="58"/>
      <c r="B427" s="66"/>
      <c r="C427" s="61"/>
      <c r="D427" s="68"/>
      <c r="E427" s="108"/>
    </row>
    <row r="428" spans="1:5">
      <c r="A428" s="58"/>
      <c r="B428" s="66"/>
      <c r="C428" s="61"/>
      <c r="D428" s="68"/>
      <c r="E428" s="108"/>
    </row>
    <row r="429" spans="1:5">
      <c r="A429" s="58"/>
      <c r="B429" s="66"/>
      <c r="C429" s="61"/>
      <c r="D429" s="68"/>
      <c r="E429" s="108"/>
    </row>
    <row r="430" spans="1:5">
      <c r="A430" s="58"/>
      <c r="B430" s="66"/>
      <c r="C430" s="61"/>
      <c r="D430" s="68"/>
      <c r="E430" s="108"/>
    </row>
    <row r="431" spans="1:5">
      <c r="A431" s="58"/>
      <c r="B431" s="66"/>
      <c r="C431" s="61"/>
      <c r="D431" s="68"/>
      <c r="E431" s="108"/>
    </row>
    <row r="432" spans="1:5">
      <c r="A432" s="58"/>
      <c r="B432" s="66"/>
      <c r="C432" s="61"/>
      <c r="D432" s="68"/>
      <c r="E432" s="108"/>
    </row>
    <row r="433" spans="1:5">
      <c r="A433" s="58"/>
      <c r="B433" s="66"/>
      <c r="C433" s="61"/>
      <c r="D433" s="68"/>
      <c r="E433" s="108"/>
    </row>
    <row r="434" spans="1:5">
      <c r="A434" s="58"/>
      <c r="B434" s="66"/>
      <c r="C434" s="61"/>
      <c r="D434" s="68"/>
      <c r="E434" s="108"/>
    </row>
    <row r="435" spans="1:5">
      <c r="A435" s="58"/>
      <c r="B435" s="66"/>
      <c r="C435" s="61"/>
      <c r="D435" s="68"/>
      <c r="E435" s="108"/>
    </row>
    <row r="436" spans="1:5">
      <c r="A436" s="58"/>
      <c r="B436" s="66"/>
      <c r="C436" s="61"/>
      <c r="D436" s="68"/>
      <c r="E436" s="108"/>
    </row>
    <row r="437" spans="1:5">
      <c r="A437" s="58"/>
      <c r="B437" s="66"/>
      <c r="C437" s="61"/>
      <c r="D437" s="68"/>
      <c r="E437" s="108"/>
    </row>
    <row r="438" spans="1:5">
      <c r="A438" s="58"/>
      <c r="B438" s="66"/>
      <c r="C438" s="61"/>
      <c r="D438" s="68"/>
      <c r="E438" s="108"/>
    </row>
    <row r="439" spans="1:5">
      <c r="A439" s="58"/>
      <c r="B439" s="66"/>
      <c r="C439" s="61"/>
      <c r="D439" s="68"/>
      <c r="E439" s="108"/>
    </row>
    <row r="440" spans="1:5">
      <c r="A440" s="58"/>
      <c r="B440" s="66"/>
      <c r="C440" s="61"/>
      <c r="D440" s="68"/>
      <c r="E440" s="108"/>
    </row>
    <row r="441" spans="1:5">
      <c r="A441" s="58"/>
      <c r="B441" s="66"/>
      <c r="C441" s="61"/>
      <c r="D441" s="68"/>
      <c r="E441" s="108"/>
    </row>
    <row r="442" spans="1:5">
      <c r="A442" s="58"/>
      <c r="B442" s="66"/>
      <c r="C442" s="61"/>
      <c r="D442" s="68"/>
      <c r="E442" s="108"/>
    </row>
    <row r="443" spans="1:5">
      <c r="A443" s="58"/>
      <c r="B443" s="66"/>
      <c r="C443" s="61"/>
      <c r="D443" s="68"/>
      <c r="E443" s="108"/>
    </row>
    <row r="444" spans="1:5">
      <c r="A444" s="58"/>
      <c r="B444" s="66"/>
      <c r="C444" s="61"/>
      <c r="D444" s="68"/>
      <c r="E444" s="108"/>
    </row>
    <row r="445" spans="1:5">
      <c r="A445" s="58"/>
      <c r="B445" s="66"/>
      <c r="C445" s="61"/>
      <c r="D445" s="68"/>
      <c r="E445" s="108"/>
    </row>
    <row r="446" spans="1:5">
      <c r="A446" s="58"/>
      <c r="B446" s="66"/>
      <c r="C446" s="61"/>
      <c r="D446" s="68"/>
      <c r="E446" s="108"/>
    </row>
    <row r="447" spans="1:5">
      <c r="A447" s="58"/>
      <c r="B447" s="66"/>
      <c r="C447" s="91"/>
      <c r="D447" s="92"/>
      <c r="E447" s="109"/>
    </row>
    <row r="448" spans="1:5">
      <c r="A448" s="58"/>
      <c r="B448" s="66"/>
      <c r="C448" s="61"/>
      <c r="D448" s="68"/>
      <c r="E448" s="108"/>
    </row>
    <row r="449" spans="1:8">
      <c r="A449" s="58"/>
      <c r="B449" s="66"/>
      <c r="C449" s="61"/>
      <c r="D449" s="68"/>
      <c r="E449" s="108"/>
    </row>
    <row r="450" spans="1:8">
      <c r="A450" s="58"/>
      <c r="B450" s="66"/>
      <c r="C450" s="61"/>
      <c r="D450" s="68"/>
      <c r="E450" s="108"/>
    </row>
    <row r="451" spans="1:8">
      <c r="A451" s="58"/>
      <c r="B451" s="66"/>
      <c r="C451" s="61"/>
      <c r="D451" s="68"/>
      <c r="E451" s="108"/>
    </row>
    <row r="452" spans="1:8">
      <c r="A452" s="58"/>
      <c r="B452" s="66"/>
      <c r="C452" s="61"/>
      <c r="D452" s="68"/>
      <c r="E452" s="108"/>
    </row>
    <row r="453" spans="1:8">
      <c r="A453" s="58"/>
      <c r="B453" s="66"/>
      <c r="C453" s="61"/>
      <c r="D453" s="68"/>
      <c r="E453" s="108"/>
    </row>
    <row r="454" spans="1:8">
      <c r="A454" s="58"/>
      <c r="B454" s="66"/>
      <c r="C454" s="61"/>
      <c r="D454" s="68"/>
      <c r="E454" s="108"/>
    </row>
    <row r="455" spans="1:8">
      <c r="A455" s="58"/>
      <c r="B455" s="66"/>
      <c r="C455" s="61"/>
      <c r="D455" s="68"/>
      <c r="E455" s="108"/>
    </row>
    <row r="456" spans="1:8">
      <c r="A456" s="58"/>
      <c r="B456" s="66"/>
      <c r="C456" s="61"/>
      <c r="D456" s="68"/>
      <c r="E456" s="108"/>
    </row>
    <row r="457" spans="1:8">
      <c r="A457" s="58"/>
      <c r="B457" s="66"/>
      <c r="C457" s="61"/>
      <c r="D457" s="68"/>
      <c r="E457" s="108"/>
    </row>
    <row r="458" spans="1:8">
      <c r="A458" s="58"/>
      <c r="B458" s="66"/>
      <c r="C458" s="61"/>
      <c r="D458" s="68"/>
      <c r="E458" s="108"/>
    </row>
    <row r="459" spans="1:8">
      <c r="A459" s="58"/>
      <c r="B459" s="66"/>
      <c r="C459" s="61"/>
      <c r="D459" s="68"/>
      <c r="E459" s="108"/>
    </row>
    <row r="460" spans="1:8">
      <c r="A460" s="58"/>
      <c r="B460" s="66"/>
      <c r="C460" s="61"/>
      <c r="D460" s="68"/>
      <c r="E460" s="108"/>
    </row>
    <row r="461" spans="1:8">
      <c r="A461" s="58"/>
      <c r="B461" s="66"/>
      <c r="C461" s="61"/>
      <c r="D461" s="68"/>
      <c r="E461" s="108"/>
      <c r="H461" s="43"/>
    </row>
    <row r="462" spans="1:8">
      <c r="A462" s="58"/>
      <c r="B462" s="66"/>
      <c r="C462" s="61"/>
      <c r="D462" s="68"/>
      <c r="E462" s="108"/>
    </row>
    <row r="463" spans="1:8">
      <c r="A463" s="58"/>
      <c r="B463" s="66"/>
      <c r="C463" s="61"/>
      <c r="D463" s="68"/>
      <c r="E463" s="108"/>
    </row>
    <row r="464" spans="1:8">
      <c r="A464" s="58"/>
      <c r="B464" s="66"/>
      <c r="C464" s="61"/>
      <c r="D464" s="68"/>
      <c r="E464" s="108"/>
    </row>
    <row r="465" spans="1:5">
      <c r="A465" s="58"/>
      <c r="B465" s="66"/>
      <c r="C465" s="61"/>
      <c r="D465" s="68"/>
      <c r="E465" s="108"/>
    </row>
    <row r="466" spans="1:5">
      <c r="A466" s="58"/>
      <c r="B466" s="66"/>
      <c r="C466" s="61"/>
      <c r="D466" s="68"/>
      <c r="E466" s="108"/>
    </row>
    <row r="467" spans="1:5">
      <c r="A467" s="58"/>
      <c r="B467" s="66"/>
      <c r="C467" s="61"/>
      <c r="D467" s="68"/>
      <c r="E467" s="108"/>
    </row>
    <row r="468" spans="1:5">
      <c r="A468" s="58"/>
      <c r="B468" s="66"/>
      <c r="C468" s="91"/>
      <c r="D468" s="92"/>
      <c r="E468" s="109"/>
    </row>
    <row r="469" spans="1:5">
      <c r="A469" s="58"/>
      <c r="B469" s="66"/>
      <c r="C469" s="61"/>
      <c r="D469" s="68"/>
      <c r="E469" s="108"/>
    </row>
    <row r="470" spans="1:5">
      <c r="A470" s="58"/>
      <c r="B470" s="66"/>
      <c r="C470" s="61"/>
      <c r="D470" s="68"/>
      <c r="E470" s="108"/>
    </row>
    <row r="471" spans="1:5">
      <c r="A471" s="58"/>
      <c r="B471" s="66"/>
      <c r="C471" s="61"/>
      <c r="D471" s="68"/>
      <c r="E471" s="108"/>
    </row>
    <row r="472" spans="1:5">
      <c r="A472" s="58"/>
      <c r="B472" s="66"/>
      <c r="C472" s="61"/>
      <c r="D472" s="68"/>
      <c r="E472" s="108"/>
    </row>
    <row r="473" spans="1:5">
      <c r="A473" s="58"/>
      <c r="B473" s="66"/>
      <c r="C473" s="61"/>
      <c r="D473" s="68"/>
      <c r="E473" s="108"/>
    </row>
    <row r="474" spans="1:5">
      <c r="A474" s="58"/>
      <c r="B474" s="66"/>
      <c r="C474" s="61"/>
      <c r="D474" s="68"/>
      <c r="E474" s="108"/>
    </row>
    <row r="475" spans="1:5">
      <c r="A475" s="58"/>
      <c r="B475" s="66"/>
      <c r="C475" s="61"/>
      <c r="D475" s="68"/>
      <c r="E475" s="108"/>
    </row>
    <row r="476" spans="1:5">
      <c r="A476" s="58"/>
      <c r="B476" s="66"/>
      <c r="C476" s="61"/>
      <c r="D476" s="68"/>
      <c r="E476" s="108"/>
    </row>
    <row r="477" spans="1:5">
      <c r="A477" s="58"/>
      <c r="B477" s="66"/>
      <c r="C477" s="61"/>
      <c r="D477" s="68"/>
      <c r="E477" s="108"/>
    </row>
    <row r="478" spans="1:5">
      <c r="A478" s="58"/>
      <c r="B478" s="66"/>
      <c r="C478" s="61"/>
      <c r="D478" s="68"/>
      <c r="E478" s="108"/>
    </row>
    <row r="479" spans="1:5">
      <c r="A479" s="58"/>
      <c r="B479" s="66"/>
      <c r="C479" s="61"/>
      <c r="D479" s="68"/>
      <c r="E479" s="108"/>
    </row>
    <row r="480" spans="1:5">
      <c r="A480" s="58"/>
      <c r="B480" s="66"/>
      <c r="C480" s="61"/>
      <c r="D480" s="68"/>
      <c r="E480" s="108"/>
    </row>
    <row r="481" spans="1:8">
      <c r="A481" s="58"/>
      <c r="B481" s="66"/>
      <c r="C481" s="61"/>
      <c r="D481" s="68"/>
      <c r="E481" s="108"/>
    </row>
    <row r="482" spans="1:8">
      <c r="A482" s="58"/>
      <c r="B482" s="66"/>
      <c r="C482" s="61"/>
      <c r="D482" s="68"/>
      <c r="E482" s="108"/>
    </row>
    <row r="483" spans="1:8">
      <c r="A483" s="58"/>
      <c r="B483" s="66"/>
      <c r="C483" s="61"/>
      <c r="D483" s="68"/>
      <c r="E483" s="108"/>
    </row>
    <row r="484" spans="1:8">
      <c r="A484" s="58"/>
      <c r="B484" s="66"/>
      <c r="C484" s="61"/>
      <c r="D484" s="68"/>
      <c r="E484" s="108"/>
    </row>
    <row r="485" spans="1:8">
      <c r="A485" s="58"/>
      <c r="B485" s="66"/>
      <c r="C485" s="61"/>
      <c r="D485" s="68"/>
      <c r="E485" s="108"/>
    </row>
    <row r="486" spans="1:8">
      <c r="A486" s="58"/>
      <c r="B486" s="66"/>
      <c r="C486" s="61"/>
      <c r="D486" s="68"/>
      <c r="E486" s="108"/>
    </row>
    <row r="487" spans="1:8">
      <c r="A487" s="58"/>
      <c r="B487" s="66"/>
      <c r="C487" s="61"/>
      <c r="D487" s="68"/>
      <c r="E487" s="108"/>
    </row>
    <row r="488" spans="1:8">
      <c r="A488" s="58"/>
      <c r="B488" s="66"/>
      <c r="C488" s="61"/>
      <c r="D488" s="68"/>
      <c r="E488" s="108"/>
      <c r="H488" s="43"/>
    </row>
    <row r="489" spans="1:8">
      <c r="A489" s="58"/>
      <c r="B489" s="66"/>
      <c r="C489" s="61"/>
      <c r="D489" s="68"/>
      <c r="E489" s="108"/>
    </row>
    <row r="490" spans="1:8">
      <c r="A490" s="58"/>
      <c r="B490" s="66"/>
      <c r="C490" s="61"/>
      <c r="D490" s="68"/>
      <c r="E490" s="108"/>
    </row>
    <row r="491" spans="1:8">
      <c r="A491" s="58"/>
      <c r="B491" s="66"/>
      <c r="C491" s="61"/>
      <c r="D491" s="68"/>
      <c r="E491" s="108"/>
    </row>
    <row r="492" spans="1:8">
      <c r="A492" s="58"/>
      <c r="B492" s="66"/>
      <c r="C492" s="61"/>
      <c r="D492" s="68"/>
      <c r="E492" s="108"/>
    </row>
    <row r="493" spans="1:8">
      <c r="A493" s="58"/>
      <c r="B493" s="66"/>
      <c r="C493" s="61"/>
      <c r="D493" s="68"/>
      <c r="E493" s="108"/>
    </row>
    <row r="494" spans="1:8">
      <c r="A494" s="58"/>
      <c r="B494" s="66"/>
      <c r="C494" s="61"/>
      <c r="D494" s="68"/>
      <c r="E494" s="108"/>
    </row>
    <row r="495" spans="1:8">
      <c r="A495" s="58"/>
      <c r="B495" s="66"/>
      <c r="C495" s="61"/>
      <c r="D495" s="68"/>
      <c r="E495" s="108"/>
    </row>
    <row r="496" spans="1:8">
      <c r="A496" s="58"/>
      <c r="B496" s="66"/>
      <c r="C496" s="61"/>
      <c r="D496" s="68"/>
      <c r="E496" s="108"/>
    </row>
    <row r="497" spans="1:5">
      <c r="A497" s="58"/>
      <c r="B497" s="66"/>
      <c r="C497" s="61"/>
      <c r="D497" s="68"/>
      <c r="E497" s="108"/>
    </row>
    <row r="498" spans="1:5">
      <c r="A498" s="58"/>
      <c r="B498" s="66"/>
      <c r="C498" s="61"/>
      <c r="D498" s="68"/>
      <c r="E498" s="108"/>
    </row>
    <row r="499" spans="1:5">
      <c r="A499" s="58"/>
      <c r="B499" s="66"/>
      <c r="C499" s="61"/>
      <c r="D499" s="68"/>
      <c r="E499" s="108"/>
    </row>
    <row r="500" spans="1:5">
      <c r="A500" s="58"/>
      <c r="B500" s="66"/>
      <c r="C500" s="61"/>
      <c r="D500" s="68"/>
      <c r="E500" s="108"/>
    </row>
    <row r="501" spans="1:5">
      <c r="A501" s="58"/>
      <c r="B501" s="66"/>
      <c r="C501" s="61"/>
      <c r="D501" s="68"/>
      <c r="E501" s="108"/>
    </row>
    <row r="502" spans="1:5">
      <c r="A502" s="58"/>
      <c r="B502" s="66"/>
      <c r="C502" s="61"/>
      <c r="D502" s="68"/>
      <c r="E502" s="108"/>
    </row>
    <row r="503" spans="1:5">
      <c r="A503" s="58"/>
      <c r="B503" s="66"/>
      <c r="C503" s="61"/>
      <c r="D503" s="68"/>
      <c r="E503" s="108"/>
    </row>
    <row r="504" spans="1:5">
      <c r="A504" s="58"/>
      <c r="B504" s="66"/>
      <c r="C504" s="61"/>
      <c r="D504" s="68"/>
      <c r="E504" s="108"/>
    </row>
    <row r="505" spans="1:5">
      <c r="A505" s="58"/>
      <c r="B505" s="66"/>
      <c r="C505" s="61"/>
      <c r="D505" s="68"/>
      <c r="E505" s="108"/>
    </row>
    <row r="506" spans="1:5">
      <c r="A506" s="58"/>
      <c r="B506" s="66"/>
      <c r="C506" s="61"/>
      <c r="D506" s="68"/>
      <c r="E506" s="108"/>
    </row>
    <row r="507" spans="1:5">
      <c r="A507" s="58"/>
      <c r="B507" s="66"/>
      <c r="C507" s="91"/>
      <c r="D507" s="92"/>
      <c r="E507" s="109"/>
    </row>
    <row r="508" spans="1:5">
      <c r="A508" s="58"/>
      <c r="B508" s="66"/>
      <c r="C508" s="61"/>
      <c r="D508" s="68"/>
      <c r="E508" s="108"/>
    </row>
    <row r="509" spans="1:5">
      <c r="A509" s="58"/>
      <c r="B509" s="66"/>
      <c r="C509" s="61"/>
      <c r="D509" s="68"/>
      <c r="E509" s="108"/>
    </row>
    <row r="510" spans="1:5">
      <c r="A510" s="58"/>
      <c r="B510" s="66"/>
      <c r="C510" s="61"/>
      <c r="D510" s="68"/>
      <c r="E510" s="108"/>
    </row>
    <row r="511" spans="1:5">
      <c r="A511" s="58"/>
      <c r="B511" s="66"/>
      <c r="C511" s="61"/>
      <c r="D511" s="68"/>
      <c r="E511" s="108"/>
    </row>
    <row r="512" spans="1:5">
      <c r="A512" s="58"/>
      <c r="B512" s="66"/>
      <c r="C512" s="61"/>
      <c r="D512" s="68"/>
      <c r="E512" s="108"/>
    </row>
    <row r="513" spans="1:8">
      <c r="A513" s="58"/>
      <c r="B513" s="66"/>
      <c r="C513" s="61"/>
      <c r="D513" s="68"/>
      <c r="E513" s="108"/>
    </row>
    <row r="514" spans="1:8">
      <c r="A514" s="58"/>
      <c r="B514" s="66"/>
      <c r="C514" s="61"/>
      <c r="D514" s="68"/>
      <c r="E514" s="108"/>
    </row>
    <row r="515" spans="1:8">
      <c r="A515" s="58"/>
      <c r="B515" s="66"/>
      <c r="C515" s="61"/>
      <c r="D515" s="68"/>
      <c r="E515" s="108"/>
      <c r="H515" s="43"/>
    </row>
    <row r="516" spans="1:8">
      <c r="A516" s="58"/>
      <c r="B516" s="66"/>
      <c r="C516" s="61"/>
      <c r="D516" s="68"/>
      <c r="E516" s="108"/>
    </row>
    <row r="517" spans="1:8">
      <c r="A517" s="58"/>
      <c r="B517" s="66"/>
      <c r="C517" s="61"/>
      <c r="D517" s="68"/>
      <c r="E517" s="108"/>
    </row>
    <row r="518" spans="1:8">
      <c r="A518" s="58"/>
      <c r="B518" s="66"/>
      <c r="C518" s="61"/>
      <c r="D518" s="68"/>
      <c r="E518" s="108"/>
    </row>
    <row r="519" spans="1:8">
      <c r="A519" s="58"/>
      <c r="B519" s="66"/>
      <c r="C519" s="61"/>
      <c r="D519" s="68"/>
      <c r="E519" s="108"/>
    </row>
    <row r="520" spans="1:8">
      <c r="A520" s="58"/>
      <c r="B520" s="66"/>
      <c r="C520" s="61"/>
      <c r="D520" s="68"/>
      <c r="E520" s="108"/>
    </row>
    <row r="521" spans="1:8">
      <c r="A521" s="58"/>
      <c r="B521" s="66"/>
      <c r="C521" s="61"/>
      <c r="D521" s="68"/>
      <c r="E521" s="108"/>
    </row>
    <row r="522" spans="1:8">
      <c r="A522" s="58"/>
      <c r="B522" s="66"/>
      <c r="C522" s="61"/>
      <c r="D522" s="68"/>
      <c r="E522" s="108"/>
    </row>
    <row r="523" spans="1:8">
      <c r="A523" s="58"/>
      <c r="B523" s="66"/>
      <c r="C523" s="61"/>
      <c r="D523" s="68"/>
      <c r="E523" s="108"/>
    </row>
    <row r="524" spans="1:8">
      <c r="A524" s="58"/>
      <c r="B524" s="66"/>
      <c r="C524" s="61"/>
      <c r="D524" s="68"/>
      <c r="E524" s="108"/>
    </row>
    <row r="525" spans="1:8">
      <c r="A525" s="58"/>
      <c r="B525" s="66"/>
      <c r="C525" s="61"/>
      <c r="D525" s="68"/>
      <c r="E525" s="108"/>
    </row>
    <row r="526" spans="1:8">
      <c r="A526" s="58"/>
      <c r="B526" s="66"/>
      <c r="C526" s="61"/>
      <c r="D526" s="68"/>
      <c r="E526" s="108"/>
    </row>
    <row r="527" spans="1:8">
      <c r="A527" s="58"/>
      <c r="B527" s="66"/>
      <c r="C527" s="61"/>
      <c r="D527" s="68"/>
      <c r="E527" s="108"/>
    </row>
    <row r="528" spans="1:8">
      <c r="A528" s="58"/>
      <c r="B528" s="66"/>
      <c r="C528" s="61"/>
      <c r="D528" s="68"/>
      <c r="E528" s="108"/>
    </row>
    <row r="529" spans="1:8">
      <c r="A529" s="58"/>
      <c r="B529" s="66"/>
      <c r="C529" s="61"/>
      <c r="D529" s="68"/>
      <c r="E529" s="108"/>
    </row>
    <row r="530" spans="1:8">
      <c r="A530" s="58"/>
      <c r="B530" s="66"/>
      <c r="C530" s="61"/>
      <c r="D530" s="68"/>
      <c r="E530" s="108"/>
    </row>
    <row r="531" spans="1:8">
      <c r="A531" s="58"/>
      <c r="B531" s="66"/>
      <c r="C531" s="61"/>
      <c r="D531" s="68"/>
      <c r="E531" s="108"/>
    </row>
    <row r="532" spans="1:8">
      <c r="A532" s="58"/>
      <c r="B532" s="66"/>
      <c r="C532" s="61"/>
      <c r="D532" s="68"/>
      <c r="E532" s="108"/>
    </row>
    <row r="533" spans="1:8">
      <c r="A533" s="58"/>
      <c r="B533" s="66"/>
      <c r="C533" s="61"/>
      <c r="D533" s="68"/>
      <c r="E533" s="108"/>
    </row>
    <row r="534" spans="1:8">
      <c r="A534" s="58"/>
      <c r="B534" s="66"/>
      <c r="C534" s="61"/>
      <c r="D534" s="68"/>
      <c r="E534" s="108"/>
    </row>
    <row r="535" spans="1:8">
      <c r="A535" s="58"/>
      <c r="B535" s="66"/>
      <c r="C535" s="61"/>
      <c r="D535" s="68"/>
      <c r="E535" s="108"/>
    </row>
    <row r="536" spans="1:8">
      <c r="A536" s="58"/>
      <c r="B536" s="66"/>
      <c r="C536" s="61"/>
      <c r="D536" s="68"/>
      <c r="E536" s="108"/>
      <c r="H536" s="43"/>
    </row>
    <row r="537" spans="1:8">
      <c r="A537" s="58"/>
      <c r="B537" s="66"/>
      <c r="C537" s="61"/>
      <c r="D537" s="68"/>
      <c r="E537" s="108"/>
    </row>
    <row r="538" spans="1:8">
      <c r="A538" s="58"/>
      <c r="B538" s="66"/>
      <c r="C538" s="61"/>
      <c r="D538" s="68"/>
      <c r="E538" s="108"/>
    </row>
    <row r="539" spans="1:8">
      <c r="A539" s="58"/>
      <c r="B539" s="66"/>
      <c r="C539" s="61"/>
      <c r="D539" s="68"/>
      <c r="E539" s="108"/>
    </row>
    <row r="540" spans="1:8">
      <c r="A540" s="58"/>
      <c r="B540" s="66"/>
      <c r="C540" s="61"/>
      <c r="D540" s="68"/>
      <c r="E540" s="108"/>
    </row>
    <row r="541" spans="1:8">
      <c r="A541" s="58"/>
      <c r="B541" s="66"/>
      <c r="C541" s="61"/>
      <c r="D541" s="68"/>
      <c r="E541" s="108"/>
    </row>
    <row r="542" spans="1:8">
      <c r="A542" s="58"/>
      <c r="B542" s="66"/>
      <c r="C542" s="61"/>
      <c r="D542" s="68"/>
      <c r="E542" s="108"/>
    </row>
    <row r="543" spans="1:8">
      <c r="A543" s="58"/>
      <c r="B543" s="66"/>
      <c r="C543" s="61"/>
      <c r="D543" s="68"/>
      <c r="E543" s="108"/>
    </row>
    <row r="544" spans="1:8">
      <c r="A544" s="58"/>
      <c r="B544" s="66"/>
      <c r="C544" s="61"/>
      <c r="D544" s="68"/>
      <c r="E544" s="108"/>
    </row>
    <row r="545" spans="1:8">
      <c r="A545" s="58"/>
      <c r="B545" s="66"/>
      <c r="C545" s="61"/>
      <c r="D545" s="68"/>
      <c r="E545" s="108"/>
    </row>
    <row r="546" spans="1:8">
      <c r="A546" s="58"/>
      <c r="B546" s="66"/>
      <c r="C546" s="61"/>
      <c r="D546" s="68"/>
      <c r="E546" s="108"/>
    </row>
    <row r="547" spans="1:8">
      <c r="A547" s="58"/>
      <c r="B547" s="66"/>
      <c r="C547" s="61"/>
      <c r="D547" s="68"/>
      <c r="E547" s="108"/>
    </row>
    <row r="548" spans="1:8">
      <c r="A548" s="58"/>
      <c r="B548" s="66"/>
      <c r="C548" s="61"/>
      <c r="D548" s="68"/>
      <c r="E548" s="108"/>
    </row>
    <row r="549" spans="1:8">
      <c r="A549" s="58"/>
      <c r="B549" s="66"/>
      <c r="C549" s="61"/>
      <c r="D549" s="68"/>
      <c r="E549" s="108"/>
    </row>
    <row r="550" spans="1:8">
      <c r="A550" s="58"/>
      <c r="B550" s="66"/>
      <c r="C550" s="61"/>
      <c r="D550" s="68"/>
      <c r="E550" s="108"/>
    </row>
    <row r="551" spans="1:8">
      <c r="A551" s="58"/>
      <c r="B551" s="66"/>
      <c r="C551" s="61"/>
      <c r="D551" s="68"/>
      <c r="E551" s="108"/>
    </row>
    <row r="552" spans="1:8">
      <c r="A552" s="58"/>
      <c r="B552" s="66"/>
      <c r="C552" s="61"/>
      <c r="D552" s="68"/>
      <c r="E552" s="108"/>
    </row>
    <row r="553" spans="1:8">
      <c r="A553" s="58"/>
      <c r="B553" s="66"/>
      <c r="C553" s="61"/>
      <c r="D553" s="68"/>
      <c r="E553" s="108"/>
    </row>
    <row r="554" spans="1:8">
      <c r="A554" s="58"/>
      <c r="B554" s="66"/>
      <c r="C554" s="61"/>
      <c r="D554" s="68"/>
      <c r="E554" s="108"/>
    </row>
    <row r="555" spans="1:8">
      <c r="A555" s="58"/>
      <c r="B555" s="66"/>
      <c r="C555" s="61"/>
      <c r="D555" s="68"/>
      <c r="E555" s="108"/>
    </row>
    <row r="556" spans="1:8">
      <c r="A556" s="58"/>
      <c r="B556" s="66"/>
      <c r="C556" s="61"/>
      <c r="D556" s="68"/>
      <c r="E556" s="108"/>
    </row>
    <row r="557" spans="1:8">
      <c r="A557" s="58"/>
      <c r="B557" s="66"/>
      <c r="C557" s="61"/>
      <c r="D557" s="68"/>
      <c r="E557" s="108"/>
      <c r="H557" s="43"/>
    </row>
    <row r="558" spans="1:8">
      <c r="A558" s="58"/>
      <c r="B558" s="66"/>
      <c r="C558" s="61"/>
      <c r="D558" s="68"/>
      <c r="E558" s="108"/>
    </row>
    <row r="559" spans="1:8">
      <c r="A559" s="58"/>
      <c r="B559" s="66"/>
      <c r="C559" s="61"/>
      <c r="D559" s="68"/>
      <c r="E559" s="108"/>
    </row>
    <row r="560" spans="1:8">
      <c r="A560" s="58"/>
      <c r="B560" s="66"/>
      <c r="C560" s="61"/>
      <c r="D560" s="68"/>
      <c r="E560" s="108"/>
    </row>
    <row r="561" spans="1:5">
      <c r="A561" s="58"/>
      <c r="B561" s="66"/>
      <c r="C561" s="61"/>
      <c r="D561" s="68"/>
      <c r="E561" s="108"/>
    </row>
    <row r="562" spans="1:5">
      <c r="A562" s="58"/>
      <c r="B562" s="66"/>
      <c r="C562" s="61"/>
      <c r="D562" s="68"/>
      <c r="E562" s="108"/>
    </row>
    <row r="563" spans="1:5">
      <c r="A563" s="58"/>
      <c r="B563" s="66"/>
      <c r="C563" s="61"/>
      <c r="D563" s="68"/>
      <c r="E563" s="108"/>
    </row>
    <row r="564" spans="1:5">
      <c r="A564" s="58"/>
      <c r="B564" s="66"/>
      <c r="C564" s="61"/>
      <c r="D564" s="68"/>
      <c r="E564" s="108"/>
    </row>
    <row r="565" spans="1:5">
      <c r="A565" s="58"/>
      <c r="B565" s="66"/>
      <c r="C565" s="61"/>
      <c r="D565" s="68"/>
      <c r="E565" s="108"/>
    </row>
    <row r="566" spans="1:5">
      <c r="A566" s="58"/>
      <c r="B566" s="66"/>
      <c r="C566" s="61"/>
      <c r="D566" s="68"/>
      <c r="E566" s="108"/>
    </row>
    <row r="567" spans="1:5">
      <c r="A567" s="58"/>
      <c r="B567" s="66"/>
      <c r="C567" s="61"/>
      <c r="D567" s="68"/>
      <c r="E567" s="108"/>
    </row>
    <row r="568" spans="1:5">
      <c r="A568" s="58"/>
      <c r="B568" s="66"/>
      <c r="C568" s="61"/>
      <c r="D568" s="68"/>
      <c r="E568" s="108"/>
    </row>
    <row r="569" spans="1:5">
      <c r="A569" s="58"/>
      <c r="B569" s="66"/>
      <c r="C569" s="61"/>
      <c r="D569" s="68"/>
      <c r="E569" s="108"/>
    </row>
    <row r="570" spans="1:5">
      <c r="A570" s="58"/>
      <c r="B570" s="66"/>
      <c r="C570" s="61"/>
      <c r="D570" s="68"/>
      <c r="E570" s="108"/>
    </row>
    <row r="571" spans="1:5">
      <c r="A571" s="58"/>
      <c r="B571" s="66"/>
      <c r="C571" s="61"/>
      <c r="D571" s="68"/>
      <c r="E571" s="108"/>
    </row>
    <row r="572" spans="1:5">
      <c r="A572" s="58"/>
      <c r="B572" s="66"/>
      <c r="C572" s="61"/>
      <c r="D572" s="68"/>
      <c r="E572" s="108"/>
    </row>
    <row r="573" spans="1:5">
      <c r="A573" s="58"/>
      <c r="B573" s="66"/>
      <c r="C573" s="61"/>
      <c r="D573" s="68"/>
      <c r="E573" s="108"/>
    </row>
    <row r="574" spans="1:5">
      <c r="A574" s="58"/>
      <c r="B574" s="66"/>
      <c r="C574" s="61"/>
      <c r="D574" s="68"/>
      <c r="E574" s="108"/>
    </row>
    <row r="575" spans="1:5">
      <c r="A575" s="58"/>
      <c r="B575" s="66"/>
      <c r="C575" s="61"/>
      <c r="D575" s="68"/>
      <c r="E575" s="108"/>
    </row>
    <row r="576" spans="1:5">
      <c r="A576" s="58"/>
      <c r="B576" s="66"/>
      <c r="C576" s="61"/>
      <c r="D576" s="68"/>
      <c r="E576" s="108"/>
    </row>
    <row r="577" spans="1:8">
      <c r="A577" s="58"/>
      <c r="B577" s="66"/>
      <c r="C577" s="61"/>
      <c r="D577" s="68"/>
      <c r="E577" s="108"/>
    </row>
    <row r="578" spans="1:8">
      <c r="A578" s="58"/>
      <c r="B578" s="66"/>
      <c r="C578" s="61"/>
      <c r="D578" s="68"/>
      <c r="E578" s="108"/>
      <c r="H578" s="43"/>
    </row>
    <row r="579" spans="1:8">
      <c r="A579" s="58"/>
      <c r="B579" s="66"/>
      <c r="C579" s="61"/>
      <c r="D579" s="68"/>
      <c r="E579" s="108"/>
    </row>
    <row r="580" spans="1:8">
      <c r="A580" s="58"/>
      <c r="B580" s="66"/>
      <c r="C580" s="61"/>
      <c r="D580" s="68"/>
      <c r="E580" s="108"/>
    </row>
    <row r="581" spans="1:8">
      <c r="A581" s="58"/>
      <c r="B581" s="66"/>
      <c r="C581" s="61"/>
      <c r="D581" s="68"/>
      <c r="E581" s="108"/>
    </row>
    <row r="582" spans="1:8">
      <c r="A582" s="58"/>
      <c r="B582" s="66"/>
      <c r="C582" s="61"/>
      <c r="D582" s="68"/>
      <c r="E582" s="108"/>
    </row>
    <row r="583" spans="1:8">
      <c r="A583" s="58"/>
      <c r="B583" s="66"/>
      <c r="C583" s="61"/>
      <c r="D583" s="68"/>
      <c r="E583" s="108"/>
    </row>
    <row r="584" spans="1:8">
      <c r="A584" s="58"/>
      <c r="B584" s="66"/>
      <c r="C584" s="61"/>
      <c r="D584" s="68"/>
      <c r="E584" s="108"/>
    </row>
    <row r="585" spans="1:8">
      <c r="A585" s="58"/>
      <c r="B585" s="66"/>
      <c r="C585" s="61"/>
      <c r="D585" s="68"/>
      <c r="E585" s="108"/>
    </row>
    <row r="586" spans="1:8">
      <c r="A586" s="58"/>
      <c r="B586" s="66"/>
      <c r="C586" s="61"/>
      <c r="D586" s="68"/>
      <c r="E586" s="108"/>
    </row>
    <row r="587" spans="1:8">
      <c r="A587" s="58"/>
      <c r="B587" s="66"/>
      <c r="C587" s="61"/>
      <c r="D587" s="68"/>
      <c r="E587" s="108"/>
    </row>
    <row r="588" spans="1:8">
      <c r="A588" s="58"/>
      <c r="B588" s="66"/>
      <c r="C588" s="61"/>
      <c r="D588" s="68"/>
      <c r="E588" s="108"/>
    </row>
    <row r="589" spans="1:8">
      <c r="A589" s="58"/>
      <c r="B589" s="66"/>
      <c r="C589" s="61"/>
      <c r="D589" s="68"/>
      <c r="E589" s="108"/>
    </row>
    <row r="590" spans="1:8">
      <c r="A590" s="58"/>
      <c r="B590" s="66"/>
      <c r="C590" s="61"/>
      <c r="D590" s="68"/>
      <c r="E590" s="108"/>
    </row>
    <row r="591" spans="1:8">
      <c r="A591" s="58"/>
      <c r="B591" s="66"/>
      <c r="C591" s="61"/>
      <c r="D591" s="68"/>
      <c r="E591" s="108"/>
    </row>
    <row r="592" spans="1:8">
      <c r="A592" s="58"/>
      <c r="B592" s="66"/>
      <c r="C592" s="61"/>
      <c r="D592" s="68"/>
      <c r="E592" s="108"/>
    </row>
    <row r="593" spans="1:8">
      <c r="A593" s="58"/>
      <c r="B593" s="66"/>
      <c r="C593" s="61"/>
      <c r="D593" s="68"/>
      <c r="E593" s="108"/>
    </row>
    <row r="594" spans="1:8">
      <c r="A594" s="58"/>
      <c r="B594" s="66"/>
      <c r="C594" s="61"/>
      <c r="D594" s="68"/>
      <c r="E594" s="108"/>
    </row>
    <row r="595" spans="1:8">
      <c r="A595" s="58"/>
      <c r="B595" s="66"/>
      <c r="C595" s="61"/>
      <c r="D595" s="68"/>
      <c r="E595" s="108"/>
    </row>
    <row r="596" spans="1:8">
      <c r="A596" s="58"/>
      <c r="B596" s="66"/>
      <c r="C596" s="61"/>
      <c r="D596" s="68"/>
      <c r="E596" s="108"/>
    </row>
    <row r="597" spans="1:8">
      <c r="A597" s="58"/>
      <c r="B597" s="66"/>
      <c r="C597" s="61"/>
      <c r="D597" s="68"/>
      <c r="E597" s="108"/>
    </row>
    <row r="598" spans="1:8">
      <c r="A598" s="58"/>
      <c r="B598" s="66"/>
      <c r="C598" s="61"/>
      <c r="D598" s="68"/>
      <c r="E598" s="108"/>
    </row>
    <row r="599" spans="1:8">
      <c r="A599" s="58"/>
      <c r="B599" s="66"/>
      <c r="C599" s="61"/>
      <c r="D599" s="68"/>
      <c r="E599" s="108"/>
      <c r="H599" s="43"/>
    </row>
    <row r="600" spans="1:8">
      <c r="A600" s="58"/>
      <c r="B600" s="66"/>
      <c r="C600" s="61"/>
      <c r="D600" s="68"/>
      <c r="E600" s="108"/>
    </row>
    <row r="601" spans="1:8">
      <c r="A601" s="58"/>
      <c r="B601" s="66"/>
      <c r="C601" s="61"/>
      <c r="D601" s="68"/>
      <c r="E601" s="108"/>
    </row>
    <row r="602" spans="1:8">
      <c r="A602" s="58"/>
      <c r="B602" s="66"/>
      <c r="C602" s="61"/>
      <c r="D602" s="68"/>
      <c r="E602" s="108"/>
    </row>
    <row r="603" spans="1:8">
      <c r="A603" s="58"/>
      <c r="B603" s="66"/>
      <c r="C603" s="61"/>
      <c r="D603" s="68"/>
      <c r="E603" s="108"/>
    </row>
    <row r="604" spans="1:8">
      <c r="A604" s="58"/>
      <c r="B604" s="66"/>
      <c r="C604" s="61"/>
      <c r="D604" s="68"/>
      <c r="E604" s="108"/>
    </row>
    <row r="605" spans="1:8">
      <c r="A605" s="58"/>
      <c r="B605" s="66"/>
      <c r="C605" s="61"/>
      <c r="D605" s="68"/>
      <c r="E605" s="108"/>
    </row>
    <row r="606" spans="1:8">
      <c r="A606" s="58"/>
      <c r="B606" s="66"/>
      <c r="C606" s="61"/>
      <c r="D606" s="68"/>
      <c r="E606" s="108"/>
    </row>
    <row r="607" spans="1:8">
      <c r="A607" s="58"/>
      <c r="B607" s="66"/>
      <c r="C607" s="61"/>
      <c r="D607" s="68"/>
      <c r="E607" s="108"/>
    </row>
    <row r="608" spans="1:8">
      <c r="A608" s="58"/>
      <c r="B608" s="66"/>
      <c r="C608" s="61"/>
      <c r="D608" s="68"/>
      <c r="E608" s="108"/>
    </row>
    <row r="609" spans="1:8">
      <c r="A609" s="58"/>
      <c r="B609" s="66"/>
      <c r="C609" s="61"/>
      <c r="D609" s="68"/>
      <c r="E609" s="108"/>
    </row>
    <row r="610" spans="1:8">
      <c r="A610" s="58"/>
      <c r="B610" s="66"/>
      <c r="C610" s="61"/>
      <c r="D610" s="68"/>
      <c r="E610" s="108"/>
    </row>
    <row r="611" spans="1:8">
      <c r="A611" s="58"/>
      <c r="B611" s="66"/>
      <c r="C611" s="61"/>
      <c r="D611" s="68"/>
      <c r="E611" s="108"/>
    </row>
    <row r="612" spans="1:8">
      <c r="A612" s="58"/>
      <c r="B612" s="66"/>
      <c r="C612" s="61"/>
      <c r="D612" s="68"/>
      <c r="E612" s="108"/>
    </row>
    <row r="613" spans="1:8">
      <c r="A613" s="58"/>
      <c r="B613" s="66"/>
      <c r="C613" s="61"/>
      <c r="D613" s="68"/>
      <c r="E613" s="108"/>
    </row>
    <row r="614" spans="1:8">
      <c r="A614" s="58"/>
      <c r="B614" s="66"/>
      <c r="C614" s="61"/>
      <c r="D614" s="68"/>
      <c r="E614" s="108"/>
    </row>
    <row r="615" spans="1:8">
      <c r="A615" s="58"/>
      <c r="B615" s="66"/>
      <c r="C615" s="61"/>
      <c r="D615" s="68"/>
      <c r="E615" s="108"/>
    </row>
    <row r="616" spans="1:8">
      <c r="A616" s="58"/>
      <c r="B616" s="66"/>
      <c r="C616" s="61"/>
      <c r="D616" s="68"/>
      <c r="E616" s="108"/>
    </row>
    <row r="617" spans="1:8">
      <c r="A617" s="58"/>
      <c r="B617" s="66"/>
      <c r="C617" s="61"/>
      <c r="D617" s="68"/>
      <c r="E617" s="108"/>
    </row>
    <row r="618" spans="1:8">
      <c r="A618" s="58"/>
      <c r="B618" s="66"/>
      <c r="C618" s="61"/>
      <c r="D618" s="68"/>
      <c r="E618" s="108"/>
    </row>
    <row r="619" spans="1:8">
      <c r="A619" s="58"/>
      <c r="B619" s="66"/>
      <c r="C619" s="61"/>
      <c r="D619" s="68"/>
      <c r="E619" s="108"/>
    </row>
    <row r="620" spans="1:8">
      <c r="A620" s="58"/>
      <c r="B620" s="66"/>
      <c r="C620" s="61"/>
      <c r="D620" s="68"/>
      <c r="E620" s="108"/>
      <c r="H620" s="43"/>
    </row>
    <row r="621" spans="1:8">
      <c r="A621" s="58"/>
      <c r="B621" s="66"/>
      <c r="C621" s="61"/>
      <c r="D621" s="68"/>
      <c r="E621" s="108"/>
    </row>
    <row r="622" spans="1:8">
      <c r="A622" s="58"/>
      <c r="B622" s="66"/>
      <c r="C622" s="61"/>
      <c r="D622" s="68"/>
      <c r="E622" s="108"/>
    </row>
    <row r="623" spans="1:8">
      <c r="A623" s="58"/>
      <c r="B623" s="66"/>
      <c r="C623" s="61"/>
      <c r="D623" s="68"/>
      <c r="E623" s="108"/>
    </row>
    <row r="624" spans="1:8">
      <c r="A624" s="58"/>
      <c r="B624" s="66"/>
      <c r="C624" s="61"/>
      <c r="D624" s="68"/>
      <c r="E624" s="108"/>
    </row>
    <row r="625" spans="1:5">
      <c r="A625" s="58"/>
      <c r="B625" s="66"/>
      <c r="C625" s="61"/>
      <c r="D625" s="68"/>
      <c r="E625" s="108"/>
    </row>
    <row r="626" spans="1:5">
      <c r="A626" s="58"/>
      <c r="B626" s="66"/>
      <c r="C626" s="61"/>
      <c r="D626" s="68"/>
      <c r="E626" s="108"/>
    </row>
    <row r="627" spans="1:5">
      <c r="A627" s="58"/>
      <c r="B627" s="66"/>
      <c r="C627" s="61"/>
      <c r="D627" s="68"/>
      <c r="E627" s="108"/>
    </row>
    <row r="628" spans="1:5">
      <c r="A628" s="58"/>
      <c r="B628" s="66"/>
      <c r="C628" s="61"/>
      <c r="D628" s="68"/>
      <c r="E628" s="108"/>
    </row>
    <row r="629" spans="1:5">
      <c r="A629" s="58"/>
      <c r="B629" s="66"/>
      <c r="C629" s="61"/>
      <c r="D629" s="68"/>
      <c r="E629" s="108"/>
    </row>
    <row r="630" spans="1:5">
      <c r="A630" s="58"/>
      <c r="B630" s="66"/>
      <c r="C630" s="61"/>
      <c r="D630" s="68"/>
      <c r="E630" s="108"/>
    </row>
    <row r="631" spans="1:5">
      <c r="A631" s="58"/>
      <c r="B631" s="66"/>
      <c r="C631" s="61"/>
      <c r="D631" s="68"/>
      <c r="E631" s="108"/>
    </row>
    <row r="632" spans="1:5">
      <c r="A632" s="58"/>
      <c r="B632" s="66"/>
      <c r="C632" s="61"/>
      <c r="D632" s="68"/>
      <c r="E632" s="108"/>
    </row>
    <row r="633" spans="1:5">
      <c r="A633" s="58"/>
      <c r="B633" s="66"/>
      <c r="C633" s="61"/>
      <c r="D633" s="68"/>
      <c r="E633" s="108"/>
    </row>
    <row r="634" spans="1:5">
      <c r="A634" s="58"/>
      <c r="B634" s="66"/>
      <c r="C634" s="61"/>
      <c r="D634" s="68"/>
      <c r="E634" s="108"/>
    </row>
    <row r="635" spans="1:5">
      <c r="A635" s="58"/>
      <c r="B635" s="66"/>
      <c r="C635" s="61"/>
      <c r="D635" s="68"/>
      <c r="E635" s="108"/>
    </row>
    <row r="636" spans="1:5">
      <c r="A636" s="58"/>
      <c r="B636" s="66"/>
      <c r="C636" s="61"/>
      <c r="D636" s="68"/>
      <c r="E636" s="108"/>
    </row>
    <row r="637" spans="1:5">
      <c r="A637" s="58"/>
      <c r="B637" s="66"/>
      <c r="C637" s="61"/>
      <c r="D637" s="68"/>
      <c r="E637" s="108"/>
    </row>
    <row r="638" spans="1:5">
      <c r="A638" s="58"/>
      <c r="B638" s="66"/>
      <c r="C638" s="61"/>
      <c r="D638" s="68"/>
      <c r="E638" s="108"/>
    </row>
    <row r="639" spans="1:5">
      <c r="A639" s="58"/>
      <c r="B639" s="66"/>
      <c r="C639" s="61"/>
      <c r="D639" s="68"/>
      <c r="E639" s="108"/>
    </row>
    <row r="640" spans="1:5">
      <c r="A640" s="58"/>
      <c r="B640" s="66"/>
      <c r="C640" s="61"/>
      <c r="D640" s="68"/>
      <c r="E640" s="108"/>
    </row>
    <row r="641" spans="1:8">
      <c r="A641" s="58"/>
      <c r="B641" s="66"/>
      <c r="C641" s="61"/>
      <c r="D641" s="68"/>
      <c r="E641" s="108"/>
      <c r="H641" s="43"/>
    </row>
    <row r="642" spans="1:8">
      <c r="A642" s="58"/>
      <c r="B642" s="66"/>
      <c r="C642" s="61"/>
      <c r="D642" s="68"/>
      <c r="E642" s="108"/>
    </row>
    <row r="643" spans="1:8">
      <c r="A643" s="58"/>
      <c r="B643" s="66"/>
      <c r="C643" s="61"/>
      <c r="D643" s="68"/>
      <c r="E643" s="108"/>
    </row>
    <row r="644" spans="1:8">
      <c r="A644" s="58"/>
      <c r="B644" s="66"/>
      <c r="C644" s="61"/>
      <c r="D644" s="68"/>
      <c r="E644" s="108"/>
    </row>
    <row r="645" spans="1:8">
      <c r="A645" s="58"/>
      <c r="B645" s="66"/>
      <c r="C645" s="61"/>
      <c r="D645" s="68"/>
      <c r="E645" s="108"/>
    </row>
    <row r="646" spans="1:8">
      <c r="A646" s="58"/>
      <c r="B646" s="66"/>
      <c r="C646" s="61"/>
      <c r="D646" s="68"/>
      <c r="E646" s="108"/>
    </row>
    <row r="647" spans="1:8">
      <c r="A647" s="58"/>
      <c r="B647" s="66"/>
      <c r="C647" s="61"/>
      <c r="D647" s="68"/>
      <c r="E647" s="108"/>
    </row>
    <row r="648" spans="1:8">
      <c r="A648" s="58"/>
      <c r="B648" s="66"/>
      <c r="C648" s="61"/>
      <c r="D648" s="68"/>
      <c r="E648" s="108"/>
    </row>
    <row r="649" spans="1:8">
      <c r="A649" s="58"/>
      <c r="B649" s="66"/>
      <c r="C649" s="61"/>
      <c r="D649" s="68"/>
      <c r="E649" s="108"/>
    </row>
    <row r="650" spans="1:8">
      <c r="A650" s="58"/>
      <c r="B650" s="66"/>
      <c r="C650" s="61"/>
      <c r="D650" s="68"/>
      <c r="E650" s="108"/>
    </row>
    <row r="651" spans="1:8">
      <c r="A651" s="58"/>
      <c r="B651" s="66"/>
      <c r="C651" s="61"/>
      <c r="D651" s="68"/>
      <c r="E651" s="108"/>
    </row>
    <row r="652" spans="1:8">
      <c r="A652" s="58"/>
      <c r="B652" s="66"/>
      <c r="C652" s="61"/>
      <c r="D652" s="68"/>
      <c r="E652" s="108"/>
    </row>
    <row r="653" spans="1:8">
      <c r="A653" s="58"/>
      <c r="B653" s="66"/>
      <c r="C653" s="61"/>
      <c r="D653" s="68"/>
      <c r="E653" s="108"/>
    </row>
    <row r="654" spans="1:8">
      <c r="A654" s="58"/>
      <c r="B654" s="66"/>
      <c r="C654" s="61"/>
      <c r="D654" s="68"/>
      <c r="E654" s="108"/>
    </row>
    <row r="655" spans="1:8">
      <c r="A655" s="58"/>
      <c r="B655" s="66"/>
      <c r="C655" s="61"/>
      <c r="D655" s="68"/>
      <c r="E655" s="108"/>
    </row>
    <row r="656" spans="1:8">
      <c r="A656" s="58"/>
      <c r="B656" s="66"/>
      <c r="C656" s="61"/>
      <c r="D656" s="68"/>
      <c r="E656" s="108"/>
    </row>
    <row r="657" spans="1:8">
      <c r="A657" s="58"/>
      <c r="B657" s="66"/>
      <c r="C657" s="61"/>
      <c r="D657" s="68"/>
      <c r="E657" s="108"/>
    </row>
    <row r="658" spans="1:8">
      <c r="A658" s="58"/>
      <c r="B658" s="66"/>
      <c r="C658" s="61"/>
      <c r="D658" s="68"/>
      <c r="E658" s="108"/>
    </row>
    <row r="659" spans="1:8">
      <c r="A659" s="58"/>
      <c r="B659" s="66"/>
      <c r="C659" s="61"/>
      <c r="D659" s="68"/>
      <c r="E659" s="108"/>
    </row>
    <row r="660" spans="1:8">
      <c r="A660" s="58"/>
      <c r="B660" s="66"/>
      <c r="C660" s="61"/>
      <c r="D660" s="68"/>
      <c r="E660" s="108"/>
    </row>
    <row r="661" spans="1:8">
      <c r="A661" s="58"/>
      <c r="B661" s="66"/>
      <c r="C661" s="61"/>
      <c r="D661" s="68"/>
      <c r="E661" s="108"/>
    </row>
    <row r="662" spans="1:8">
      <c r="A662" s="58"/>
      <c r="B662" s="66"/>
      <c r="C662" s="61"/>
      <c r="D662" s="68"/>
      <c r="E662" s="108"/>
      <c r="H662" s="43"/>
    </row>
    <row r="663" spans="1:8">
      <c r="A663" s="58"/>
      <c r="B663" s="66"/>
      <c r="C663" s="61"/>
      <c r="D663" s="68"/>
      <c r="E663" s="108"/>
    </row>
    <row r="664" spans="1:8">
      <c r="A664" s="58"/>
      <c r="B664" s="66"/>
      <c r="C664" s="61"/>
      <c r="D664" s="68"/>
      <c r="E664" s="108"/>
    </row>
    <row r="665" spans="1:8">
      <c r="A665" s="58"/>
      <c r="B665" s="66"/>
      <c r="C665" s="61"/>
      <c r="D665" s="68"/>
      <c r="E665" s="108"/>
    </row>
    <row r="666" spans="1:8">
      <c r="A666" s="58"/>
      <c r="B666" s="66"/>
      <c r="C666" s="61"/>
      <c r="D666" s="68"/>
      <c r="E666" s="108"/>
    </row>
    <row r="667" spans="1:8">
      <c r="A667" s="58"/>
      <c r="B667" s="66"/>
      <c r="C667" s="61"/>
      <c r="D667" s="68"/>
      <c r="E667" s="108"/>
    </row>
    <row r="668" spans="1:8">
      <c r="A668" s="58"/>
      <c r="B668" s="66"/>
      <c r="C668" s="61"/>
      <c r="D668" s="68"/>
      <c r="E668" s="108"/>
    </row>
    <row r="669" spans="1:8">
      <c r="A669" s="58"/>
      <c r="B669" s="66"/>
      <c r="C669" s="61"/>
      <c r="D669" s="68"/>
      <c r="E669" s="108"/>
    </row>
    <row r="670" spans="1:8">
      <c r="A670" s="58"/>
      <c r="B670" s="66"/>
      <c r="C670" s="61"/>
      <c r="D670" s="68"/>
      <c r="E670" s="108"/>
    </row>
    <row r="671" spans="1:8">
      <c r="A671" s="58"/>
      <c r="B671" s="66"/>
      <c r="C671" s="61"/>
      <c r="D671" s="68"/>
      <c r="E671" s="108"/>
    </row>
    <row r="672" spans="1:8">
      <c r="A672" s="58"/>
      <c r="B672" s="66"/>
      <c r="C672" s="61"/>
      <c r="D672" s="68"/>
      <c r="E672" s="108"/>
    </row>
    <row r="673" spans="1:5">
      <c r="A673" s="58"/>
      <c r="B673" s="66"/>
      <c r="C673" s="61"/>
      <c r="D673" s="68"/>
      <c r="E673" s="108"/>
    </row>
  </sheetData>
  <mergeCells count="2">
    <mergeCell ref="A2:B2"/>
    <mergeCell ref="A3:B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workbookViewId="0">
      <selection activeCell="O9" sqref="O9"/>
    </sheetView>
  </sheetViews>
  <sheetFormatPr baseColWidth="10" defaultColWidth="9.1640625" defaultRowHeight="13"/>
  <cols>
    <col min="1" max="1" width="2.33203125" style="5" customWidth="1"/>
    <col min="2" max="2" width="4.6640625" style="5" customWidth="1"/>
    <col min="3" max="3" width="11.5" style="5" customWidth="1"/>
    <col min="4" max="4" width="30.33203125" style="5" bestFit="1" customWidth="1"/>
    <col min="5" max="5" width="10.6640625" style="5" customWidth="1"/>
    <col min="6" max="6" width="11" style="5" customWidth="1"/>
    <col min="7" max="7" width="2.5" style="5" customWidth="1"/>
    <col min="8" max="8" width="14.6640625" style="5" customWidth="1"/>
    <col min="9" max="9" width="46.33203125" style="5" bestFit="1" customWidth="1"/>
    <col min="10" max="16384" width="9.1640625" style="5"/>
  </cols>
  <sheetData>
    <row r="1" spans="1:15" ht="19">
      <c r="A1" s="42"/>
      <c r="B1" s="44"/>
      <c r="C1" s="45"/>
      <c r="D1" s="45"/>
      <c r="E1" s="46" t="s">
        <v>15</v>
      </c>
      <c r="F1" s="44"/>
      <c r="G1" s="45"/>
      <c r="H1" s="44"/>
      <c r="I1" s="44"/>
      <c r="J1" s="44"/>
      <c r="K1" s="44"/>
      <c r="L1" s="44"/>
    </row>
    <row r="2" spans="1:15" ht="19" thickBot="1">
      <c r="A2" s="47"/>
      <c r="B2" s="44"/>
      <c r="C2" s="44"/>
      <c r="D2" s="44"/>
      <c r="E2" s="44"/>
      <c r="F2" s="44"/>
      <c r="G2" s="45"/>
      <c r="H2" s="44"/>
      <c r="I2" s="44"/>
      <c r="J2" s="44"/>
      <c r="K2" s="44"/>
      <c r="L2" s="44"/>
    </row>
    <row r="3" spans="1:15" ht="14">
      <c r="A3" s="44"/>
      <c r="B3" s="48"/>
      <c r="C3" s="41" t="s">
        <v>14</v>
      </c>
      <c r="D3" s="40"/>
      <c r="E3" s="40"/>
      <c r="F3" s="40"/>
      <c r="G3" s="40"/>
      <c r="H3" s="39"/>
      <c r="I3" s="39"/>
      <c r="J3" s="39"/>
      <c r="K3" s="38"/>
      <c r="L3" s="48"/>
    </row>
    <row r="4" spans="1:15">
      <c r="A4" s="44"/>
      <c r="B4" s="48"/>
      <c r="C4" s="37" t="s">
        <v>193</v>
      </c>
      <c r="D4" s="36"/>
      <c r="E4" s="36"/>
      <c r="F4" s="36"/>
      <c r="G4" s="36"/>
      <c r="H4" s="35"/>
      <c r="I4" s="35"/>
      <c r="J4" s="35"/>
      <c r="K4" s="34"/>
      <c r="L4" s="48"/>
      <c r="O4" s="5">
        <f>22.62-22.56</f>
        <v>6.0000000000002274E-2</v>
      </c>
    </row>
    <row r="5" spans="1:15" ht="22.5" customHeight="1" thickBot="1">
      <c r="A5" s="44"/>
      <c r="B5" s="48"/>
      <c r="C5" s="132" t="s">
        <v>195</v>
      </c>
      <c r="D5" s="133"/>
      <c r="E5" s="133"/>
      <c r="F5" s="133"/>
      <c r="G5" s="133"/>
      <c r="H5" s="133"/>
      <c r="I5" s="133"/>
      <c r="J5" s="133"/>
      <c r="K5" s="134"/>
      <c r="L5" s="48"/>
      <c r="O5" s="5">
        <f>34.22-34.05</f>
        <v>0.17000000000000171</v>
      </c>
    </row>
    <row r="6" spans="1:15" ht="14" thickBot="1">
      <c r="A6" s="44"/>
      <c r="B6" s="48"/>
      <c r="C6" s="48"/>
      <c r="D6" s="48"/>
      <c r="E6" s="48"/>
      <c r="F6" s="48"/>
      <c r="G6" s="44"/>
      <c r="H6" s="48"/>
      <c r="I6" s="48"/>
      <c r="J6" s="48"/>
      <c r="K6" s="48"/>
      <c r="L6" s="48"/>
      <c r="O6" s="5">
        <f>32.49-32.4</f>
        <v>9.0000000000003411E-2</v>
      </c>
    </row>
    <row r="7" spans="1:15" ht="47" thickBot="1">
      <c r="A7" s="44"/>
      <c r="B7" s="48"/>
      <c r="C7" s="52" t="s">
        <v>13</v>
      </c>
      <c r="D7" s="53"/>
      <c r="E7" s="54" t="s">
        <v>19</v>
      </c>
      <c r="F7" s="55" t="s">
        <v>1</v>
      </c>
      <c r="G7" s="56"/>
      <c r="H7" s="53" t="s">
        <v>13</v>
      </c>
      <c r="I7" s="53"/>
      <c r="J7" s="54" t="s">
        <v>19</v>
      </c>
      <c r="K7" s="57" t="s">
        <v>1</v>
      </c>
      <c r="L7" s="48"/>
      <c r="O7" s="5">
        <f>21.12-21.11</f>
        <v>1.0000000000001563E-2</v>
      </c>
    </row>
    <row r="8" spans="1:15" ht="16">
      <c r="A8" s="49"/>
      <c r="B8" s="49"/>
      <c r="C8" s="128" t="s">
        <v>12</v>
      </c>
      <c r="D8" s="129"/>
      <c r="E8" s="129"/>
      <c r="F8" s="129"/>
      <c r="G8" s="33"/>
      <c r="H8" s="32"/>
      <c r="I8" s="32"/>
      <c r="J8" s="32"/>
      <c r="K8" s="31"/>
      <c r="L8" s="48"/>
      <c r="O8" s="5">
        <f>AVERAGE(O4:O7)</f>
        <v>8.2500000000002238E-2</v>
      </c>
    </row>
    <row r="9" spans="1:15" ht="16">
      <c r="A9" s="49"/>
      <c r="B9" s="49"/>
      <c r="C9" s="77" t="s">
        <v>10</v>
      </c>
      <c r="D9" s="78" t="s">
        <v>5</v>
      </c>
      <c r="E9" s="79">
        <v>22.560000000000002</v>
      </c>
      <c r="F9" s="79">
        <v>13.72782581584044</v>
      </c>
      <c r="G9" s="84"/>
      <c r="H9" s="80" t="s">
        <v>9</v>
      </c>
      <c r="I9" s="78" t="s">
        <v>5</v>
      </c>
      <c r="J9" s="79">
        <v>-34.22</v>
      </c>
      <c r="K9" s="81">
        <v>12.887459603445521</v>
      </c>
      <c r="L9" s="48"/>
    </row>
    <row r="10" spans="1:15" ht="16">
      <c r="A10" s="49"/>
      <c r="B10" s="49"/>
      <c r="C10" s="82" t="s">
        <v>191</v>
      </c>
      <c r="D10" s="78" t="s">
        <v>21</v>
      </c>
      <c r="E10" s="79">
        <v>8.4852813742386402E-2</v>
      </c>
      <c r="F10" s="79">
        <v>6.6311981220478156E-2</v>
      </c>
      <c r="G10" s="84"/>
      <c r="H10" s="83" t="s">
        <v>191</v>
      </c>
      <c r="I10" s="78" t="s">
        <v>21</v>
      </c>
      <c r="J10" s="79">
        <v>0.24041630560342858</v>
      </c>
      <c r="K10" s="81">
        <v>1.7994660943075939E-2</v>
      </c>
      <c r="L10" s="48"/>
    </row>
    <row r="11" spans="1:15" ht="16">
      <c r="A11" s="49"/>
      <c r="B11" s="49"/>
      <c r="C11" s="28"/>
      <c r="D11" s="30" t="s">
        <v>24</v>
      </c>
      <c r="E11" s="23">
        <v>22.62</v>
      </c>
      <c r="F11" s="23">
        <v>12.91</v>
      </c>
      <c r="G11" s="24"/>
      <c r="H11" s="26"/>
      <c r="I11" s="30" t="s">
        <v>24</v>
      </c>
      <c r="J11" s="23">
        <v>-34.049999999999997</v>
      </c>
      <c r="K11" s="29">
        <v>13.71</v>
      </c>
      <c r="L11" s="48"/>
    </row>
    <row r="12" spans="1:15" ht="16">
      <c r="A12" s="49"/>
      <c r="B12" s="49"/>
      <c r="C12" s="28"/>
      <c r="D12" s="27"/>
      <c r="E12" s="26"/>
      <c r="F12" s="26"/>
      <c r="G12" s="24"/>
      <c r="H12" s="26"/>
      <c r="I12" s="27"/>
      <c r="J12" s="26"/>
      <c r="K12" s="25"/>
      <c r="L12" s="48"/>
    </row>
    <row r="13" spans="1:15" ht="16">
      <c r="A13" s="49"/>
      <c r="B13" s="49"/>
      <c r="C13" s="85" t="s">
        <v>8</v>
      </c>
      <c r="D13" s="78" t="s">
        <v>5</v>
      </c>
      <c r="E13" s="79">
        <v>-32.396666666666668</v>
      </c>
      <c r="F13" s="79">
        <v>12.150279475563266</v>
      </c>
      <c r="G13" s="84"/>
      <c r="H13" s="80" t="s">
        <v>6</v>
      </c>
      <c r="I13" s="78" t="s">
        <v>5</v>
      </c>
      <c r="J13" s="79">
        <v>21.11</v>
      </c>
      <c r="K13" s="81">
        <v>13.518645306353747</v>
      </c>
      <c r="L13" s="48"/>
    </row>
    <row r="14" spans="1:15" ht="16">
      <c r="A14" s="49"/>
      <c r="B14" s="49"/>
      <c r="C14" s="82" t="s">
        <v>194</v>
      </c>
      <c r="D14" s="78" t="s">
        <v>21</v>
      </c>
      <c r="E14" s="79">
        <v>0.31628046625318718</v>
      </c>
      <c r="F14" s="125" t="s">
        <v>4</v>
      </c>
      <c r="G14" s="84"/>
      <c r="H14" s="83" t="s">
        <v>191</v>
      </c>
      <c r="I14" s="78" t="s">
        <v>21</v>
      </c>
      <c r="J14" s="79">
        <v>0.1697056274847728</v>
      </c>
      <c r="K14" s="81">
        <v>2.6368445120069077E-2</v>
      </c>
      <c r="L14" s="48"/>
    </row>
    <row r="15" spans="1:15" ht="17" thickBot="1">
      <c r="A15" s="49"/>
      <c r="B15" s="49"/>
      <c r="C15" s="22"/>
      <c r="D15" s="18" t="s">
        <v>24</v>
      </c>
      <c r="E15" s="21">
        <v>-32.49</v>
      </c>
      <c r="F15" s="21">
        <v>12.91</v>
      </c>
      <c r="G15" s="20"/>
      <c r="H15" s="19"/>
      <c r="I15" s="18" t="s">
        <v>24</v>
      </c>
      <c r="J15" s="17">
        <v>21.12</v>
      </c>
      <c r="K15" s="16">
        <v>13.71</v>
      </c>
      <c r="L15" s="48"/>
    </row>
    <row r="16" spans="1:15" ht="15" thickBot="1">
      <c r="A16" s="49"/>
      <c r="B16" s="49"/>
      <c r="C16" s="50"/>
      <c r="D16" s="50"/>
      <c r="E16" s="50"/>
      <c r="F16" s="50"/>
      <c r="G16" s="51"/>
      <c r="H16" s="50"/>
      <c r="I16" s="50"/>
      <c r="J16" s="50"/>
      <c r="K16" s="50"/>
      <c r="L16" s="48"/>
    </row>
    <row r="17" spans="1:12" ht="15">
      <c r="A17" s="48"/>
      <c r="B17" s="48"/>
      <c r="C17" s="130" t="s">
        <v>190</v>
      </c>
      <c r="D17" s="131"/>
      <c r="E17" s="131"/>
      <c r="F17" s="131"/>
      <c r="G17" s="15"/>
      <c r="H17" s="15"/>
      <c r="I17" s="15"/>
      <c r="J17" s="15"/>
      <c r="K17" s="14"/>
      <c r="L17" s="48"/>
    </row>
    <row r="18" spans="1:12" ht="16">
      <c r="A18" s="48"/>
      <c r="B18" s="48"/>
      <c r="C18" s="73" t="s">
        <v>7</v>
      </c>
      <c r="D18" s="74" t="s">
        <v>5</v>
      </c>
      <c r="E18" s="75">
        <v>-0.18888888888888888</v>
      </c>
      <c r="F18" s="75">
        <v>12.094574710349843</v>
      </c>
      <c r="G18" s="101"/>
      <c r="H18" s="124" t="s">
        <v>11</v>
      </c>
      <c r="I18" s="74" t="s">
        <v>5</v>
      </c>
      <c r="J18" s="75">
        <v>0.69000000000000006</v>
      </c>
      <c r="K18" s="86">
        <v>13.700866554700804</v>
      </c>
      <c r="L18" s="48"/>
    </row>
    <row r="19" spans="1:12" ht="16">
      <c r="A19" s="48"/>
      <c r="B19" s="48"/>
      <c r="C19" s="102" t="s">
        <v>192</v>
      </c>
      <c r="D19" s="74" t="s">
        <v>21</v>
      </c>
      <c r="E19" s="75">
        <v>0.13138154783344239</v>
      </c>
      <c r="F19" s="75">
        <v>0.75795064920169086</v>
      </c>
      <c r="G19" s="101"/>
      <c r="H19" s="103" t="s">
        <v>192</v>
      </c>
      <c r="I19" s="123" t="s">
        <v>21</v>
      </c>
      <c r="J19" s="75">
        <v>0.1753092505640628</v>
      </c>
      <c r="K19" s="86">
        <v>0.63494119641633762</v>
      </c>
      <c r="L19" s="48"/>
    </row>
    <row r="20" spans="1:12" ht="17" thickBot="1">
      <c r="A20" s="48"/>
      <c r="B20" s="48"/>
      <c r="C20" s="13"/>
      <c r="D20" s="11" t="s">
        <v>24</v>
      </c>
      <c r="E20" s="10">
        <v>-0.3</v>
      </c>
      <c r="F20" s="12">
        <v>12.91</v>
      </c>
      <c r="G20" s="104"/>
      <c r="H20" s="105"/>
      <c r="I20" s="11" t="s">
        <v>24</v>
      </c>
      <c r="J20" s="12">
        <v>0.49</v>
      </c>
      <c r="K20" s="9">
        <v>13.71</v>
      </c>
      <c r="L20" s="48"/>
    </row>
    <row r="21" spans="1:12" ht="14" thickBo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5">
      <c r="A22" s="48"/>
      <c r="B22" s="48"/>
      <c r="C22" s="98" t="s">
        <v>17</v>
      </c>
      <c r="D22" s="99"/>
      <c r="E22" s="99"/>
      <c r="F22" s="100"/>
      <c r="G22" s="50"/>
      <c r="L22" s="48"/>
    </row>
    <row r="23" spans="1:12" ht="16">
      <c r="A23" s="48"/>
      <c r="B23" s="48"/>
      <c r="C23" s="73" t="s">
        <v>16</v>
      </c>
      <c r="D23" s="74" t="s">
        <v>5</v>
      </c>
      <c r="E23" s="115">
        <v>7.43</v>
      </c>
      <c r="F23" s="122">
        <v>4.1627057604485245</v>
      </c>
      <c r="G23" s="50"/>
      <c r="L23" s="48"/>
    </row>
    <row r="24" spans="1:12" ht="16">
      <c r="A24" s="48"/>
      <c r="B24" s="48"/>
      <c r="C24" s="76" t="s">
        <v>22</v>
      </c>
      <c r="D24" s="87" t="s">
        <v>21</v>
      </c>
      <c r="E24" s="115">
        <v>0.19798989873223347</v>
      </c>
      <c r="F24" s="122">
        <v>5.8496362381580076E-2</v>
      </c>
      <c r="G24" s="50"/>
      <c r="L24" s="48"/>
    </row>
    <row r="25" spans="1:12" ht="16">
      <c r="A25" s="48"/>
      <c r="B25" s="48"/>
      <c r="C25" s="6"/>
      <c r="D25" s="88" t="s">
        <v>23</v>
      </c>
      <c r="E25" s="116">
        <v>7.84</v>
      </c>
      <c r="F25" s="117">
        <v>4.4000000000000004</v>
      </c>
      <c r="G25" s="50"/>
      <c r="L25" s="48"/>
    </row>
    <row r="26" spans="1:12" ht="16">
      <c r="A26" s="48"/>
      <c r="B26" s="48"/>
      <c r="C26" s="8"/>
      <c r="D26" s="7"/>
      <c r="E26" s="118"/>
      <c r="F26" s="119"/>
      <c r="G26" s="50"/>
      <c r="L26" s="48"/>
    </row>
    <row r="27" spans="1:12" ht="16">
      <c r="A27" s="48"/>
      <c r="B27" s="48"/>
      <c r="C27" s="73" t="s">
        <v>18</v>
      </c>
      <c r="D27" s="74" t="s">
        <v>5</v>
      </c>
      <c r="E27" s="115">
        <v>9.9499999999999993</v>
      </c>
      <c r="F27" s="122">
        <v>4.6283223819294346</v>
      </c>
      <c r="G27" s="48"/>
      <c r="L27" s="48"/>
    </row>
    <row r="28" spans="1:12" ht="16">
      <c r="A28" s="48"/>
      <c r="B28" s="48"/>
      <c r="C28" s="73" t="s">
        <v>22</v>
      </c>
      <c r="D28" s="74" t="s">
        <v>21</v>
      </c>
      <c r="E28" s="115">
        <v>0.1555634918610409</v>
      </c>
      <c r="F28" s="122">
        <v>0.13869331037486837</v>
      </c>
      <c r="G28" s="48"/>
      <c r="L28" s="48"/>
    </row>
    <row r="29" spans="1:12" ht="17" thickBot="1">
      <c r="A29" s="48"/>
      <c r="B29" s="48"/>
      <c r="C29" s="13"/>
      <c r="D29" s="11" t="s">
        <v>23</v>
      </c>
      <c r="E29" s="120">
        <v>10.46</v>
      </c>
      <c r="F29" s="121">
        <v>4.5</v>
      </c>
      <c r="G29" s="48"/>
      <c r="L29" s="48"/>
    </row>
    <row r="30" spans="1:1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3:12"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3:12"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3:12"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3:12">
      <c r="C36" s="48"/>
      <c r="D36" s="48"/>
      <c r="E36" s="48"/>
      <c r="F36" s="48"/>
      <c r="G36" s="48"/>
      <c r="H36" s="48"/>
      <c r="I36" s="48"/>
      <c r="J36" s="48"/>
      <c r="K36" s="48"/>
      <c r="L36" s="48"/>
    </row>
  </sheetData>
  <mergeCells count="3">
    <mergeCell ref="C8:F8"/>
    <mergeCell ref="C17:F17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summary</vt:lpstr>
      <vt:lpstr>Standard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2021-11-30T23:40:21Z</dcterms:modified>
</cp:coreProperties>
</file>