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Andys Office Files_08-10-22\01_2022_Active Manuscripts\01_In Review\01_Schuerger_Protocols-2_Delrin Biocidal Effects\IJA_Supplemental_raw data\"/>
    </mc:Choice>
  </mc:AlternateContent>
  <xr:revisionPtr revIDLastSave="0" documentId="13_ncr:1_{6A00C9D5-8CDB-40F2-BAE0-082EC2DDEB89}" xr6:coauthVersionLast="47" xr6:coauthVersionMax="47" xr10:uidLastSave="{00000000-0000-0000-0000-000000000000}"/>
  <bookViews>
    <workbookView xWindow="4070" yWindow="40" windowWidth="18080" windowHeight="19740" xr2:uid="{94418D5B-15F2-6540-BFE6-F6C5A14D8B34}"/>
  </bookViews>
  <sheets>
    <sheet name="B. atrophaeus 9372" sheetId="1" r:id="rId1"/>
    <sheet name="B. pumilus SAFR-032" sheetId="2" r:id="rId2"/>
    <sheet name="B. subtilis 16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3" l="1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J51" i="2"/>
  <c r="I51" i="2"/>
  <c r="I50" i="2"/>
  <c r="J50" i="2" s="1"/>
  <c r="J49" i="2"/>
  <c r="I49" i="2"/>
  <c r="I48" i="2"/>
  <c r="J48" i="2" s="1"/>
  <c r="J47" i="2"/>
  <c r="I47" i="2"/>
  <c r="I46" i="2"/>
  <c r="J46" i="2" s="1"/>
  <c r="J45" i="2"/>
  <c r="I45" i="2"/>
  <c r="I44" i="2"/>
  <c r="J44" i="2" s="1"/>
  <c r="J43" i="2"/>
  <c r="I43" i="2"/>
  <c r="I42" i="2"/>
  <c r="J42" i="2" s="1"/>
  <c r="I41" i="2"/>
  <c r="J41" i="2" s="1"/>
  <c r="I40" i="2"/>
  <c r="J40" i="2" s="1"/>
  <c r="I39" i="2"/>
  <c r="J39" i="2" s="1"/>
  <c r="I38" i="2"/>
  <c r="J38" i="2" s="1"/>
  <c r="J37" i="2"/>
  <c r="I37" i="2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J27" i="2"/>
  <c r="I27" i="2"/>
  <c r="I26" i="2"/>
  <c r="J26" i="2" s="1"/>
  <c r="J25" i="2"/>
  <c r="I25" i="2"/>
  <c r="I24" i="2"/>
  <c r="J24" i="2" s="1"/>
  <c r="I23" i="2"/>
  <c r="J23" i="2" s="1"/>
  <c r="I22" i="2"/>
  <c r="J22" i="2" s="1"/>
  <c r="I21" i="2"/>
  <c r="J21" i="2" s="1"/>
  <c r="I20" i="2"/>
  <c r="J20" i="2" s="1"/>
  <c r="J19" i="2"/>
  <c r="I19" i="2"/>
  <c r="I18" i="2"/>
  <c r="J18" i="2" s="1"/>
  <c r="J17" i="2"/>
  <c r="I17" i="2"/>
  <c r="I16" i="2"/>
  <c r="J16" i="2" s="1"/>
  <c r="I51" i="1"/>
  <c r="J51" i="1" s="1"/>
  <c r="I50" i="1"/>
  <c r="J50" i="1" s="1"/>
  <c r="I49" i="1"/>
  <c r="J49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</calcChain>
</file>

<file path=xl/sharedStrings.xml><?xml version="1.0" encoding="utf-8"?>
<sst xmlns="http://schemas.openxmlformats.org/spreadsheetml/2006/main" count="323" uniqueCount="35">
  <si>
    <t>x20</t>
  </si>
  <si>
    <t>Days</t>
  </si>
  <si>
    <t>Exp</t>
  </si>
  <si>
    <t>Rep</t>
  </si>
  <si>
    <t>MPN</t>
  </si>
  <si>
    <r>
      <t>T=0 [N</t>
    </r>
    <r>
      <rPr>
        <b/>
        <sz val="6"/>
        <color theme="1"/>
        <rFont val="Calibri (Body)"/>
      </rPr>
      <t>0</t>
    </r>
    <r>
      <rPr>
        <b/>
        <sz val="11"/>
        <color theme="1"/>
        <rFont val="Calibri"/>
        <family val="2"/>
        <scheme val="minor"/>
      </rPr>
      <t>]</t>
    </r>
  </si>
  <si>
    <r>
      <t>(N/N</t>
    </r>
    <r>
      <rPr>
        <b/>
        <sz val="6"/>
        <color theme="1"/>
        <rFont val="Calibri (Body)"/>
      </rPr>
      <t>0</t>
    </r>
    <r>
      <rPr>
        <b/>
        <sz val="11"/>
        <color theme="1"/>
        <rFont val="Calibri"/>
        <family val="2"/>
        <scheme val="minor"/>
      </rPr>
      <t>)</t>
    </r>
  </si>
  <si>
    <t>Log10(N/No)</t>
  </si>
  <si>
    <t>3A</t>
  </si>
  <si>
    <t>3B</t>
  </si>
  <si>
    <t>D_MPN</t>
  </si>
  <si>
    <t>D_PVA</t>
  </si>
  <si>
    <t>.</t>
  </si>
  <si>
    <t>Sample</t>
  </si>
  <si>
    <t>Bacteria</t>
  </si>
  <si>
    <t>Coupons</t>
  </si>
  <si>
    <t>Zero_MPN</t>
  </si>
  <si>
    <t>IVC_MPN</t>
  </si>
  <si>
    <t>Zero_PVA</t>
  </si>
  <si>
    <t>IVC_PVA</t>
  </si>
  <si>
    <t>Zero_MPN = Time zero [T=0] samples processed with standard MPN method (vortex).</t>
  </si>
  <si>
    <t>IVC_MPN =  Samples incubated inside an IVC without Delrin and processed with MPN method.</t>
  </si>
  <si>
    <t>D_MPN = Samples incubated inside an IVC with Delrin and processed with MPN method.</t>
  </si>
  <si>
    <t>Zero_PVA = Time zero [T=0]  samples processed with PVA method.</t>
  </si>
  <si>
    <t>IVC_PVA = Samples incubated inside an IVC without Delrin and processed with PVA.</t>
  </si>
  <si>
    <t>D_PVA = Samples incubated inside an IVC with Delrin and processed with PVA.</t>
  </si>
  <si>
    <t>No = The T=0 coupons for individual experiments (i.e., Exp. 3A and 3B).</t>
  </si>
  <si>
    <t>Exp=  Experiment # as labeled in notebook.</t>
  </si>
  <si>
    <t>Ended: July 8, 2021</t>
  </si>
  <si>
    <t>Started:  June 2, 2021</t>
  </si>
  <si>
    <t>032</t>
  </si>
  <si>
    <r>
      <t xml:space="preserve">Figure 5b: Delrin MPN vs PVA </t>
    </r>
    <r>
      <rPr>
        <b/>
        <i/>
        <sz val="12"/>
        <color theme="1"/>
        <rFont val="Calibri"/>
        <family val="2"/>
        <scheme val="minor"/>
      </rPr>
      <t>Bacillus pumilus</t>
    </r>
    <r>
      <rPr>
        <b/>
        <sz val="12"/>
        <color theme="1"/>
        <rFont val="Calibri"/>
        <family val="2"/>
        <scheme val="minor"/>
      </rPr>
      <t xml:space="preserve"> SAFR-032 spores.</t>
    </r>
  </si>
  <si>
    <r>
      <t xml:space="preserve">Figure 5a: Delrin MPN vs PVA </t>
    </r>
    <r>
      <rPr>
        <b/>
        <i/>
        <sz val="12"/>
        <color theme="1"/>
        <rFont val="Calibri"/>
        <family val="2"/>
        <scheme val="minor"/>
      </rPr>
      <t xml:space="preserve">Bacillus atrophaeus </t>
    </r>
    <r>
      <rPr>
        <b/>
        <sz val="12"/>
        <color theme="1"/>
        <rFont val="Calibri"/>
        <family val="2"/>
        <scheme val="minor"/>
      </rPr>
      <t>9372 spores.</t>
    </r>
  </si>
  <si>
    <t>Treatment</t>
  </si>
  <si>
    <r>
      <t xml:space="preserve">Figure 5c: Delrin MPN vs PVA </t>
    </r>
    <r>
      <rPr>
        <b/>
        <i/>
        <sz val="12"/>
        <color theme="1"/>
        <rFont val="Calibri"/>
        <family val="2"/>
        <scheme val="minor"/>
      </rPr>
      <t xml:space="preserve">Bacillus subtilis </t>
    </r>
    <r>
      <rPr>
        <b/>
        <sz val="12"/>
        <color theme="1"/>
        <rFont val="Calibri"/>
        <family val="2"/>
        <scheme val="minor"/>
      </rPr>
      <t>168 spores.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</si>
</sst>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 (Body)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61C8-541B-A94F-B0E5-92D0067E3E4D}">
  <dimension ref="A1:J51"/>
  <sheetViews>
    <sheetView tabSelected="1" topLeftCell="A4" workbookViewId="0">
      <selection activeCell="L18" sqref="L18"/>
    </sheetView>
  </sheetViews>
  <sheetFormatPr defaultColWidth="10.6640625" defaultRowHeight="15.5"/>
  <cols>
    <col min="1" max="5" width="10.83203125" style="2"/>
    <col min="6" max="7" width="8.5" style="2" customWidth="1"/>
    <col min="8" max="10" width="10.83203125" style="2"/>
  </cols>
  <sheetData>
    <row r="1" spans="1:10">
      <c r="A1" s="1" t="s">
        <v>32</v>
      </c>
      <c r="B1" s="1"/>
    </row>
    <row r="2" spans="1:10">
      <c r="A2" s="3" t="s">
        <v>20</v>
      </c>
      <c r="B2" s="4"/>
    </row>
    <row r="3" spans="1:10">
      <c r="A3" s="3" t="s">
        <v>21</v>
      </c>
      <c r="B3" s="4"/>
    </row>
    <row r="4" spans="1:10">
      <c r="A4" s="4" t="s">
        <v>22</v>
      </c>
      <c r="B4" s="4"/>
    </row>
    <row r="5" spans="1:10">
      <c r="A5" s="4" t="s">
        <v>23</v>
      </c>
      <c r="B5" s="4"/>
    </row>
    <row r="6" spans="1:10">
      <c r="A6" s="4" t="s">
        <v>24</v>
      </c>
      <c r="B6" s="4"/>
    </row>
    <row r="7" spans="1:10">
      <c r="A7" s="4" t="s">
        <v>25</v>
      </c>
      <c r="B7" s="4"/>
    </row>
    <row r="8" spans="1:10">
      <c r="A8" s="4" t="s">
        <v>26</v>
      </c>
      <c r="B8" s="4"/>
    </row>
    <row r="9" spans="1:10">
      <c r="A9" s="4" t="s">
        <v>27</v>
      </c>
    </row>
    <row r="10" spans="1:10">
      <c r="B10" s="4"/>
    </row>
    <row r="11" spans="1:10">
      <c r="A11" s="4" t="s">
        <v>29</v>
      </c>
      <c r="B11" s="4"/>
    </row>
    <row r="12" spans="1:10">
      <c r="A12" s="4" t="s">
        <v>28</v>
      </c>
    </row>
    <row r="13" spans="1:10" ht="16" thickBot="1"/>
    <row r="14" spans="1:10">
      <c r="A14" s="5"/>
      <c r="B14" s="6"/>
      <c r="C14" s="6"/>
      <c r="D14" s="6"/>
      <c r="E14" s="6"/>
      <c r="F14" s="6"/>
      <c r="G14" s="6" t="s">
        <v>0</v>
      </c>
      <c r="H14" s="6"/>
      <c r="I14" s="5"/>
      <c r="J14" s="7"/>
    </row>
    <row r="15" spans="1:10">
      <c r="A15" s="8" t="s">
        <v>14</v>
      </c>
      <c r="B15" s="9" t="s">
        <v>13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15</v>
      </c>
      <c r="H15" s="10" t="s">
        <v>5</v>
      </c>
      <c r="I15" s="11" t="s">
        <v>6</v>
      </c>
      <c r="J15" s="12" t="s">
        <v>7</v>
      </c>
    </row>
    <row r="16" spans="1:10">
      <c r="A16" s="13">
        <v>9372</v>
      </c>
      <c r="B16" s="2" t="s">
        <v>16</v>
      </c>
      <c r="C16" s="2">
        <v>0</v>
      </c>
      <c r="D16" s="2" t="s">
        <v>8</v>
      </c>
      <c r="E16" s="2">
        <v>1</v>
      </c>
      <c r="F16" s="2">
        <v>87200</v>
      </c>
      <c r="G16" s="2">
        <v>1740000</v>
      </c>
      <c r="H16" s="2">
        <v>1500000</v>
      </c>
      <c r="I16" s="13">
        <f t="shared" ref="I16:I47" si="0">G16/H16</f>
        <v>1.1599999999999999</v>
      </c>
      <c r="J16" s="26">
        <f>LOG10(I16)</f>
        <v>6.445798922691845E-2</v>
      </c>
    </row>
    <row r="17" spans="1:10">
      <c r="A17" s="13">
        <v>9372</v>
      </c>
      <c r="B17" s="2" t="s">
        <v>16</v>
      </c>
      <c r="C17" s="2">
        <v>0</v>
      </c>
      <c r="D17" s="2" t="s">
        <v>8</v>
      </c>
      <c r="E17" s="2">
        <v>2</v>
      </c>
      <c r="F17" s="2">
        <v>79200</v>
      </c>
      <c r="G17" s="2">
        <v>1580000</v>
      </c>
      <c r="H17" s="2">
        <v>1500000</v>
      </c>
      <c r="I17" s="13">
        <f t="shared" si="0"/>
        <v>1.0533333333333332</v>
      </c>
      <c r="J17" s="26">
        <f t="shared" ref="J17:J33" si="1">LOG10(I17)</f>
        <v>2.2565827898741338E-2</v>
      </c>
    </row>
    <row r="18" spans="1:10">
      <c r="A18" s="13">
        <v>9372</v>
      </c>
      <c r="B18" s="2" t="s">
        <v>16</v>
      </c>
      <c r="C18" s="2">
        <v>0</v>
      </c>
      <c r="D18" s="2" t="s">
        <v>8</v>
      </c>
      <c r="E18" s="2">
        <v>3</v>
      </c>
      <c r="F18" s="2">
        <v>58900</v>
      </c>
      <c r="G18" s="2">
        <v>1180000</v>
      </c>
      <c r="H18" s="2">
        <v>1500000</v>
      </c>
      <c r="I18" s="13">
        <f t="shared" si="0"/>
        <v>0.78666666666666663</v>
      </c>
      <c r="J18" s="26">
        <f t="shared" si="1"/>
        <v>-0.10420925174955588</v>
      </c>
    </row>
    <row r="19" spans="1:10">
      <c r="A19" s="13">
        <v>9372</v>
      </c>
      <c r="B19" s="2" t="s">
        <v>16</v>
      </c>
      <c r="C19" s="2">
        <v>0</v>
      </c>
      <c r="D19" s="2" t="s">
        <v>9</v>
      </c>
      <c r="E19" s="2">
        <v>4</v>
      </c>
      <c r="F19" s="2">
        <v>58900</v>
      </c>
      <c r="G19" s="2">
        <v>1180000</v>
      </c>
      <c r="H19" s="2">
        <v>1030000</v>
      </c>
      <c r="I19" s="13">
        <f t="shared" si="0"/>
        <v>1.145631067961165</v>
      </c>
      <c r="J19" s="26">
        <f t="shared" si="1"/>
        <v>5.9044782600953152E-2</v>
      </c>
    </row>
    <row r="20" spans="1:10">
      <c r="A20" s="13">
        <v>9372</v>
      </c>
      <c r="B20" s="2" t="s">
        <v>16</v>
      </c>
      <c r="C20" s="2">
        <v>0</v>
      </c>
      <c r="D20" s="2" t="s">
        <v>9</v>
      </c>
      <c r="E20" s="2">
        <v>5</v>
      </c>
      <c r="F20" s="2">
        <v>32900</v>
      </c>
      <c r="G20" s="2">
        <v>658000</v>
      </c>
      <c r="H20" s="2">
        <v>1030000</v>
      </c>
      <c r="I20" s="13">
        <f t="shared" si="0"/>
        <v>0.63883495145631064</v>
      </c>
      <c r="J20" s="26">
        <f t="shared" si="1"/>
        <v>-0.19461133109121675</v>
      </c>
    </row>
    <row r="21" spans="1:10">
      <c r="A21" s="13">
        <v>9372</v>
      </c>
      <c r="B21" s="2" t="s">
        <v>16</v>
      </c>
      <c r="C21" s="2">
        <v>0</v>
      </c>
      <c r="D21" s="2" t="s">
        <v>9</v>
      </c>
      <c r="E21" s="2">
        <v>6</v>
      </c>
      <c r="F21" s="2">
        <v>62200</v>
      </c>
      <c r="G21" s="2">
        <v>1240000</v>
      </c>
      <c r="H21" s="2">
        <v>1030000</v>
      </c>
      <c r="I21" s="13">
        <f t="shared" si="0"/>
        <v>1.203883495145631</v>
      </c>
      <c r="J21" s="26">
        <f t="shared" si="1"/>
        <v>8.0584460457062829E-2</v>
      </c>
    </row>
    <row r="22" spans="1:10">
      <c r="A22" s="13">
        <v>9372</v>
      </c>
      <c r="B22" s="2" t="s">
        <v>17</v>
      </c>
      <c r="C22" s="2">
        <v>5</v>
      </c>
      <c r="D22" s="2" t="s">
        <v>8</v>
      </c>
      <c r="E22" s="2">
        <v>1</v>
      </c>
      <c r="F22" s="2">
        <v>49300</v>
      </c>
      <c r="G22" s="2">
        <v>986000</v>
      </c>
      <c r="H22" s="2">
        <v>1500000</v>
      </c>
      <c r="I22" s="13">
        <f t="shared" si="0"/>
        <v>0.65733333333333333</v>
      </c>
      <c r="J22" s="26">
        <f t="shared" si="1"/>
        <v>-0.18221434411447004</v>
      </c>
    </row>
    <row r="23" spans="1:10">
      <c r="A23" s="13">
        <v>9372</v>
      </c>
      <c r="B23" s="2" t="s">
        <v>17</v>
      </c>
      <c r="C23" s="2">
        <v>5</v>
      </c>
      <c r="D23" s="2" t="s">
        <v>8</v>
      </c>
      <c r="E23" s="2">
        <v>2</v>
      </c>
      <c r="F23" s="2">
        <v>27500</v>
      </c>
      <c r="G23" s="2">
        <v>550000</v>
      </c>
      <c r="H23" s="2">
        <v>1500000</v>
      </c>
      <c r="I23" s="13">
        <f t="shared" si="0"/>
        <v>0.36666666666666664</v>
      </c>
      <c r="J23" s="26">
        <f t="shared" si="1"/>
        <v>-0.43572856956143741</v>
      </c>
    </row>
    <row r="24" spans="1:10">
      <c r="A24" s="13">
        <v>9372</v>
      </c>
      <c r="B24" s="2" t="s">
        <v>17</v>
      </c>
      <c r="C24" s="2">
        <v>5</v>
      </c>
      <c r="D24" s="2" t="s">
        <v>8</v>
      </c>
      <c r="E24" s="2">
        <v>3</v>
      </c>
      <c r="F24" s="2">
        <v>32900</v>
      </c>
      <c r="G24" s="2">
        <v>658000</v>
      </c>
      <c r="H24" s="2">
        <v>1500000</v>
      </c>
      <c r="I24" s="13">
        <f t="shared" si="0"/>
        <v>0.43866666666666665</v>
      </c>
      <c r="J24" s="26">
        <f t="shared" si="1"/>
        <v>-0.35786536544172576</v>
      </c>
    </row>
    <row r="25" spans="1:10">
      <c r="A25" s="13">
        <v>9372</v>
      </c>
      <c r="B25" s="2" t="s">
        <v>17</v>
      </c>
      <c r="C25" s="2">
        <v>5</v>
      </c>
      <c r="D25" s="2" t="s">
        <v>9</v>
      </c>
      <c r="E25" s="2">
        <v>4</v>
      </c>
      <c r="F25" s="2">
        <v>49300</v>
      </c>
      <c r="G25" s="2">
        <v>986000</v>
      </c>
      <c r="H25" s="2">
        <v>1030000</v>
      </c>
      <c r="I25" s="13">
        <f t="shared" si="0"/>
        <v>0.9572815533980582</v>
      </c>
      <c r="J25" s="26">
        <f t="shared" si="1"/>
        <v>-1.8960309763961014E-2</v>
      </c>
    </row>
    <row r="26" spans="1:10">
      <c r="A26" s="13">
        <v>9372</v>
      </c>
      <c r="B26" s="2" t="s">
        <v>17</v>
      </c>
      <c r="C26" s="2">
        <v>5</v>
      </c>
      <c r="D26" s="2" t="s">
        <v>9</v>
      </c>
      <c r="E26" s="2">
        <v>5</v>
      </c>
      <c r="F26" s="2">
        <v>19300</v>
      </c>
      <c r="G26" s="2">
        <v>386000</v>
      </c>
      <c r="H26" s="2">
        <v>1030000</v>
      </c>
      <c r="I26" s="13">
        <f t="shared" si="0"/>
        <v>0.37475728155339805</v>
      </c>
      <c r="J26" s="26">
        <f t="shared" si="1"/>
        <v>-0.42624992003341727</v>
      </c>
    </row>
    <row r="27" spans="1:10">
      <c r="A27" s="13">
        <v>9372</v>
      </c>
      <c r="B27" s="2" t="s">
        <v>17</v>
      </c>
      <c r="C27" s="2">
        <v>5</v>
      </c>
      <c r="D27" s="2" t="s">
        <v>9</v>
      </c>
      <c r="E27" s="2">
        <v>6</v>
      </c>
      <c r="F27" s="2">
        <v>70000</v>
      </c>
      <c r="G27" s="2">
        <v>1400000</v>
      </c>
      <c r="H27" s="2">
        <v>1030000</v>
      </c>
      <c r="I27" s="13">
        <f t="shared" si="0"/>
        <v>1.3592233009708738</v>
      </c>
      <c r="J27" s="26">
        <f t="shared" si="1"/>
        <v>0.13329081097306583</v>
      </c>
    </row>
    <row r="28" spans="1:10">
      <c r="A28" s="13">
        <v>9372</v>
      </c>
      <c r="B28" s="2" t="s">
        <v>10</v>
      </c>
      <c r="C28" s="2">
        <v>5</v>
      </c>
      <c r="D28" s="2" t="s">
        <v>8</v>
      </c>
      <c r="E28" s="2">
        <v>1</v>
      </c>
      <c r="F28" s="2">
        <v>0</v>
      </c>
      <c r="G28" s="2">
        <v>0.01</v>
      </c>
      <c r="H28" s="2">
        <v>1500000</v>
      </c>
      <c r="I28" s="13">
        <f t="shared" si="0"/>
        <v>6.6666666666666668E-9</v>
      </c>
      <c r="J28" s="26">
        <f t="shared" si="1"/>
        <v>-8.1760912590556813</v>
      </c>
    </row>
    <row r="29" spans="1:10">
      <c r="A29" s="13">
        <v>9372</v>
      </c>
      <c r="B29" s="2" t="s">
        <v>10</v>
      </c>
      <c r="C29" s="2">
        <v>5</v>
      </c>
      <c r="D29" s="2" t="s">
        <v>8</v>
      </c>
      <c r="E29" s="2">
        <v>2</v>
      </c>
      <c r="F29" s="2">
        <v>0</v>
      </c>
      <c r="G29" s="2">
        <v>0.01</v>
      </c>
      <c r="H29" s="2">
        <v>1500000</v>
      </c>
      <c r="I29" s="13">
        <f t="shared" si="0"/>
        <v>6.6666666666666668E-9</v>
      </c>
      <c r="J29" s="26">
        <f t="shared" si="1"/>
        <v>-8.1760912590556813</v>
      </c>
    </row>
    <row r="30" spans="1:10">
      <c r="A30" s="13">
        <v>9372</v>
      </c>
      <c r="B30" s="2" t="s">
        <v>10</v>
      </c>
      <c r="C30" s="2">
        <v>5</v>
      </c>
      <c r="D30" s="2" t="s">
        <v>8</v>
      </c>
      <c r="E30" s="2">
        <v>3</v>
      </c>
      <c r="F30" s="2">
        <v>0</v>
      </c>
      <c r="G30" s="2">
        <v>0.01</v>
      </c>
      <c r="H30" s="2">
        <v>1500000</v>
      </c>
      <c r="I30" s="13">
        <f t="shared" si="0"/>
        <v>6.6666666666666668E-9</v>
      </c>
      <c r="J30" s="26">
        <f t="shared" si="1"/>
        <v>-8.1760912590556813</v>
      </c>
    </row>
    <row r="31" spans="1:10">
      <c r="A31" s="13">
        <v>9372</v>
      </c>
      <c r="B31" s="2" t="s">
        <v>10</v>
      </c>
      <c r="C31" s="2">
        <v>5</v>
      </c>
      <c r="D31" s="2" t="s">
        <v>9</v>
      </c>
      <c r="E31" s="2">
        <v>4</v>
      </c>
      <c r="F31" s="2">
        <v>0</v>
      </c>
      <c r="G31" s="2">
        <v>0.01</v>
      </c>
      <c r="H31" s="2">
        <v>1030000</v>
      </c>
      <c r="I31" s="13">
        <f t="shared" si="0"/>
        <v>9.7087378640776705E-9</v>
      </c>
      <c r="J31" s="26">
        <f t="shared" si="1"/>
        <v>-8.0128372247051729</v>
      </c>
    </row>
    <row r="32" spans="1:10">
      <c r="A32" s="13">
        <v>9372</v>
      </c>
      <c r="B32" s="2" t="s">
        <v>10</v>
      </c>
      <c r="C32" s="2">
        <v>5</v>
      </c>
      <c r="D32" s="2" t="s">
        <v>9</v>
      </c>
      <c r="E32" s="2">
        <v>5</v>
      </c>
      <c r="F32" s="2">
        <v>0</v>
      </c>
      <c r="G32" s="2">
        <v>0.01</v>
      </c>
      <c r="H32" s="2">
        <v>1030000</v>
      </c>
      <c r="I32" s="13">
        <f t="shared" si="0"/>
        <v>9.7087378640776705E-9</v>
      </c>
      <c r="J32" s="26">
        <f t="shared" si="1"/>
        <v>-8.0128372247051729</v>
      </c>
    </row>
    <row r="33" spans="1:10">
      <c r="A33" s="13">
        <v>9372</v>
      </c>
      <c r="B33" s="2" t="s">
        <v>10</v>
      </c>
      <c r="C33" s="2">
        <v>5</v>
      </c>
      <c r="D33" s="2" t="s">
        <v>9</v>
      </c>
      <c r="E33" s="2">
        <v>6</v>
      </c>
      <c r="F33" s="2">
        <v>0</v>
      </c>
      <c r="G33" s="2">
        <v>0.01</v>
      </c>
      <c r="H33" s="2">
        <v>1030000</v>
      </c>
      <c r="I33" s="13">
        <f t="shared" si="0"/>
        <v>9.7087378640776705E-9</v>
      </c>
      <c r="J33" s="26">
        <f t="shared" si="1"/>
        <v>-8.0128372247051729</v>
      </c>
    </row>
    <row r="34" spans="1:10">
      <c r="A34" s="13">
        <v>9372</v>
      </c>
      <c r="B34" s="2" t="s">
        <v>18</v>
      </c>
      <c r="C34" s="2">
        <v>0</v>
      </c>
      <c r="D34" s="2" t="s">
        <v>8</v>
      </c>
      <c r="E34" s="2">
        <v>1</v>
      </c>
      <c r="F34" s="2">
        <v>39900</v>
      </c>
      <c r="G34" s="2">
        <v>798000</v>
      </c>
      <c r="H34" s="2">
        <v>1280000</v>
      </c>
      <c r="I34" s="13">
        <f t="shared" si="0"/>
        <v>0.62343749999999998</v>
      </c>
      <c r="J34" s="26">
        <f>LOG10(I34)</f>
        <v>-0.20520707829713897</v>
      </c>
    </row>
    <row r="35" spans="1:10">
      <c r="A35" s="13">
        <v>9372</v>
      </c>
      <c r="B35" s="2" t="s">
        <v>18</v>
      </c>
      <c r="C35" s="2">
        <v>0</v>
      </c>
      <c r="D35" s="2" t="s">
        <v>8</v>
      </c>
      <c r="E35" s="2">
        <v>2</v>
      </c>
      <c r="F35" s="2">
        <v>58900</v>
      </c>
      <c r="G35" s="2">
        <v>1180000</v>
      </c>
      <c r="H35" s="2">
        <v>1280000</v>
      </c>
      <c r="I35" s="13">
        <f t="shared" si="0"/>
        <v>0.921875</v>
      </c>
      <c r="J35" s="26">
        <f t="shared" ref="J35:J51" si="2">LOG10(I35)</f>
        <v>-3.5327962341742979E-2</v>
      </c>
    </row>
    <row r="36" spans="1:10">
      <c r="A36" s="13">
        <v>9372</v>
      </c>
      <c r="B36" s="2" t="s">
        <v>18</v>
      </c>
      <c r="C36" s="2">
        <v>0</v>
      </c>
      <c r="D36" s="2" t="s">
        <v>8</v>
      </c>
      <c r="E36" s="2">
        <v>3</v>
      </c>
      <c r="F36" s="2">
        <v>93300</v>
      </c>
      <c r="G36" s="2">
        <v>1870000</v>
      </c>
      <c r="H36" s="2">
        <v>1280000</v>
      </c>
      <c r="I36" s="13">
        <f t="shared" si="0"/>
        <v>1.4609375</v>
      </c>
      <c r="J36" s="26">
        <f t="shared" si="2"/>
        <v>0.16463163688863061</v>
      </c>
    </row>
    <row r="37" spans="1:10">
      <c r="A37" s="13">
        <v>9372</v>
      </c>
      <c r="B37" s="2" t="s">
        <v>18</v>
      </c>
      <c r="C37" s="2">
        <v>0</v>
      </c>
      <c r="D37" s="2" t="s">
        <v>9</v>
      </c>
      <c r="E37" s="2">
        <v>4</v>
      </c>
      <c r="F37" s="2">
        <v>29000</v>
      </c>
      <c r="G37" s="2">
        <v>580000</v>
      </c>
      <c r="H37" s="2">
        <v>775000</v>
      </c>
      <c r="I37" s="13">
        <f t="shared" si="0"/>
        <v>0.74838709677419357</v>
      </c>
      <c r="J37" s="26">
        <f t="shared" si="2"/>
        <v>-0.12587370894337299</v>
      </c>
    </row>
    <row r="38" spans="1:10">
      <c r="A38" s="13">
        <v>9372</v>
      </c>
      <c r="B38" s="2" t="s">
        <v>18</v>
      </c>
      <c r="C38" s="2">
        <v>0</v>
      </c>
      <c r="D38" s="2" t="s">
        <v>9</v>
      </c>
      <c r="E38" s="2">
        <v>5</v>
      </c>
      <c r="F38" s="2">
        <v>39900</v>
      </c>
      <c r="G38" s="2">
        <v>798000</v>
      </c>
      <c r="H38" s="2">
        <v>775000</v>
      </c>
      <c r="I38" s="13">
        <f t="shared" si="0"/>
        <v>1.0296774193548388</v>
      </c>
      <c r="J38" s="26">
        <f t="shared" si="2"/>
        <v>1.2701188844419177E-2</v>
      </c>
    </row>
    <row r="39" spans="1:10">
      <c r="A39" s="13">
        <v>9372</v>
      </c>
      <c r="B39" s="2" t="s">
        <v>18</v>
      </c>
      <c r="C39" s="2">
        <v>0</v>
      </c>
      <c r="D39" s="2" t="s">
        <v>9</v>
      </c>
      <c r="E39" s="2">
        <v>6</v>
      </c>
      <c r="F39" s="2">
        <v>47400</v>
      </c>
      <c r="G39" s="2">
        <v>948000</v>
      </c>
      <c r="H39" s="2">
        <v>775000</v>
      </c>
      <c r="I39" s="13">
        <f t="shared" si="0"/>
        <v>1.2232258064516128</v>
      </c>
      <c r="J39" s="26">
        <f t="shared" si="2"/>
        <v>8.7506634831755942E-2</v>
      </c>
    </row>
    <row r="40" spans="1:10">
      <c r="A40" s="13">
        <v>9372</v>
      </c>
      <c r="B40" s="2" t="s">
        <v>19</v>
      </c>
      <c r="C40" s="2">
        <v>5</v>
      </c>
      <c r="D40" s="2" t="s">
        <v>8</v>
      </c>
      <c r="E40" s="2">
        <v>1</v>
      </c>
      <c r="F40" s="2">
        <v>29800</v>
      </c>
      <c r="G40" s="2">
        <v>576000</v>
      </c>
      <c r="H40" s="2">
        <v>1280000</v>
      </c>
      <c r="I40" s="13">
        <f t="shared" si="0"/>
        <v>0.45</v>
      </c>
      <c r="J40" s="26">
        <f t="shared" si="2"/>
        <v>-0.34678748622465633</v>
      </c>
    </row>
    <row r="41" spans="1:10">
      <c r="A41" s="13">
        <v>9372</v>
      </c>
      <c r="B41" s="2" t="s">
        <v>19</v>
      </c>
      <c r="C41" s="2">
        <v>5</v>
      </c>
      <c r="D41" s="2" t="s">
        <v>8</v>
      </c>
      <c r="E41" s="2">
        <v>2</v>
      </c>
      <c r="F41" s="2">
        <v>47400</v>
      </c>
      <c r="G41" s="2">
        <v>948000</v>
      </c>
      <c r="H41" s="2">
        <v>1280000</v>
      </c>
      <c r="I41" s="13">
        <f t="shared" si="0"/>
        <v>0.74062499999999998</v>
      </c>
      <c r="J41" s="26">
        <f t="shared" si="2"/>
        <v>-0.13040163230980212</v>
      </c>
    </row>
    <row r="42" spans="1:10">
      <c r="A42" s="13">
        <v>9372</v>
      </c>
      <c r="B42" s="2" t="s">
        <v>19</v>
      </c>
      <c r="C42" s="2">
        <v>5</v>
      </c>
      <c r="D42" s="2" t="s">
        <v>8</v>
      </c>
      <c r="E42" s="2">
        <v>3</v>
      </c>
      <c r="F42" s="2">
        <v>58900</v>
      </c>
      <c r="G42" s="2">
        <v>1180000</v>
      </c>
      <c r="H42" s="2">
        <v>1280000</v>
      </c>
      <c r="I42" s="13">
        <f t="shared" si="0"/>
        <v>0.921875</v>
      </c>
      <c r="J42" s="26">
        <f t="shared" si="2"/>
        <v>-3.5327962341742979E-2</v>
      </c>
    </row>
    <row r="43" spans="1:10">
      <c r="A43" s="13">
        <v>9372</v>
      </c>
      <c r="B43" s="2" t="s">
        <v>19</v>
      </c>
      <c r="C43" s="2">
        <v>5</v>
      </c>
      <c r="D43" s="2" t="s">
        <v>9</v>
      </c>
      <c r="E43" s="2">
        <v>4</v>
      </c>
      <c r="F43" s="2">
        <v>49300</v>
      </c>
      <c r="G43" s="2">
        <v>986000</v>
      </c>
      <c r="H43" s="2">
        <v>775000</v>
      </c>
      <c r="I43" s="13">
        <f t="shared" si="0"/>
        <v>1.272258064516129</v>
      </c>
      <c r="J43" s="26">
        <f t="shared" si="2"/>
        <v>0.10457521243490091</v>
      </c>
    </row>
    <row r="44" spans="1:10">
      <c r="A44" s="13">
        <v>9372</v>
      </c>
      <c r="B44" s="2" t="s">
        <v>19</v>
      </c>
      <c r="C44" s="2">
        <v>5</v>
      </c>
      <c r="D44" s="2" t="s">
        <v>9</v>
      </c>
      <c r="E44" s="2">
        <v>5</v>
      </c>
      <c r="F44" s="2">
        <v>58900</v>
      </c>
      <c r="G44" s="2">
        <v>1180000</v>
      </c>
      <c r="H44" s="2">
        <v>775000</v>
      </c>
      <c r="I44" s="13">
        <f t="shared" si="0"/>
        <v>1.5225806451612902</v>
      </c>
      <c r="J44" s="26">
        <f t="shared" si="2"/>
        <v>0.18258030479981507</v>
      </c>
    </row>
    <row r="45" spans="1:10">
      <c r="A45" s="13">
        <v>9372</v>
      </c>
      <c r="B45" s="2" t="s">
        <v>19</v>
      </c>
      <c r="C45" s="2">
        <v>5</v>
      </c>
      <c r="D45" s="2" t="s">
        <v>9</v>
      </c>
      <c r="E45" s="2">
        <v>6</v>
      </c>
      <c r="F45" s="2">
        <v>49300</v>
      </c>
      <c r="G45" s="2">
        <v>986000</v>
      </c>
      <c r="H45" s="2">
        <v>775000</v>
      </c>
      <c r="I45" s="13">
        <f t="shared" si="0"/>
        <v>1.272258064516129</v>
      </c>
      <c r="J45" s="26">
        <f t="shared" si="2"/>
        <v>0.10457521243490091</v>
      </c>
    </row>
    <row r="46" spans="1:10">
      <c r="A46" s="13">
        <v>9372</v>
      </c>
      <c r="B46" s="2" t="s">
        <v>11</v>
      </c>
      <c r="C46" s="2">
        <v>5</v>
      </c>
      <c r="D46" s="2" t="s">
        <v>8</v>
      </c>
      <c r="E46" s="2">
        <v>1</v>
      </c>
      <c r="F46" s="28">
        <v>1.1000000000000001</v>
      </c>
      <c r="G46" s="28">
        <v>22</v>
      </c>
      <c r="H46" s="2">
        <v>1280000</v>
      </c>
      <c r="I46" s="13">
        <f t="shared" si="0"/>
        <v>1.7187500000000001E-5</v>
      </c>
      <c r="J46" s="26">
        <f t="shared" si="2"/>
        <v>-4.7647872888256622</v>
      </c>
    </row>
    <row r="47" spans="1:10">
      <c r="A47" s="13">
        <v>9372</v>
      </c>
      <c r="B47" s="2" t="s">
        <v>11</v>
      </c>
      <c r="C47" s="2">
        <v>5</v>
      </c>
      <c r="D47" s="2" t="s">
        <v>8</v>
      </c>
      <c r="E47" s="2">
        <v>2</v>
      </c>
      <c r="F47" s="2">
        <v>0</v>
      </c>
      <c r="G47" s="2">
        <v>0.01</v>
      </c>
      <c r="H47" s="2">
        <v>1280000</v>
      </c>
      <c r="I47" s="13">
        <f t="shared" si="0"/>
        <v>7.8124999999999996E-9</v>
      </c>
      <c r="J47" s="26">
        <f t="shared" si="2"/>
        <v>-8.1072099696478688</v>
      </c>
    </row>
    <row r="48" spans="1:10">
      <c r="A48" s="13">
        <v>9372</v>
      </c>
      <c r="B48" s="2" t="s">
        <v>11</v>
      </c>
      <c r="C48" s="2">
        <v>5</v>
      </c>
      <c r="D48" s="2" t="s">
        <v>8</v>
      </c>
      <c r="E48" s="2">
        <v>3</v>
      </c>
      <c r="F48" s="17" t="s">
        <v>12</v>
      </c>
      <c r="G48" s="17" t="s">
        <v>12</v>
      </c>
      <c r="H48" s="2" t="s">
        <v>12</v>
      </c>
      <c r="I48" s="14" t="s">
        <v>12</v>
      </c>
      <c r="J48" s="26" t="s">
        <v>12</v>
      </c>
    </row>
    <row r="49" spans="1:10">
      <c r="A49" s="13">
        <v>9372</v>
      </c>
      <c r="B49" s="2" t="s">
        <v>11</v>
      </c>
      <c r="C49" s="2">
        <v>5</v>
      </c>
      <c r="D49" s="2" t="s">
        <v>9</v>
      </c>
      <c r="E49" s="2">
        <v>4</v>
      </c>
      <c r="F49" s="2">
        <v>0</v>
      </c>
      <c r="G49" s="2">
        <v>0.01</v>
      </c>
      <c r="H49" s="2">
        <v>775000</v>
      </c>
      <c r="I49" s="13">
        <f>G49/H49</f>
        <v>1.2903225806451612E-8</v>
      </c>
      <c r="J49" s="26">
        <f t="shared" si="2"/>
        <v>-7.8893017025063106</v>
      </c>
    </row>
    <row r="50" spans="1:10">
      <c r="A50" s="13">
        <v>9372</v>
      </c>
      <c r="B50" s="2" t="s">
        <v>11</v>
      </c>
      <c r="C50" s="2">
        <v>5</v>
      </c>
      <c r="D50" s="2" t="s">
        <v>9</v>
      </c>
      <c r="E50" s="2">
        <v>5</v>
      </c>
      <c r="F50" s="2">
        <v>0</v>
      </c>
      <c r="G50" s="2">
        <v>0.01</v>
      </c>
      <c r="H50" s="2">
        <v>775000</v>
      </c>
      <c r="I50" s="13">
        <f>G50/H50</f>
        <v>1.2903225806451612E-8</v>
      </c>
      <c r="J50" s="26">
        <f t="shared" si="2"/>
        <v>-7.8893017025063106</v>
      </c>
    </row>
    <row r="51" spans="1:10" ht="16" thickBot="1">
      <c r="A51" s="15">
        <v>9372</v>
      </c>
      <c r="B51" s="16" t="s">
        <v>11</v>
      </c>
      <c r="C51" s="16">
        <v>5</v>
      </c>
      <c r="D51" s="16" t="s">
        <v>9</v>
      </c>
      <c r="E51" s="16">
        <v>6</v>
      </c>
      <c r="F51" s="16">
        <v>0</v>
      </c>
      <c r="G51" s="16">
        <v>0.01</v>
      </c>
      <c r="H51" s="16">
        <v>775000</v>
      </c>
      <c r="I51" s="15">
        <f>G51/H51</f>
        <v>1.2903225806451612E-8</v>
      </c>
      <c r="J51" s="27">
        <f t="shared" si="2"/>
        <v>-7.8893017025063106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E4A9-5286-49FD-8BE1-C79500994124}">
  <dimension ref="A1:J51"/>
  <sheetViews>
    <sheetView workbookViewId="0">
      <selection activeCell="A2" sqref="A2"/>
    </sheetView>
  </sheetViews>
  <sheetFormatPr defaultColWidth="10.6640625" defaultRowHeight="15.5"/>
  <cols>
    <col min="1" max="5" width="10.6640625" style="2"/>
    <col min="6" max="6" width="8.5" style="2" customWidth="1"/>
    <col min="7" max="7" width="9.6640625" style="2" customWidth="1"/>
    <col min="8" max="10" width="10.6640625" style="2"/>
  </cols>
  <sheetData>
    <row r="1" spans="1:10">
      <c r="A1" s="1" t="s">
        <v>31</v>
      </c>
    </row>
    <row r="2" spans="1:10">
      <c r="A2" s="3" t="s">
        <v>20</v>
      </c>
    </row>
    <row r="3" spans="1:10">
      <c r="A3" s="3" t="s">
        <v>21</v>
      </c>
    </row>
    <row r="4" spans="1:10">
      <c r="A4" s="4" t="s">
        <v>22</v>
      </c>
    </row>
    <row r="5" spans="1:10">
      <c r="A5" s="4" t="s">
        <v>23</v>
      </c>
    </row>
    <row r="6" spans="1:10">
      <c r="A6" s="4" t="s">
        <v>24</v>
      </c>
    </row>
    <row r="7" spans="1:10">
      <c r="A7" s="4" t="s">
        <v>25</v>
      </c>
    </row>
    <row r="8" spans="1:10">
      <c r="A8" s="4" t="s">
        <v>26</v>
      </c>
    </row>
    <row r="9" spans="1:10">
      <c r="A9" s="4" t="s">
        <v>27</v>
      </c>
    </row>
    <row r="11" spans="1:10">
      <c r="A11" s="4" t="s">
        <v>29</v>
      </c>
    </row>
    <row r="12" spans="1:10">
      <c r="A12" s="4" t="s">
        <v>28</v>
      </c>
    </row>
    <row r="13" spans="1:10" ht="16" thickBot="1"/>
    <row r="14" spans="1:10">
      <c r="A14" s="5"/>
      <c r="B14" s="6"/>
      <c r="C14" s="6"/>
      <c r="D14" s="6"/>
      <c r="E14" s="6"/>
      <c r="F14" s="6"/>
      <c r="G14" s="6" t="s">
        <v>0</v>
      </c>
      <c r="H14" s="6"/>
      <c r="I14" s="5"/>
      <c r="J14" s="7"/>
    </row>
    <row r="15" spans="1:10">
      <c r="A15" s="8" t="s">
        <v>14</v>
      </c>
      <c r="B15" s="9" t="s">
        <v>13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15</v>
      </c>
      <c r="H15" s="10" t="s">
        <v>5</v>
      </c>
      <c r="I15" s="11" t="s">
        <v>6</v>
      </c>
      <c r="J15" s="12" t="s">
        <v>7</v>
      </c>
    </row>
    <row r="16" spans="1:10">
      <c r="A16" s="23" t="s">
        <v>30</v>
      </c>
      <c r="B16" s="2" t="s">
        <v>16</v>
      </c>
      <c r="C16" s="2">
        <v>0</v>
      </c>
      <c r="D16" s="2" t="s">
        <v>8</v>
      </c>
      <c r="E16" s="2">
        <v>1</v>
      </c>
      <c r="F16" s="2">
        <v>74200</v>
      </c>
      <c r="G16" s="2">
        <v>1480000</v>
      </c>
      <c r="H16" s="2">
        <v>1530000</v>
      </c>
      <c r="I16" s="13">
        <f t="shared" ref="I16:I51" si="0">G16/H16</f>
        <v>0.9673202614379085</v>
      </c>
      <c r="J16" s="18">
        <f>LOG10(I16)</f>
        <v>-1.4429715422641414E-2</v>
      </c>
    </row>
    <row r="17" spans="1:10">
      <c r="A17" s="23" t="s">
        <v>30</v>
      </c>
      <c r="B17" s="2" t="s">
        <v>16</v>
      </c>
      <c r="C17" s="2">
        <v>0</v>
      </c>
      <c r="D17" s="2" t="s">
        <v>8</v>
      </c>
      <c r="E17" s="2">
        <v>2</v>
      </c>
      <c r="F17" s="2">
        <v>62200</v>
      </c>
      <c r="G17" s="2">
        <v>1240000</v>
      </c>
      <c r="H17" s="2">
        <v>1530000</v>
      </c>
      <c r="I17" s="13">
        <f t="shared" si="0"/>
        <v>0.81045751633986929</v>
      </c>
      <c r="J17" s="18">
        <f t="shared" ref="J17:J33" si="1">LOG10(I17)</f>
        <v>-9.1269745655363735E-2</v>
      </c>
    </row>
    <row r="18" spans="1:10">
      <c r="A18" s="23" t="s">
        <v>30</v>
      </c>
      <c r="B18" s="2" t="s">
        <v>16</v>
      </c>
      <c r="C18" s="2">
        <v>0</v>
      </c>
      <c r="D18" s="2" t="s">
        <v>8</v>
      </c>
      <c r="E18" s="2">
        <v>3</v>
      </c>
      <c r="F18" s="2">
        <v>93300</v>
      </c>
      <c r="G18" s="2">
        <v>1870000</v>
      </c>
      <c r="H18" s="2">
        <v>1530000</v>
      </c>
      <c r="I18" s="13">
        <f t="shared" si="0"/>
        <v>1.2222222222222223</v>
      </c>
      <c r="J18" s="18">
        <f t="shared" si="1"/>
        <v>8.71501757189002E-2</v>
      </c>
    </row>
    <row r="19" spans="1:10">
      <c r="A19" s="23" t="s">
        <v>30</v>
      </c>
      <c r="B19" s="2" t="s">
        <v>16</v>
      </c>
      <c r="C19" s="2">
        <v>0</v>
      </c>
      <c r="D19" s="2" t="s">
        <v>9</v>
      </c>
      <c r="E19" s="2">
        <v>1</v>
      </c>
      <c r="F19" s="2">
        <v>62200</v>
      </c>
      <c r="G19" s="2">
        <v>1240000</v>
      </c>
      <c r="H19" s="2">
        <v>952000</v>
      </c>
      <c r="I19" s="13">
        <f t="shared" si="0"/>
        <v>1.3025210084033614</v>
      </c>
      <c r="J19" s="18">
        <f t="shared" si="1"/>
        <v>0.11478473677776074</v>
      </c>
    </row>
    <row r="20" spans="1:10">
      <c r="A20" s="23" t="s">
        <v>30</v>
      </c>
      <c r="B20" s="2" t="s">
        <v>16</v>
      </c>
      <c r="C20" s="2">
        <v>0</v>
      </c>
      <c r="D20" s="2" t="s">
        <v>9</v>
      </c>
      <c r="E20" s="2">
        <v>2</v>
      </c>
      <c r="F20" s="2">
        <v>33400</v>
      </c>
      <c r="G20" s="2">
        <v>668000</v>
      </c>
      <c r="H20" s="2">
        <v>952000</v>
      </c>
      <c r="I20" s="13">
        <f t="shared" si="0"/>
        <v>0.70168067226890751</v>
      </c>
      <c r="J20" s="18">
        <f t="shared" si="1"/>
        <v>-0.1538604859089287</v>
      </c>
    </row>
    <row r="21" spans="1:10">
      <c r="A21" s="23" t="s">
        <v>30</v>
      </c>
      <c r="B21" s="2" t="s">
        <v>16</v>
      </c>
      <c r="C21" s="2">
        <v>0</v>
      </c>
      <c r="D21" s="2" t="s">
        <v>9</v>
      </c>
      <c r="E21" s="2">
        <v>3</v>
      </c>
      <c r="F21" s="2">
        <v>47400</v>
      </c>
      <c r="G21" s="2">
        <v>948000</v>
      </c>
      <c r="H21" s="2">
        <v>952000</v>
      </c>
      <c r="I21" s="13">
        <f t="shared" si="0"/>
        <v>0.99579831932773111</v>
      </c>
      <c r="J21" s="18">
        <f t="shared" si="1"/>
        <v>-1.8286110464080826E-3</v>
      </c>
    </row>
    <row r="22" spans="1:10">
      <c r="A22" s="23" t="s">
        <v>30</v>
      </c>
      <c r="B22" s="2" t="s">
        <v>17</v>
      </c>
      <c r="C22" s="2">
        <v>5</v>
      </c>
      <c r="D22" s="2" t="s">
        <v>8</v>
      </c>
      <c r="E22" s="2">
        <v>1</v>
      </c>
      <c r="F22" s="2">
        <v>22300</v>
      </c>
      <c r="G22" s="2">
        <v>446000</v>
      </c>
      <c r="H22" s="2">
        <v>1530000</v>
      </c>
      <c r="I22" s="13">
        <f t="shared" si="0"/>
        <v>0.29150326797385623</v>
      </c>
      <c r="J22" s="19">
        <f t="shared" si="1"/>
        <v>-0.53535657210545695</v>
      </c>
    </row>
    <row r="23" spans="1:10">
      <c r="A23" s="23" t="s">
        <v>30</v>
      </c>
      <c r="B23" s="2" t="s">
        <v>17</v>
      </c>
      <c r="C23" s="2">
        <v>5</v>
      </c>
      <c r="D23" s="2" t="s">
        <v>8</v>
      </c>
      <c r="E23" s="2">
        <v>2</v>
      </c>
      <c r="F23" s="2">
        <v>25300</v>
      </c>
      <c r="G23" s="2">
        <v>506000</v>
      </c>
      <c r="H23" s="2">
        <v>1530000</v>
      </c>
      <c r="I23" s="13">
        <f t="shared" si="0"/>
        <v>0.330718954248366</v>
      </c>
      <c r="J23" s="19">
        <f t="shared" si="1"/>
        <v>-0.48054091397779969</v>
      </c>
    </row>
    <row r="24" spans="1:10">
      <c r="A24" s="23" t="s">
        <v>30</v>
      </c>
      <c r="B24" s="2" t="s">
        <v>17</v>
      </c>
      <c r="C24" s="2">
        <v>5</v>
      </c>
      <c r="D24" s="2" t="s">
        <v>8</v>
      </c>
      <c r="E24" s="2">
        <v>3</v>
      </c>
      <c r="F24" s="2">
        <v>93300</v>
      </c>
      <c r="G24" s="2">
        <v>1870000</v>
      </c>
      <c r="H24" s="2">
        <v>1530000</v>
      </c>
      <c r="I24" s="13">
        <f t="shared" si="0"/>
        <v>1.2222222222222223</v>
      </c>
      <c r="J24" s="19">
        <f t="shared" si="1"/>
        <v>8.71501757189002E-2</v>
      </c>
    </row>
    <row r="25" spans="1:10">
      <c r="A25" s="23" t="s">
        <v>30</v>
      </c>
      <c r="B25" s="2" t="s">
        <v>17</v>
      </c>
      <c r="C25" s="2">
        <v>5</v>
      </c>
      <c r="D25" s="2" t="s">
        <v>9</v>
      </c>
      <c r="E25" s="2">
        <v>1</v>
      </c>
      <c r="F25" s="2">
        <v>79200</v>
      </c>
      <c r="G25" s="2">
        <v>1580000</v>
      </c>
      <c r="H25" s="2">
        <v>952000</v>
      </c>
      <c r="I25" s="13">
        <f t="shared" si="0"/>
        <v>1.6596638655462186</v>
      </c>
      <c r="J25" s="19">
        <f t="shared" si="1"/>
        <v>0.22002013856994831</v>
      </c>
    </row>
    <row r="26" spans="1:10">
      <c r="A26" s="23" t="s">
        <v>30</v>
      </c>
      <c r="B26" s="2" t="s">
        <v>17</v>
      </c>
      <c r="C26" s="2">
        <v>5</v>
      </c>
      <c r="D26" s="2" t="s">
        <v>9</v>
      </c>
      <c r="E26" s="2">
        <v>2</v>
      </c>
      <c r="F26" s="2">
        <v>25300</v>
      </c>
      <c r="G26" s="2">
        <v>506000</v>
      </c>
      <c r="H26" s="2">
        <v>952000</v>
      </c>
      <c r="I26" s="13">
        <f t="shared" si="0"/>
        <v>0.53151260504201681</v>
      </c>
      <c r="J26" s="19">
        <f t="shared" si="1"/>
        <v>-0.27448643154467522</v>
      </c>
    </row>
    <row r="27" spans="1:10">
      <c r="A27" s="23" t="s">
        <v>30</v>
      </c>
      <c r="B27" s="2" t="s">
        <v>17</v>
      </c>
      <c r="C27" s="2">
        <v>5</v>
      </c>
      <c r="D27" s="2" t="s">
        <v>9</v>
      </c>
      <c r="E27" s="2">
        <v>3</v>
      </c>
      <c r="F27" s="2">
        <v>28800</v>
      </c>
      <c r="G27" s="2">
        <v>576000</v>
      </c>
      <c r="H27" s="2">
        <v>952000</v>
      </c>
      <c r="I27" s="13">
        <f t="shared" si="0"/>
        <v>0.60504201680672265</v>
      </c>
      <c r="J27" s="19">
        <f t="shared" si="1"/>
        <v>-0.21821446496126232</v>
      </c>
    </row>
    <row r="28" spans="1:10">
      <c r="A28" s="23" t="s">
        <v>30</v>
      </c>
      <c r="B28" s="2" t="s">
        <v>10</v>
      </c>
      <c r="C28" s="2">
        <v>5</v>
      </c>
      <c r="D28" s="2" t="s">
        <v>8</v>
      </c>
      <c r="E28" s="2">
        <v>1</v>
      </c>
      <c r="F28" s="2">
        <v>0</v>
      </c>
      <c r="G28" s="2">
        <v>0.01</v>
      </c>
      <c r="H28" s="2">
        <v>1530000</v>
      </c>
      <c r="I28" s="13">
        <f t="shared" si="0"/>
        <v>6.5359477124183009E-9</v>
      </c>
      <c r="J28" s="20">
        <f t="shared" si="1"/>
        <v>-8.1846914308175993</v>
      </c>
    </row>
    <row r="29" spans="1:10">
      <c r="A29" s="23" t="s">
        <v>30</v>
      </c>
      <c r="B29" s="2" t="s">
        <v>10</v>
      </c>
      <c r="C29" s="2">
        <v>5</v>
      </c>
      <c r="D29" s="2" t="s">
        <v>8</v>
      </c>
      <c r="E29" s="2">
        <v>2</v>
      </c>
      <c r="F29" s="2">
        <v>0</v>
      </c>
      <c r="G29" s="2">
        <v>0.01</v>
      </c>
      <c r="H29" s="2">
        <v>1530000</v>
      </c>
      <c r="I29" s="13">
        <f t="shared" si="0"/>
        <v>6.5359477124183009E-9</v>
      </c>
      <c r="J29" s="20">
        <f t="shared" si="1"/>
        <v>-8.1846914308175993</v>
      </c>
    </row>
    <row r="30" spans="1:10">
      <c r="A30" s="23" t="s">
        <v>30</v>
      </c>
      <c r="B30" s="2" t="s">
        <v>10</v>
      </c>
      <c r="C30" s="2">
        <v>5</v>
      </c>
      <c r="D30" s="2" t="s">
        <v>8</v>
      </c>
      <c r="E30" s="2">
        <v>3</v>
      </c>
      <c r="F30" s="2">
        <v>0</v>
      </c>
      <c r="G30" s="2">
        <v>0.01</v>
      </c>
      <c r="H30" s="2">
        <v>1530000</v>
      </c>
      <c r="I30" s="13">
        <f t="shared" si="0"/>
        <v>6.5359477124183009E-9</v>
      </c>
      <c r="J30" s="20">
        <f t="shared" si="1"/>
        <v>-8.1846914308175993</v>
      </c>
    </row>
    <row r="31" spans="1:10">
      <c r="A31" s="23" t="s">
        <v>30</v>
      </c>
      <c r="B31" s="2" t="s">
        <v>10</v>
      </c>
      <c r="C31" s="2">
        <v>5</v>
      </c>
      <c r="D31" s="2" t="s">
        <v>9</v>
      </c>
      <c r="E31" s="2">
        <v>1</v>
      </c>
      <c r="F31" s="2">
        <v>0</v>
      </c>
      <c r="G31" s="2">
        <v>0.01</v>
      </c>
      <c r="H31" s="2">
        <v>952000</v>
      </c>
      <c r="I31" s="13">
        <f t="shared" si="0"/>
        <v>1.0504201680672269E-8</v>
      </c>
      <c r="J31" s="20">
        <f t="shared" si="1"/>
        <v>-7.9786369483844739</v>
      </c>
    </row>
    <row r="32" spans="1:10">
      <c r="A32" s="23" t="s">
        <v>30</v>
      </c>
      <c r="B32" s="2" t="s">
        <v>10</v>
      </c>
      <c r="C32" s="2">
        <v>5</v>
      </c>
      <c r="D32" s="2" t="s">
        <v>9</v>
      </c>
      <c r="E32" s="2">
        <v>2</v>
      </c>
      <c r="F32" s="2">
        <v>0</v>
      </c>
      <c r="G32" s="2">
        <v>0.01</v>
      </c>
      <c r="H32" s="2">
        <v>952000</v>
      </c>
      <c r="I32" s="13">
        <f t="shared" si="0"/>
        <v>1.0504201680672269E-8</v>
      </c>
      <c r="J32" s="20">
        <f t="shared" si="1"/>
        <v>-7.9786369483844739</v>
      </c>
    </row>
    <row r="33" spans="1:10">
      <c r="A33" s="23" t="s">
        <v>30</v>
      </c>
      <c r="B33" s="2" t="s">
        <v>10</v>
      </c>
      <c r="C33" s="2">
        <v>5</v>
      </c>
      <c r="D33" s="2" t="s">
        <v>9</v>
      </c>
      <c r="E33" s="2">
        <v>3</v>
      </c>
      <c r="F33" s="2">
        <v>0</v>
      </c>
      <c r="G33" s="2">
        <v>0.01</v>
      </c>
      <c r="H33" s="2">
        <v>952000</v>
      </c>
      <c r="I33" s="13">
        <f t="shared" si="0"/>
        <v>1.0504201680672269E-8</v>
      </c>
      <c r="J33" s="20">
        <f t="shared" si="1"/>
        <v>-7.9786369483844739</v>
      </c>
    </row>
    <row r="34" spans="1:10">
      <c r="A34" s="23" t="s">
        <v>30</v>
      </c>
      <c r="B34" s="2" t="s">
        <v>18</v>
      </c>
      <c r="C34" s="2">
        <v>0</v>
      </c>
      <c r="D34" s="2" t="s">
        <v>8</v>
      </c>
      <c r="E34" s="2">
        <v>1</v>
      </c>
      <c r="F34" s="2">
        <v>49300</v>
      </c>
      <c r="G34" s="2">
        <v>986000</v>
      </c>
      <c r="H34" s="2">
        <v>1220000</v>
      </c>
      <c r="I34" s="13">
        <f t="shared" si="0"/>
        <v>0.80819672131147546</v>
      </c>
      <c r="J34" s="18">
        <f>LOG10(I34)</f>
        <v>-9.2482915733536994E-2</v>
      </c>
    </row>
    <row r="35" spans="1:10">
      <c r="A35" s="23" t="s">
        <v>30</v>
      </c>
      <c r="B35" s="2" t="s">
        <v>18</v>
      </c>
      <c r="C35" s="2">
        <v>0</v>
      </c>
      <c r="D35" s="2" t="s">
        <v>8</v>
      </c>
      <c r="E35" s="2">
        <v>2</v>
      </c>
      <c r="F35" s="2">
        <v>74200</v>
      </c>
      <c r="G35" s="2">
        <v>1480000</v>
      </c>
      <c r="H35" s="2">
        <v>1220000</v>
      </c>
      <c r="I35" s="13">
        <f t="shared" si="0"/>
        <v>1.2131147540983607</v>
      </c>
      <c r="J35" s="18">
        <f t="shared" ref="J35:J51" si="2">LOG10(I35)</f>
        <v>8.3901884720209166E-2</v>
      </c>
    </row>
    <row r="36" spans="1:10">
      <c r="A36" s="23" t="s">
        <v>30</v>
      </c>
      <c r="B36" s="2" t="s">
        <v>18</v>
      </c>
      <c r="C36" s="2">
        <v>0</v>
      </c>
      <c r="D36" s="2" t="s">
        <v>8</v>
      </c>
      <c r="E36" s="2">
        <v>3</v>
      </c>
      <c r="F36" s="2">
        <v>58900</v>
      </c>
      <c r="G36" s="2">
        <v>1180000</v>
      </c>
      <c r="H36" s="2">
        <v>1220000</v>
      </c>
      <c r="I36" s="13">
        <f t="shared" si="0"/>
        <v>0.96721311475409832</v>
      </c>
      <c r="J36" s="18">
        <f t="shared" si="2"/>
        <v>-1.447782336862286E-2</v>
      </c>
    </row>
    <row r="37" spans="1:10">
      <c r="A37" s="23" t="s">
        <v>30</v>
      </c>
      <c r="B37" s="2" t="s">
        <v>18</v>
      </c>
      <c r="C37" s="2">
        <v>0</v>
      </c>
      <c r="D37" s="2" t="s">
        <v>9</v>
      </c>
      <c r="E37" s="2">
        <v>1</v>
      </c>
      <c r="F37" s="2">
        <v>58900</v>
      </c>
      <c r="G37" s="2">
        <v>1180000</v>
      </c>
      <c r="H37" s="2">
        <v>1510000</v>
      </c>
      <c r="I37" s="13">
        <f t="shared" si="0"/>
        <v>0.7814569536423841</v>
      </c>
      <c r="J37" s="18">
        <f t="shared" si="2"/>
        <v>-0.10709493998704406</v>
      </c>
    </row>
    <row r="38" spans="1:10">
      <c r="A38" s="23" t="s">
        <v>30</v>
      </c>
      <c r="B38" s="2" t="s">
        <v>18</v>
      </c>
      <c r="C38" s="2">
        <v>0</v>
      </c>
      <c r="D38" s="2" t="s">
        <v>9</v>
      </c>
      <c r="E38" s="2">
        <v>2</v>
      </c>
      <c r="F38" s="2">
        <v>106000</v>
      </c>
      <c r="G38" s="2">
        <v>2120000</v>
      </c>
      <c r="H38" s="2">
        <v>1510000</v>
      </c>
      <c r="I38" s="13">
        <f t="shared" si="0"/>
        <v>1.4039735099337749</v>
      </c>
      <c r="J38" s="18">
        <f t="shared" si="2"/>
        <v>0.14735891363558201</v>
      </c>
    </row>
    <row r="39" spans="1:10">
      <c r="A39" s="23" t="s">
        <v>30</v>
      </c>
      <c r="B39" s="2" t="s">
        <v>18</v>
      </c>
      <c r="C39" s="2">
        <v>0</v>
      </c>
      <c r="D39" s="2" t="s">
        <v>9</v>
      </c>
      <c r="E39" s="2">
        <v>3</v>
      </c>
      <c r="F39" s="2">
        <v>62200</v>
      </c>
      <c r="G39" s="2">
        <v>1240000</v>
      </c>
      <c r="H39" s="2">
        <v>1510000</v>
      </c>
      <c r="I39" s="13">
        <f t="shared" si="0"/>
        <v>0.82119205298013243</v>
      </c>
      <c r="J39" s="18">
        <f t="shared" si="2"/>
        <v>-8.5555262130934381E-2</v>
      </c>
    </row>
    <row r="40" spans="1:10">
      <c r="A40" s="23" t="s">
        <v>30</v>
      </c>
      <c r="B40" s="2" t="s">
        <v>19</v>
      </c>
      <c r="C40" s="2">
        <v>5</v>
      </c>
      <c r="D40" s="2" t="s">
        <v>8</v>
      </c>
      <c r="E40" s="2">
        <v>1</v>
      </c>
      <c r="F40" s="2">
        <v>109000</v>
      </c>
      <c r="G40" s="2">
        <v>2180000</v>
      </c>
      <c r="H40" s="2">
        <v>1220000</v>
      </c>
      <c r="I40" s="13">
        <f t="shared" si="0"/>
        <v>1.7868852459016393</v>
      </c>
      <c r="J40" s="19">
        <f t="shared" si="2"/>
        <v>0.25209666292985661</v>
      </c>
    </row>
    <row r="41" spans="1:10">
      <c r="A41" s="23" t="s">
        <v>30</v>
      </c>
      <c r="B41" s="2" t="s">
        <v>19</v>
      </c>
      <c r="C41" s="2">
        <v>5</v>
      </c>
      <c r="D41" s="2" t="s">
        <v>8</v>
      </c>
      <c r="E41" s="2">
        <v>2</v>
      </c>
      <c r="F41" s="2">
        <v>58900</v>
      </c>
      <c r="G41" s="2">
        <v>1180000</v>
      </c>
      <c r="H41" s="2">
        <v>1220000</v>
      </c>
      <c r="I41" s="13">
        <f t="shared" si="0"/>
        <v>0.96721311475409832</v>
      </c>
      <c r="J41" s="19">
        <f t="shared" si="2"/>
        <v>-1.447782336862286E-2</v>
      </c>
    </row>
    <row r="42" spans="1:10">
      <c r="A42" s="23" t="s">
        <v>30</v>
      </c>
      <c r="B42" s="2" t="s">
        <v>19</v>
      </c>
      <c r="C42" s="2">
        <v>5</v>
      </c>
      <c r="D42" s="2" t="s">
        <v>8</v>
      </c>
      <c r="E42" s="2">
        <v>3</v>
      </c>
      <c r="F42" s="2">
        <v>47400</v>
      </c>
      <c r="G42" s="2">
        <v>948000</v>
      </c>
      <c r="H42" s="2">
        <v>1220000</v>
      </c>
      <c r="I42" s="13">
        <f t="shared" si="0"/>
        <v>0.77704918032786885</v>
      </c>
      <c r="J42" s="19">
        <f t="shared" si="2"/>
        <v>-0.10955149333668197</v>
      </c>
    </row>
    <row r="43" spans="1:10">
      <c r="A43" s="23" t="s">
        <v>30</v>
      </c>
      <c r="B43" s="2" t="s">
        <v>19</v>
      </c>
      <c r="C43" s="2">
        <v>5</v>
      </c>
      <c r="D43" s="2" t="s">
        <v>9</v>
      </c>
      <c r="E43" s="2">
        <v>1</v>
      </c>
      <c r="F43" s="2">
        <v>239000</v>
      </c>
      <c r="G43" s="2">
        <v>4780000</v>
      </c>
      <c r="H43" s="2">
        <v>1510000</v>
      </c>
      <c r="I43" s="13">
        <f t="shared" si="0"/>
        <v>3.1655629139072849</v>
      </c>
      <c r="J43" s="19">
        <f t="shared" si="2"/>
        <v>0.50045094931894951</v>
      </c>
    </row>
    <row r="44" spans="1:10">
      <c r="A44" s="23" t="s">
        <v>30</v>
      </c>
      <c r="B44" s="2" t="s">
        <v>19</v>
      </c>
      <c r="C44" s="2">
        <v>5</v>
      </c>
      <c r="D44" s="2" t="s">
        <v>9</v>
      </c>
      <c r="E44" s="2">
        <v>2</v>
      </c>
      <c r="F44" s="2">
        <v>149000</v>
      </c>
      <c r="G44" s="2">
        <v>2980000</v>
      </c>
      <c r="H44" s="2">
        <v>1510000</v>
      </c>
      <c r="I44" s="13">
        <f t="shared" si="0"/>
        <v>1.9735099337748345</v>
      </c>
      <c r="J44" s="19">
        <f t="shared" si="2"/>
        <v>0.29523931678308579</v>
      </c>
    </row>
    <row r="45" spans="1:10">
      <c r="A45" s="23" t="s">
        <v>30</v>
      </c>
      <c r="B45" s="2" t="s">
        <v>19</v>
      </c>
      <c r="C45" s="2">
        <v>5</v>
      </c>
      <c r="D45" s="2" t="s">
        <v>9</v>
      </c>
      <c r="E45" s="2">
        <v>3</v>
      </c>
      <c r="F45" s="2">
        <v>239000</v>
      </c>
      <c r="G45" s="2">
        <v>4780000</v>
      </c>
      <c r="H45" s="2">
        <v>1510000</v>
      </c>
      <c r="I45" s="13">
        <f t="shared" si="0"/>
        <v>3.1655629139072849</v>
      </c>
      <c r="J45" s="19">
        <f t="shared" si="2"/>
        <v>0.50045094931894951</v>
      </c>
    </row>
    <row r="46" spans="1:10">
      <c r="A46" s="23" t="s">
        <v>30</v>
      </c>
      <c r="B46" s="2" t="s">
        <v>11</v>
      </c>
      <c r="C46" s="2">
        <v>5</v>
      </c>
      <c r="D46" s="2" t="s">
        <v>8</v>
      </c>
      <c r="E46" s="2">
        <v>1</v>
      </c>
      <c r="F46" s="2">
        <v>0</v>
      </c>
      <c r="G46" s="2">
        <v>0.01</v>
      </c>
      <c r="H46" s="2">
        <v>1220000</v>
      </c>
      <c r="I46" s="13">
        <f t="shared" si="0"/>
        <v>8.1967213114754098E-9</v>
      </c>
      <c r="J46" s="20">
        <f t="shared" si="2"/>
        <v>-8.0863598306747484</v>
      </c>
    </row>
    <row r="47" spans="1:10">
      <c r="A47" s="23" t="s">
        <v>30</v>
      </c>
      <c r="B47" s="2" t="s">
        <v>11</v>
      </c>
      <c r="C47" s="2">
        <v>5</v>
      </c>
      <c r="D47" s="2" t="s">
        <v>8</v>
      </c>
      <c r="E47" s="2">
        <v>2</v>
      </c>
      <c r="F47" s="2">
        <v>0</v>
      </c>
      <c r="G47" s="2">
        <v>0.01</v>
      </c>
      <c r="H47" s="2">
        <v>1220000</v>
      </c>
      <c r="I47" s="13">
        <f t="shared" si="0"/>
        <v>8.1967213114754098E-9</v>
      </c>
      <c r="J47" s="20">
        <f t="shared" si="2"/>
        <v>-8.0863598306747484</v>
      </c>
    </row>
    <row r="48" spans="1:10">
      <c r="A48" s="23" t="s">
        <v>30</v>
      </c>
      <c r="B48" s="2" t="s">
        <v>11</v>
      </c>
      <c r="C48" s="2">
        <v>5</v>
      </c>
      <c r="D48" s="2" t="s">
        <v>8</v>
      </c>
      <c r="E48" s="2">
        <v>3</v>
      </c>
      <c r="F48" s="22">
        <v>1.1000000000000001</v>
      </c>
      <c r="G48" s="22">
        <v>22</v>
      </c>
      <c r="H48" s="2">
        <v>1220000</v>
      </c>
      <c r="I48" s="13">
        <f t="shared" si="0"/>
        <v>1.8032786885245903E-5</v>
      </c>
      <c r="J48" s="20">
        <f t="shared" si="2"/>
        <v>-4.7439371498525418</v>
      </c>
    </row>
    <row r="49" spans="1:10">
      <c r="A49" s="23" t="s">
        <v>30</v>
      </c>
      <c r="B49" s="2" t="s">
        <v>11</v>
      </c>
      <c r="C49" s="2">
        <v>5</v>
      </c>
      <c r="D49" s="2" t="s">
        <v>9</v>
      </c>
      <c r="E49" s="2">
        <v>1</v>
      </c>
      <c r="F49" s="2">
        <v>0</v>
      </c>
      <c r="G49" s="2">
        <v>0.01</v>
      </c>
      <c r="H49" s="2">
        <v>1510000</v>
      </c>
      <c r="I49" s="13">
        <f t="shared" si="0"/>
        <v>6.6225165562913907E-9</v>
      </c>
      <c r="J49" s="20">
        <f t="shared" si="2"/>
        <v>-8.1789769472931688</v>
      </c>
    </row>
    <row r="50" spans="1:10">
      <c r="A50" s="23" t="s">
        <v>30</v>
      </c>
      <c r="B50" s="2" t="s">
        <v>11</v>
      </c>
      <c r="C50" s="2">
        <v>5</v>
      </c>
      <c r="D50" s="2" t="s">
        <v>9</v>
      </c>
      <c r="E50" s="2">
        <v>2</v>
      </c>
      <c r="F50" s="2">
        <v>0</v>
      </c>
      <c r="G50" s="2">
        <v>0.01</v>
      </c>
      <c r="H50" s="2">
        <v>1510000</v>
      </c>
      <c r="I50" s="13">
        <f t="shared" si="0"/>
        <v>6.6225165562913907E-9</v>
      </c>
      <c r="J50" s="20">
        <f t="shared" si="2"/>
        <v>-8.1789769472931688</v>
      </c>
    </row>
    <row r="51" spans="1:10" ht="16" thickBot="1">
      <c r="A51" s="24" t="s">
        <v>30</v>
      </c>
      <c r="B51" s="16" t="s">
        <v>11</v>
      </c>
      <c r="C51" s="16">
        <v>5</v>
      </c>
      <c r="D51" s="16" t="s">
        <v>9</v>
      </c>
      <c r="E51" s="16">
        <v>3</v>
      </c>
      <c r="F51" s="16">
        <v>0</v>
      </c>
      <c r="G51" s="16">
        <v>0.01</v>
      </c>
      <c r="H51" s="16">
        <v>1510000</v>
      </c>
      <c r="I51" s="15">
        <f t="shared" si="0"/>
        <v>6.6225165562913907E-9</v>
      </c>
      <c r="J51" s="21">
        <f t="shared" si="2"/>
        <v>-8.1789769472931688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FCC1-5E77-4F4C-98E0-2229D494F970}">
  <dimension ref="A1:M51"/>
  <sheetViews>
    <sheetView workbookViewId="0">
      <selection activeCell="A2" sqref="A2"/>
    </sheetView>
  </sheetViews>
  <sheetFormatPr defaultColWidth="10.6640625" defaultRowHeight="15.5"/>
  <cols>
    <col min="1" max="4" width="10.6640625" style="2"/>
    <col min="5" max="5" width="9.1640625" style="2" customWidth="1"/>
    <col min="6" max="6" width="8.5" style="2" customWidth="1"/>
    <col min="7" max="7" width="10.6640625" style="2" customWidth="1"/>
    <col min="8" max="10" width="10.6640625" style="2"/>
  </cols>
  <sheetData>
    <row r="1" spans="1:13">
      <c r="A1" s="1" t="s">
        <v>34</v>
      </c>
      <c r="B1" s="1"/>
      <c r="C1" s="1"/>
      <c r="E1"/>
      <c r="F1"/>
      <c r="G1"/>
      <c r="H1"/>
      <c r="I1"/>
      <c r="J1"/>
    </row>
    <row r="2" spans="1:13">
      <c r="A2" s="3" t="s">
        <v>20</v>
      </c>
      <c r="B2" s="4"/>
      <c r="H2" s="4"/>
      <c r="I2" s="4"/>
      <c r="J2" s="4"/>
      <c r="K2" s="4"/>
      <c r="L2" s="4"/>
    </row>
    <row r="3" spans="1:13">
      <c r="A3" s="3" t="s">
        <v>21</v>
      </c>
      <c r="B3" s="4"/>
      <c r="H3" s="4"/>
      <c r="I3" s="4"/>
      <c r="J3" s="4"/>
      <c r="K3" s="4"/>
      <c r="L3" s="4"/>
    </row>
    <row r="4" spans="1:13">
      <c r="A4" s="4" t="s">
        <v>22</v>
      </c>
      <c r="B4" s="4"/>
      <c r="H4" s="4"/>
      <c r="I4" s="4"/>
      <c r="J4" s="4"/>
      <c r="K4" s="4"/>
      <c r="L4" s="4"/>
    </row>
    <row r="5" spans="1:13">
      <c r="A5" s="4" t="s">
        <v>23</v>
      </c>
      <c r="B5" s="4"/>
      <c r="H5" s="4"/>
      <c r="I5" s="4"/>
      <c r="J5" s="4"/>
      <c r="K5" s="4"/>
      <c r="L5" s="4"/>
    </row>
    <row r="6" spans="1:13">
      <c r="A6" s="4" t="s">
        <v>24</v>
      </c>
      <c r="B6" s="4"/>
      <c r="F6" s="25"/>
      <c r="G6" s="4"/>
      <c r="H6" s="4"/>
      <c r="I6" s="4"/>
      <c r="J6" s="4"/>
      <c r="K6" s="4"/>
      <c r="L6" s="4"/>
      <c r="M6" s="4"/>
    </row>
    <row r="7" spans="1:13">
      <c r="A7" s="4" t="s">
        <v>25</v>
      </c>
      <c r="B7" s="4"/>
      <c r="F7" s="25"/>
      <c r="G7" s="4"/>
      <c r="H7" s="4"/>
      <c r="I7" s="4"/>
      <c r="J7" s="4"/>
      <c r="K7" s="4"/>
      <c r="L7" s="4"/>
      <c r="M7" s="4"/>
    </row>
    <row r="8" spans="1:13">
      <c r="A8" s="4" t="s">
        <v>26</v>
      </c>
      <c r="B8" s="4"/>
      <c r="F8" s="25"/>
      <c r="G8" s="4"/>
      <c r="H8" s="4"/>
      <c r="I8" s="4"/>
      <c r="J8" s="4"/>
      <c r="K8" s="4"/>
      <c r="L8" s="4"/>
      <c r="M8" s="4"/>
    </row>
    <row r="9" spans="1:13">
      <c r="A9" s="4" t="s">
        <v>27</v>
      </c>
      <c r="F9" s="25"/>
      <c r="G9" s="4"/>
      <c r="H9" s="4"/>
      <c r="I9" s="4"/>
      <c r="J9" s="4"/>
      <c r="K9" s="4"/>
      <c r="L9" s="4"/>
      <c r="M9" s="4"/>
    </row>
    <row r="10" spans="1:13">
      <c r="F10" s="25"/>
      <c r="G10" s="4"/>
      <c r="H10" s="4"/>
      <c r="I10" s="4"/>
      <c r="J10" s="4"/>
      <c r="K10" s="4"/>
      <c r="L10" s="4"/>
      <c r="M10" s="4"/>
    </row>
    <row r="11" spans="1:13">
      <c r="A11" s="4" t="s">
        <v>29</v>
      </c>
      <c r="F11" s="25"/>
      <c r="G11" s="4"/>
      <c r="H11" s="4"/>
      <c r="I11" s="4"/>
      <c r="J11" s="4"/>
      <c r="K11" s="4"/>
      <c r="L11" s="4"/>
      <c r="M11" s="4"/>
    </row>
    <row r="12" spans="1:13">
      <c r="A12" s="4" t="s">
        <v>28</v>
      </c>
      <c r="F12" s="25"/>
      <c r="G12" s="4"/>
      <c r="H12" s="4"/>
      <c r="I12" s="4"/>
      <c r="J12" s="4"/>
      <c r="K12" s="4"/>
      <c r="L12" s="4"/>
      <c r="M12" s="4"/>
    </row>
    <row r="13" spans="1:13" ht="16" thickBot="1"/>
    <row r="14" spans="1:13">
      <c r="A14" s="5"/>
      <c r="B14" s="6"/>
      <c r="C14" s="6"/>
      <c r="D14" s="6"/>
      <c r="E14" s="6"/>
      <c r="F14" s="6" t="s">
        <v>0</v>
      </c>
      <c r="G14" s="6"/>
      <c r="H14" s="6"/>
      <c r="I14" s="5"/>
      <c r="J14" s="7"/>
    </row>
    <row r="15" spans="1:13">
      <c r="A15" s="8" t="s">
        <v>14</v>
      </c>
      <c r="B15" s="9" t="s">
        <v>33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15</v>
      </c>
      <c r="H15" s="10" t="s">
        <v>5</v>
      </c>
      <c r="I15" s="11" t="s">
        <v>6</v>
      </c>
      <c r="J15" s="12" t="s">
        <v>7</v>
      </c>
    </row>
    <row r="16" spans="1:13">
      <c r="A16" s="13">
        <v>168</v>
      </c>
      <c r="B16" s="2" t="s">
        <v>16</v>
      </c>
      <c r="C16" s="2">
        <v>0</v>
      </c>
      <c r="D16" s="2" t="s">
        <v>8</v>
      </c>
      <c r="E16" s="2">
        <v>1</v>
      </c>
      <c r="F16" s="2">
        <v>116000</v>
      </c>
      <c r="G16" s="2">
        <v>2320000</v>
      </c>
      <c r="H16" s="2">
        <v>2230000</v>
      </c>
      <c r="I16" s="13">
        <f t="shared" ref="I16:I51" si="0">G16/H16</f>
        <v>1.0403587443946187</v>
      </c>
      <c r="J16" s="18">
        <f>LOG10(I16)</f>
        <v>1.7183121842738954E-2</v>
      </c>
    </row>
    <row r="17" spans="1:10">
      <c r="A17" s="13">
        <v>168</v>
      </c>
      <c r="B17" s="2" t="s">
        <v>16</v>
      </c>
      <c r="C17" s="2">
        <v>0</v>
      </c>
      <c r="D17" s="2" t="s">
        <v>8</v>
      </c>
      <c r="E17" s="2">
        <v>2</v>
      </c>
      <c r="F17" s="2">
        <v>125000</v>
      </c>
      <c r="G17" s="2">
        <v>2500000</v>
      </c>
      <c r="H17" s="2">
        <v>2230000</v>
      </c>
      <c r="I17" s="13">
        <f t="shared" si="0"/>
        <v>1.1210762331838564</v>
      </c>
      <c r="J17" s="18">
        <f t="shared" ref="J17:J33" si="1">LOG10(I17)</f>
        <v>4.96351456238769E-2</v>
      </c>
    </row>
    <row r="18" spans="1:10">
      <c r="A18" s="13">
        <v>168</v>
      </c>
      <c r="B18" s="2" t="s">
        <v>16</v>
      </c>
      <c r="C18" s="2">
        <v>0</v>
      </c>
      <c r="D18" s="2" t="s">
        <v>8</v>
      </c>
      <c r="E18" s="2">
        <v>3</v>
      </c>
      <c r="F18" s="2">
        <v>93300</v>
      </c>
      <c r="G18" s="2">
        <v>1870000</v>
      </c>
      <c r="H18" s="2">
        <v>2230000</v>
      </c>
      <c r="I18" s="13">
        <f t="shared" si="0"/>
        <v>0.83856502242152464</v>
      </c>
      <c r="J18" s="18">
        <f t="shared" si="1"/>
        <v>-7.646325651166172E-2</v>
      </c>
    </row>
    <row r="19" spans="1:10">
      <c r="A19" s="13">
        <v>168</v>
      </c>
      <c r="B19" s="2" t="s">
        <v>16</v>
      </c>
      <c r="C19" s="2">
        <v>0</v>
      </c>
      <c r="D19" s="2" t="s">
        <v>9</v>
      </c>
      <c r="E19" s="2">
        <v>1</v>
      </c>
      <c r="F19" s="2">
        <v>74200</v>
      </c>
      <c r="G19" s="2">
        <v>1480000</v>
      </c>
      <c r="H19" s="2">
        <v>1490000</v>
      </c>
      <c r="I19" s="13">
        <f t="shared" si="0"/>
        <v>0.99328859060402686</v>
      </c>
      <c r="J19" s="18">
        <f t="shared" si="1"/>
        <v>-2.9245530173166467E-3</v>
      </c>
    </row>
    <row r="20" spans="1:10">
      <c r="A20" s="13">
        <v>168</v>
      </c>
      <c r="B20" s="2" t="s">
        <v>16</v>
      </c>
      <c r="C20" s="2">
        <v>0</v>
      </c>
      <c r="D20" s="2" t="s">
        <v>9</v>
      </c>
      <c r="E20" s="2">
        <v>2</v>
      </c>
      <c r="F20" s="2">
        <v>79200</v>
      </c>
      <c r="G20" s="2">
        <v>1580000</v>
      </c>
      <c r="H20" s="2">
        <v>1490000</v>
      </c>
      <c r="I20" s="13">
        <f t="shared" si="0"/>
        <v>1.0604026845637584</v>
      </c>
      <c r="J20" s="18">
        <f t="shared" si="1"/>
        <v>2.5470818542148596E-2</v>
      </c>
    </row>
    <row r="21" spans="1:10">
      <c r="A21" s="13">
        <v>168</v>
      </c>
      <c r="B21" s="2" t="s">
        <v>16</v>
      </c>
      <c r="C21" s="2">
        <v>0</v>
      </c>
      <c r="D21" s="2" t="s">
        <v>9</v>
      </c>
      <c r="E21" s="2">
        <v>3</v>
      </c>
      <c r="F21" s="2">
        <v>70000</v>
      </c>
      <c r="G21" s="2">
        <v>1400000</v>
      </c>
      <c r="H21" s="2">
        <v>1490000</v>
      </c>
      <c r="I21" s="13">
        <f t="shared" si="0"/>
        <v>0.93959731543624159</v>
      </c>
      <c r="J21" s="18">
        <f t="shared" si="1"/>
        <v>-2.7058232734036024E-2</v>
      </c>
    </row>
    <row r="22" spans="1:10">
      <c r="A22" s="13">
        <v>168</v>
      </c>
      <c r="B22" s="2" t="s">
        <v>17</v>
      </c>
      <c r="C22" s="2">
        <v>5</v>
      </c>
      <c r="D22" s="2" t="s">
        <v>8</v>
      </c>
      <c r="E22" s="2">
        <v>1</v>
      </c>
      <c r="F22" s="2">
        <v>62200</v>
      </c>
      <c r="G22" s="2">
        <v>1240000</v>
      </c>
      <c r="H22" s="2">
        <v>2230000</v>
      </c>
      <c r="I22" s="13">
        <f t="shared" si="0"/>
        <v>0.55605381165919288</v>
      </c>
      <c r="J22" s="19">
        <f t="shared" si="1"/>
        <v>-0.25488317788592557</v>
      </c>
    </row>
    <row r="23" spans="1:10">
      <c r="A23" s="13">
        <v>168</v>
      </c>
      <c r="B23" s="2" t="s">
        <v>17</v>
      </c>
      <c r="C23" s="2">
        <v>5</v>
      </c>
      <c r="D23" s="2" t="s">
        <v>8</v>
      </c>
      <c r="E23" s="2">
        <v>2</v>
      </c>
      <c r="F23" s="2">
        <v>74200</v>
      </c>
      <c r="G23" s="2">
        <v>1480000</v>
      </c>
      <c r="H23" s="2">
        <v>2230000</v>
      </c>
      <c r="I23" s="13">
        <f t="shared" si="0"/>
        <v>0.66367713004484308</v>
      </c>
      <c r="J23" s="19">
        <f t="shared" si="1"/>
        <v>-0.17804314765320325</v>
      </c>
    </row>
    <row r="24" spans="1:10">
      <c r="A24" s="13">
        <v>168</v>
      </c>
      <c r="B24" s="2" t="s">
        <v>17</v>
      </c>
      <c r="C24" s="2">
        <v>5</v>
      </c>
      <c r="D24" s="2" t="s">
        <v>8</v>
      </c>
      <c r="E24" s="2">
        <v>3</v>
      </c>
      <c r="F24" s="2">
        <v>93300</v>
      </c>
      <c r="G24" s="2">
        <v>1870000</v>
      </c>
      <c r="H24" s="2">
        <v>2230000</v>
      </c>
      <c r="I24" s="13">
        <f t="shared" si="0"/>
        <v>0.83856502242152464</v>
      </c>
      <c r="J24" s="19">
        <f t="shared" si="1"/>
        <v>-7.646325651166172E-2</v>
      </c>
    </row>
    <row r="25" spans="1:10">
      <c r="A25" s="13">
        <v>168</v>
      </c>
      <c r="B25" s="2" t="s">
        <v>17</v>
      </c>
      <c r="C25" s="2">
        <v>5</v>
      </c>
      <c r="D25" s="2" t="s">
        <v>9</v>
      </c>
      <c r="E25" s="2">
        <v>1</v>
      </c>
      <c r="F25" s="2">
        <v>1160000</v>
      </c>
      <c r="G25" s="2">
        <v>2320000</v>
      </c>
      <c r="H25" s="2">
        <v>1490000</v>
      </c>
      <c r="I25" s="13">
        <f t="shared" si="0"/>
        <v>1.5570469798657718</v>
      </c>
      <c r="J25" s="19">
        <f t="shared" si="1"/>
        <v>0.19230171647862562</v>
      </c>
    </row>
    <row r="26" spans="1:10">
      <c r="A26" s="13">
        <v>168</v>
      </c>
      <c r="B26" s="2" t="s">
        <v>17</v>
      </c>
      <c r="C26" s="2">
        <v>5</v>
      </c>
      <c r="D26" s="2" t="s">
        <v>9</v>
      </c>
      <c r="E26" s="2">
        <v>2</v>
      </c>
      <c r="F26" s="2">
        <v>47400</v>
      </c>
      <c r="G26" s="2">
        <v>948000</v>
      </c>
      <c r="H26" s="2">
        <v>1490000</v>
      </c>
      <c r="I26" s="13">
        <f t="shared" si="0"/>
        <v>0.63624161073825503</v>
      </c>
      <c r="J26" s="19">
        <f t="shared" si="1"/>
        <v>-0.19637793107420778</v>
      </c>
    </row>
    <row r="27" spans="1:10">
      <c r="A27" s="13">
        <v>168</v>
      </c>
      <c r="B27" s="2" t="s">
        <v>17</v>
      </c>
      <c r="C27" s="2">
        <v>5</v>
      </c>
      <c r="D27" s="2" t="s">
        <v>9</v>
      </c>
      <c r="E27" s="2">
        <v>3</v>
      </c>
      <c r="F27" s="2">
        <v>93300</v>
      </c>
      <c r="G27" s="2">
        <v>1870000</v>
      </c>
      <c r="H27" s="2">
        <v>1490000</v>
      </c>
      <c r="I27" s="13">
        <f t="shared" si="0"/>
        <v>1.2550335570469799</v>
      </c>
      <c r="J27" s="19">
        <f t="shared" si="1"/>
        <v>9.8655338124224959E-2</v>
      </c>
    </row>
    <row r="28" spans="1:10">
      <c r="A28" s="13">
        <v>168</v>
      </c>
      <c r="B28" s="2" t="s">
        <v>10</v>
      </c>
      <c r="C28" s="2">
        <v>5</v>
      </c>
      <c r="D28" s="2" t="s">
        <v>8</v>
      </c>
      <c r="E28" s="2">
        <v>1</v>
      </c>
      <c r="F28" s="2">
        <v>0</v>
      </c>
      <c r="G28" s="2">
        <v>0.01</v>
      </c>
      <c r="H28" s="2">
        <v>2230000</v>
      </c>
      <c r="I28" s="13">
        <f t="shared" si="0"/>
        <v>4.4843049327354265E-9</v>
      </c>
      <c r="J28" s="20">
        <f t="shared" si="1"/>
        <v>-8.3483048630481598</v>
      </c>
    </row>
    <row r="29" spans="1:10">
      <c r="A29" s="13">
        <v>168</v>
      </c>
      <c r="B29" s="2" t="s">
        <v>10</v>
      </c>
      <c r="C29" s="2">
        <v>5</v>
      </c>
      <c r="D29" s="2" t="s">
        <v>8</v>
      </c>
      <c r="E29" s="2">
        <v>2</v>
      </c>
      <c r="F29" s="2">
        <v>0</v>
      </c>
      <c r="G29" s="2">
        <v>0.01</v>
      </c>
      <c r="H29" s="2">
        <v>2230000</v>
      </c>
      <c r="I29" s="13">
        <f t="shared" si="0"/>
        <v>4.4843049327354265E-9</v>
      </c>
      <c r="J29" s="20">
        <f t="shared" si="1"/>
        <v>-8.3483048630481598</v>
      </c>
    </row>
    <row r="30" spans="1:10">
      <c r="A30" s="13">
        <v>168</v>
      </c>
      <c r="B30" s="2" t="s">
        <v>10</v>
      </c>
      <c r="C30" s="2">
        <v>5</v>
      </c>
      <c r="D30" s="2" t="s">
        <v>8</v>
      </c>
      <c r="E30" s="2">
        <v>3</v>
      </c>
      <c r="F30" s="2">
        <v>0</v>
      </c>
      <c r="G30" s="2">
        <v>0.01</v>
      </c>
      <c r="H30" s="2">
        <v>2230000</v>
      </c>
      <c r="I30" s="13">
        <f t="shared" si="0"/>
        <v>4.4843049327354265E-9</v>
      </c>
      <c r="J30" s="20">
        <f t="shared" si="1"/>
        <v>-8.3483048630481598</v>
      </c>
    </row>
    <row r="31" spans="1:10">
      <c r="A31" s="13">
        <v>168</v>
      </c>
      <c r="B31" s="2" t="s">
        <v>10</v>
      </c>
      <c r="C31" s="2">
        <v>5</v>
      </c>
      <c r="D31" s="2" t="s">
        <v>9</v>
      </c>
      <c r="E31" s="2">
        <v>1</v>
      </c>
      <c r="F31" s="2">
        <v>0</v>
      </c>
      <c r="G31" s="2">
        <v>0.01</v>
      </c>
      <c r="H31" s="2">
        <v>1490000</v>
      </c>
      <c r="I31" s="13">
        <f t="shared" si="0"/>
        <v>6.7114093959731544E-9</v>
      </c>
      <c r="J31" s="20">
        <f t="shared" si="1"/>
        <v>-8.1731862684122749</v>
      </c>
    </row>
    <row r="32" spans="1:10">
      <c r="A32" s="13">
        <v>168</v>
      </c>
      <c r="B32" s="2" t="s">
        <v>10</v>
      </c>
      <c r="C32" s="2">
        <v>5</v>
      </c>
      <c r="D32" s="2" t="s">
        <v>9</v>
      </c>
      <c r="E32" s="2">
        <v>2</v>
      </c>
      <c r="F32" s="2">
        <v>0</v>
      </c>
      <c r="G32" s="2">
        <v>0.01</v>
      </c>
      <c r="H32" s="2">
        <v>1490000</v>
      </c>
      <c r="I32" s="13">
        <f t="shared" si="0"/>
        <v>6.7114093959731544E-9</v>
      </c>
      <c r="J32" s="20">
        <f t="shared" si="1"/>
        <v>-8.1731862684122749</v>
      </c>
    </row>
    <row r="33" spans="1:10">
      <c r="A33" s="13">
        <v>168</v>
      </c>
      <c r="B33" s="2" t="s">
        <v>10</v>
      </c>
      <c r="C33" s="2">
        <v>5</v>
      </c>
      <c r="D33" s="2" t="s">
        <v>9</v>
      </c>
      <c r="E33" s="2">
        <v>3</v>
      </c>
      <c r="F33" s="2">
        <v>0</v>
      </c>
      <c r="G33" s="2">
        <v>0.01</v>
      </c>
      <c r="H33" s="2">
        <v>1490000</v>
      </c>
      <c r="I33" s="13">
        <f t="shared" si="0"/>
        <v>6.7114093959731544E-9</v>
      </c>
      <c r="J33" s="20">
        <f t="shared" si="1"/>
        <v>-8.1731862684122749</v>
      </c>
    </row>
    <row r="34" spans="1:10">
      <c r="A34" s="13">
        <v>168</v>
      </c>
      <c r="B34" s="2" t="s">
        <v>18</v>
      </c>
      <c r="C34" s="2">
        <v>0</v>
      </c>
      <c r="D34" s="2" t="s">
        <v>8</v>
      </c>
      <c r="E34" s="2">
        <v>1</v>
      </c>
      <c r="F34" s="2">
        <v>130000</v>
      </c>
      <c r="G34" s="2">
        <v>2600000</v>
      </c>
      <c r="H34" s="2">
        <v>1880000</v>
      </c>
      <c r="I34" s="13">
        <f t="shared" si="0"/>
        <v>1.3829787234042554</v>
      </c>
      <c r="J34" s="18">
        <f>LOG10(I34)</f>
        <v>0.14081549870713814</v>
      </c>
    </row>
    <row r="35" spans="1:10">
      <c r="A35" s="13">
        <v>168</v>
      </c>
      <c r="B35" s="2" t="s">
        <v>18</v>
      </c>
      <c r="C35" s="2">
        <v>0</v>
      </c>
      <c r="D35" s="2" t="s">
        <v>8</v>
      </c>
      <c r="E35" s="2">
        <v>2</v>
      </c>
      <c r="F35" s="2">
        <v>58900</v>
      </c>
      <c r="G35" s="2">
        <v>1180000</v>
      </c>
      <c r="H35" s="2">
        <v>1880000</v>
      </c>
      <c r="I35" s="13">
        <f t="shared" si="0"/>
        <v>0.62765957446808507</v>
      </c>
      <c r="J35" s="18">
        <f t="shared" ref="J35:J51" si="2">LOG10(I35)</f>
        <v>-0.20227584195755449</v>
      </c>
    </row>
    <row r="36" spans="1:10">
      <c r="A36" s="13">
        <v>168</v>
      </c>
      <c r="B36" s="2" t="s">
        <v>18</v>
      </c>
      <c r="C36" s="2">
        <v>0</v>
      </c>
      <c r="D36" s="2" t="s">
        <v>8</v>
      </c>
      <c r="E36" s="2">
        <v>3</v>
      </c>
      <c r="F36" s="2">
        <v>93300</v>
      </c>
      <c r="G36" s="2">
        <v>1870000</v>
      </c>
      <c r="H36" s="2">
        <v>1880000</v>
      </c>
      <c r="I36" s="13">
        <f t="shared" si="0"/>
        <v>0.99468085106382975</v>
      </c>
      <c r="J36" s="18">
        <f t="shared" si="2"/>
        <v>-2.316242727180901E-3</v>
      </c>
    </row>
    <row r="37" spans="1:10">
      <c r="A37" s="13">
        <v>168</v>
      </c>
      <c r="B37" s="2" t="s">
        <v>18</v>
      </c>
      <c r="C37" s="2">
        <v>0</v>
      </c>
      <c r="D37" s="2" t="s">
        <v>9</v>
      </c>
      <c r="E37" s="2">
        <v>1</v>
      </c>
      <c r="F37" s="2">
        <v>93300</v>
      </c>
      <c r="G37" s="2">
        <v>1870000</v>
      </c>
      <c r="H37" s="2">
        <v>2500000</v>
      </c>
      <c r="I37" s="13">
        <f t="shared" si="0"/>
        <v>0.748</v>
      </c>
      <c r="J37" s="18">
        <f t="shared" si="2"/>
        <v>-0.12609840213553863</v>
      </c>
    </row>
    <row r="38" spans="1:10">
      <c r="A38" s="13">
        <v>168</v>
      </c>
      <c r="B38" s="2" t="s">
        <v>18</v>
      </c>
      <c r="C38" s="2">
        <v>0</v>
      </c>
      <c r="D38" s="2" t="s">
        <v>9</v>
      </c>
      <c r="E38" s="2">
        <v>2</v>
      </c>
      <c r="F38" s="2">
        <v>166000</v>
      </c>
      <c r="G38" s="2">
        <v>3320000</v>
      </c>
      <c r="H38" s="2">
        <v>2500000</v>
      </c>
      <c r="I38" s="13">
        <f t="shared" si="0"/>
        <v>1.3280000000000001</v>
      </c>
      <c r="J38" s="18">
        <f t="shared" si="2"/>
        <v>0.12319807503199871</v>
      </c>
    </row>
    <row r="39" spans="1:10">
      <c r="A39" s="13">
        <v>168</v>
      </c>
      <c r="B39" s="2" t="s">
        <v>18</v>
      </c>
      <c r="C39" s="2">
        <v>0</v>
      </c>
      <c r="D39" s="2" t="s">
        <v>9</v>
      </c>
      <c r="E39" s="2">
        <v>3</v>
      </c>
      <c r="F39" s="2">
        <v>116000</v>
      </c>
      <c r="G39" s="2">
        <v>2320000</v>
      </c>
      <c r="H39" s="2">
        <v>2500000</v>
      </c>
      <c r="I39" s="13">
        <f t="shared" si="0"/>
        <v>0.92800000000000005</v>
      </c>
      <c r="J39" s="18">
        <f t="shared" si="2"/>
        <v>-3.2452023781137915E-2</v>
      </c>
    </row>
    <row r="40" spans="1:10">
      <c r="A40" s="13">
        <v>168</v>
      </c>
      <c r="B40" s="2" t="s">
        <v>19</v>
      </c>
      <c r="C40" s="2">
        <v>5</v>
      </c>
      <c r="D40" s="2" t="s">
        <v>8</v>
      </c>
      <c r="E40" s="2">
        <v>1</v>
      </c>
      <c r="F40" s="2">
        <v>150000</v>
      </c>
      <c r="G40" s="2">
        <v>3000000</v>
      </c>
      <c r="H40" s="2">
        <v>1880000</v>
      </c>
      <c r="I40" s="13">
        <f t="shared" si="0"/>
        <v>1.5957446808510638</v>
      </c>
      <c r="J40" s="19">
        <f t="shared" si="2"/>
        <v>0.20296340545598257</v>
      </c>
    </row>
    <row r="41" spans="1:10">
      <c r="A41" s="13">
        <v>168</v>
      </c>
      <c r="B41" s="2" t="s">
        <v>19</v>
      </c>
      <c r="C41" s="2">
        <v>5</v>
      </c>
      <c r="D41" s="2" t="s">
        <v>8</v>
      </c>
      <c r="E41" s="2">
        <v>2</v>
      </c>
      <c r="F41" s="2">
        <v>116000</v>
      </c>
      <c r="G41" s="2">
        <v>2320000</v>
      </c>
      <c r="H41" s="2">
        <v>1880000</v>
      </c>
      <c r="I41" s="13">
        <f t="shared" si="0"/>
        <v>1.2340425531914894</v>
      </c>
      <c r="J41" s="19">
        <f t="shared" si="2"/>
        <v>9.1330135627219824E-2</v>
      </c>
    </row>
    <row r="42" spans="1:10">
      <c r="A42" s="13">
        <v>168</v>
      </c>
      <c r="B42" s="2" t="s">
        <v>19</v>
      </c>
      <c r="C42" s="2">
        <v>5</v>
      </c>
      <c r="D42" s="2" t="s">
        <v>8</v>
      </c>
      <c r="E42" s="2">
        <v>3</v>
      </c>
      <c r="F42" s="2">
        <v>116000</v>
      </c>
      <c r="G42" s="2">
        <v>2320000</v>
      </c>
      <c r="H42" s="2">
        <v>1880000</v>
      </c>
      <c r="I42" s="13">
        <f t="shared" si="0"/>
        <v>1.2340425531914894</v>
      </c>
      <c r="J42" s="19">
        <f t="shared" si="2"/>
        <v>9.1330135627219824E-2</v>
      </c>
    </row>
    <row r="43" spans="1:10">
      <c r="A43" s="13">
        <v>168</v>
      </c>
      <c r="B43" s="2" t="s">
        <v>19</v>
      </c>
      <c r="C43" s="2">
        <v>5</v>
      </c>
      <c r="D43" s="2" t="s">
        <v>9</v>
      </c>
      <c r="E43" s="2">
        <v>1</v>
      </c>
      <c r="F43" s="2">
        <v>93300</v>
      </c>
      <c r="G43" s="2">
        <v>1870000</v>
      </c>
      <c r="H43" s="2">
        <v>2500000</v>
      </c>
      <c r="I43" s="13">
        <f t="shared" si="0"/>
        <v>0.748</v>
      </c>
      <c r="J43" s="19">
        <f t="shared" si="2"/>
        <v>-0.12609840213553863</v>
      </c>
    </row>
    <row r="44" spans="1:10">
      <c r="A44" s="13">
        <v>168</v>
      </c>
      <c r="B44" s="2" t="s">
        <v>19</v>
      </c>
      <c r="C44" s="2">
        <v>5</v>
      </c>
      <c r="D44" s="2" t="s">
        <v>9</v>
      </c>
      <c r="E44" s="2">
        <v>2</v>
      </c>
      <c r="F44" s="2">
        <v>74200</v>
      </c>
      <c r="G44" s="2">
        <v>1480000</v>
      </c>
      <c r="H44" s="2">
        <v>2500000</v>
      </c>
      <c r="I44" s="13">
        <f t="shared" si="0"/>
        <v>0.59199999999999997</v>
      </c>
      <c r="J44" s="19">
        <f t="shared" si="2"/>
        <v>-0.22767829327708025</v>
      </c>
    </row>
    <row r="45" spans="1:10">
      <c r="A45" s="13">
        <v>168</v>
      </c>
      <c r="B45" s="2" t="s">
        <v>19</v>
      </c>
      <c r="C45" s="2">
        <v>5</v>
      </c>
      <c r="D45" s="2" t="s">
        <v>9</v>
      </c>
      <c r="E45" s="2">
        <v>3</v>
      </c>
      <c r="F45" s="2">
        <v>62200</v>
      </c>
      <c r="G45" s="2">
        <v>1240000</v>
      </c>
      <c r="H45" s="2">
        <v>2500000</v>
      </c>
      <c r="I45" s="13">
        <f t="shared" si="0"/>
        <v>0.496</v>
      </c>
      <c r="J45" s="19">
        <f t="shared" si="2"/>
        <v>-0.30451832350980257</v>
      </c>
    </row>
    <row r="46" spans="1:10">
      <c r="A46" s="13">
        <v>168</v>
      </c>
      <c r="B46" s="2" t="s">
        <v>11</v>
      </c>
      <c r="C46" s="2">
        <v>5</v>
      </c>
      <c r="D46" s="2" t="s">
        <v>8</v>
      </c>
      <c r="E46" s="2">
        <v>1</v>
      </c>
      <c r="F46" s="2">
        <v>0</v>
      </c>
      <c r="G46" s="2">
        <v>0.01</v>
      </c>
      <c r="H46" s="2">
        <v>1880000</v>
      </c>
      <c r="I46" s="13">
        <f t="shared" si="0"/>
        <v>5.3191489361702125E-9</v>
      </c>
      <c r="J46" s="20">
        <f t="shared" si="2"/>
        <v>-8.2741578492636805</v>
      </c>
    </row>
    <row r="47" spans="1:10">
      <c r="A47" s="13">
        <v>168</v>
      </c>
      <c r="B47" s="2" t="s">
        <v>11</v>
      </c>
      <c r="C47" s="2">
        <v>5</v>
      </c>
      <c r="D47" s="2" t="s">
        <v>8</v>
      </c>
      <c r="E47" s="2">
        <v>2</v>
      </c>
      <c r="F47" s="22">
        <v>1.1000000000000001</v>
      </c>
      <c r="G47" s="22">
        <v>22</v>
      </c>
      <c r="H47" s="2">
        <v>1880000</v>
      </c>
      <c r="I47" s="13">
        <f t="shared" si="0"/>
        <v>1.1702127659574468E-5</v>
      </c>
      <c r="J47" s="20">
        <f t="shared" si="2"/>
        <v>-4.9317351684414739</v>
      </c>
    </row>
    <row r="48" spans="1:10">
      <c r="A48" s="13">
        <v>168</v>
      </c>
      <c r="B48" s="2" t="s">
        <v>11</v>
      </c>
      <c r="C48" s="2">
        <v>5</v>
      </c>
      <c r="D48" s="2" t="s">
        <v>8</v>
      </c>
      <c r="E48" s="2">
        <v>3</v>
      </c>
      <c r="F48" s="2">
        <v>0</v>
      </c>
      <c r="G48" s="2">
        <v>0.01</v>
      </c>
      <c r="H48" s="2">
        <v>1880000</v>
      </c>
      <c r="I48" s="13">
        <f t="shared" si="0"/>
        <v>5.3191489361702125E-9</v>
      </c>
      <c r="J48" s="20">
        <f t="shared" si="2"/>
        <v>-8.2741578492636805</v>
      </c>
    </row>
    <row r="49" spans="1:10">
      <c r="A49" s="13">
        <v>168</v>
      </c>
      <c r="B49" s="2" t="s">
        <v>11</v>
      </c>
      <c r="C49" s="2">
        <v>5</v>
      </c>
      <c r="D49" s="2" t="s">
        <v>9</v>
      </c>
      <c r="E49" s="2">
        <v>1</v>
      </c>
      <c r="F49" s="2">
        <v>0</v>
      </c>
      <c r="G49" s="2">
        <v>0.01</v>
      </c>
      <c r="H49" s="2">
        <v>2500000</v>
      </c>
      <c r="I49" s="13">
        <f t="shared" si="0"/>
        <v>4.0000000000000002E-9</v>
      </c>
      <c r="J49" s="20">
        <f t="shared" si="2"/>
        <v>-8.3979400086720375</v>
      </c>
    </row>
    <row r="50" spans="1:10">
      <c r="A50" s="13">
        <v>168</v>
      </c>
      <c r="B50" s="2" t="s">
        <v>11</v>
      </c>
      <c r="C50" s="2">
        <v>5</v>
      </c>
      <c r="D50" s="2" t="s">
        <v>9</v>
      </c>
      <c r="E50" s="2">
        <v>2</v>
      </c>
      <c r="F50" s="2">
        <v>0</v>
      </c>
      <c r="G50" s="2">
        <v>0.01</v>
      </c>
      <c r="H50" s="2">
        <v>2500000</v>
      </c>
      <c r="I50" s="13">
        <f t="shared" si="0"/>
        <v>4.0000000000000002E-9</v>
      </c>
      <c r="J50" s="20">
        <f t="shared" si="2"/>
        <v>-8.3979400086720375</v>
      </c>
    </row>
    <row r="51" spans="1:10" ht="16" thickBot="1">
      <c r="A51" s="15">
        <v>168</v>
      </c>
      <c r="B51" s="16" t="s">
        <v>11</v>
      </c>
      <c r="C51" s="16">
        <v>5</v>
      </c>
      <c r="D51" s="16" t="s">
        <v>9</v>
      </c>
      <c r="E51" s="16">
        <v>3</v>
      </c>
      <c r="F51" s="16">
        <v>0</v>
      </c>
      <c r="G51" s="16">
        <v>0.01</v>
      </c>
      <c r="H51" s="16">
        <v>2500000</v>
      </c>
      <c r="I51" s="15">
        <f t="shared" si="0"/>
        <v>4.0000000000000002E-9</v>
      </c>
      <c r="J51" s="21">
        <f t="shared" si="2"/>
        <v>-8.3979400086720375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B. atrophaeus 9372</vt:lpstr>
      <vt:lpstr>B. pumilus SAFR-032</vt:lpstr>
      <vt:lpstr>B. subtilis 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Andy</cp:lastModifiedBy>
  <dcterms:created xsi:type="dcterms:W3CDTF">2021-10-13T17:52:53Z</dcterms:created>
  <dcterms:modified xsi:type="dcterms:W3CDTF">2022-09-22T13:30:37Z</dcterms:modified>
</cp:coreProperties>
</file>