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akin365-my.sharepoint.com/personal/fiona_mckay_deakin_edu_au/Documents/Research/Food Aid/Meal kits/Paper 1/"/>
    </mc:Choice>
  </mc:AlternateContent>
  <xr:revisionPtr revIDLastSave="24" documentId="8_{66960E52-F52D-4839-8E83-AEE9E5E3EE5D}" xr6:coauthVersionLast="47" xr6:coauthVersionMax="47" xr10:uidLastSave="{95496E3E-92BF-44F6-A1A8-F7C663CD3803}"/>
  <bookViews>
    <workbookView xWindow="-120" yWindow="-120" windowWidth="29040" windowHeight="15840" xr2:uid="{0E10F2D9-4F47-41C4-9A6C-5147127C904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 l="1"/>
  <c r="E21" i="1"/>
  <c r="E20" i="1"/>
  <c r="AU37" i="1"/>
  <c r="AT37" i="1"/>
  <c r="AU36" i="1"/>
  <c r="AT36" i="1"/>
  <c r="AU35" i="1"/>
  <c r="AT35" i="1"/>
  <c r="AU34" i="1"/>
  <c r="AT34" i="1"/>
  <c r="AU33" i="1"/>
  <c r="AT33" i="1"/>
  <c r="AU32" i="1"/>
  <c r="AT32" i="1"/>
  <c r="AU31" i="1"/>
  <c r="AT31" i="1"/>
  <c r="AU30" i="1"/>
  <c r="AT30" i="1"/>
  <c r="AU29" i="1"/>
  <c r="AT29" i="1"/>
  <c r="AU28" i="1"/>
  <c r="AT28" i="1"/>
  <c r="AU27" i="1"/>
  <c r="AT27" i="1"/>
  <c r="AU26" i="1"/>
  <c r="AT26" i="1"/>
  <c r="AU25" i="1"/>
  <c r="AT25" i="1"/>
  <c r="AU24" i="1"/>
  <c r="AT24" i="1"/>
  <c r="AU23" i="1"/>
  <c r="AT23" i="1"/>
  <c r="AU22" i="1"/>
  <c r="AT22" i="1"/>
  <c r="AU21" i="1"/>
  <c r="AT21" i="1"/>
  <c r="AU20" i="1"/>
  <c r="AT20" i="1"/>
  <c r="AU19" i="1"/>
  <c r="AT19" i="1"/>
  <c r="AU18" i="1"/>
  <c r="AT18" i="1"/>
  <c r="AU17" i="1"/>
  <c r="AT17" i="1"/>
  <c r="AU16" i="1"/>
  <c r="AT16" i="1"/>
  <c r="AU15" i="1"/>
  <c r="AT15" i="1"/>
  <c r="AU14" i="1"/>
  <c r="AT14" i="1"/>
  <c r="AU13" i="1"/>
  <c r="AT13" i="1"/>
  <c r="AU12" i="1"/>
  <c r="AT12" i="1"/>
  <c r="AU11" i="1"/>
  <c r="AT11" i="1"/>
  <c r="AU10" i="1"/>
  <c r="AT10" i="1"/>
  <c r="AU9" i="1"/>
  <c r="AT9" i="1"/>
  <c r="AU8" i="1"/>
  <c r="AT8" i="1"/>
  <c r="AU7" i="1"/>
  <c r="AT7" i="1"/>
  <c r="AU6" i="1"/>
  <c r="AT6" i="1"/>
  <c r="AU5" i="1"/>
  <c r="AT5" i="1"/>
  <c r="AU4" i="1"/>
  <c r="AT4" i="1"/>
  <c r="AU3" i="1"/>
  <c r="AT3" i="1"/>
  <c r="AU2" i="1"/>
  <c r="AT2" i="1"/>
</calcChain>
</file>

<file path=xl/sharedStrings.xml><?xml version="1.0" encoding="utf-8"?>
<sst xmlns="http://schemas.openxmlformats.org/spreadsheetml/2006/main" count="203" uniqueCount="140">
  <si>
    <t>Name</t>
  </si>
  <si>
    <t>UserID2</t>
  </si>
  <si>
    <t>FolderName</t>
  </si>
  <si>
    <t>EnergyDF_kJ</t>
  </si>
  <si>
    <t>Stated energy</t>
  </si>
  <si>
    <t>Protein_g</t>
  </si>
  <si>
    <t>Total_fat_g</t>
  </si>
  <si>
    <t>Stated Fat</t>
  </si>
  <si>
    <t>Saturated_fat_g</t>
  </si>
  <si>
    <t>Trans_Fatty_Acids_g</t>
  </si>
  <si>
    <t>Polyunsaturated_fat_g</t>
  </si>
  <si>
    <t>Monounsaturated_fat_g</t>
  </si>
  <si>
    <t>Carbohydrate_available_g</t>
  </si>
  <si>
    <t>Sugars_g</t>
  </si>
  <si>
    <t>stated sugar</t>
  </si>
  <si>
    <t>Starch_g</t>
  </si>
  <si>
    <t>Dietary_fibre_g</t>
  </si>
  <si>
    <t>Thiamin_mg</t>
  </si>
  <si>
    <t>Riboflavin_mg</t>
  </si>
  <si>
    <t>Niacin_mg</t>
  </si>
  <si>
    <t>Niacin_equivalents_mg</t>
  </si>
  <si>
    <t>Vitamin_C_mg</t>
  </si>
  <si>
    <t>Vitamin_E_mg</t>
  </si>
  <si>
    <t>Vitamin_B6_by_analysis_mg</t>
  </si>
  <si>
    <t>Vitamin_B12_µg</t>
  </si>
  <si>
    <t>Total_vit_A_eq_µg</t>
  </si>
  <si>
    <t>Sodium_mg</t>
  </si>
  <si>
    <t>stated sodium</t>
  </si>
  <si>
    <t>Potassium_mg</t>
  </si>
  <si>
    <t>Magnesium_mg</t>
  </si>
  <si>
    <t>Calcium_mg</t>
  </si>
  <si>
    <t>Phosphorus_mg</t>
  </si>
  <si>
    <t>Iron_mg</t>
  </si>
  <si>
    <t>Zinc_mg</t>
  </si>
  <si>
    <t>Kj_from_protein_percent</t>
  </si>
  <si>
    <t>Kj_from_fat_percent</t>
  </si>
  <si>
    <t>Kj_from_saturated_fat_percent</t>
  </si>
  <si>
    <t>Kj_from_trans_fat_percent</t>
  </si>
  <si>
    <t>Kj_from_carbohydrate_percent</t>
  </si>
  <si>
    <t>Kj_from_alcohol_percent</t>
  </si>
  <si>
    <t>Kj_from_fibre_percent</t>
  </si>
  <si>
    <t>Kj_from_others_percent</t>
  </si>
  <si>
    <t>Fat_as_mono_percent</t>
  </si>
  <si>
    <t>Fat_as_poly_percent</t>
  </si>
  <si>
    <t>Fat_as_saturated_percent</t>
  </si>
  <si>
    <t>Grains_serve</t>
  </si>
  <si>
    <t>Refined_serve</t>
  </si>
  <si>
    <t>Wholegrains_serve</t>
  </si>
  <si>
    <t>Ratio_wholegrains</t>
  </si>
  <si>
    <t>Fruit_serve</t>
  </si>
  <si>
    <t>Citrus_melons_berries_serve</t>
  </si>
  <si>
    <t>Other_fruit_serve</t>
  </si>
  <si>
    <t>Fruit_juice_serve</t>
  </si>
  <si>
    <t>Ratio_fruit_juice</t>
  </si>
  <si>
    <t>Vegetables_serve</t>
  </si>
  <si>
    <t>Dark_green_vegetables_serve</t>
  </si>
  <si>
    <t>Red_orange_vegetables_serve</t>
  </si>
  <si>
    <t>Tomatoes_serve</t>
  </si>
  <si>
    <t>Other_red_orange_veg_serve</t>
  </si>
  <si>
    <t>Starchy_vegetables_serve</t>
  </si>
  <si>
    <t>Potatoes_serve</t>
  </si>
  <si>
    <t>Other_starchy_veg_serve</t>
  </si>
  <si>
    <t>Ratio_starchy_veg</t>
  </si>
  <si>
    <t>Legumes_veg_serve</t>
  </si>
  <si>
    <t>Other_vegetables_serve</t>
  </si>
  <si>
    <t>Protein_foods_serve</t>
  </si>
  <si>
    <t>Red_meats_serve</t>
  </si>
  <si>
    <t>Poultry_serve</t>
  </si>
  <si>
    <t>Eggs_serve</t>
  </si>
  <si>
    <t>Processed_meats_serve</t>
  </si>
  <si>
    <t>Organ_meats_serve</t>
  </si>
  <si>
    <t>Seafood_high_LC_N3_serve</t>
  </si>
  <si>
    <t>Seafood_low_LC_N3_serve</t>
  </si>
  <si>
    <t>Nuts_seeds_serve</t>
  </si>
  <si>
    <t>Legumes_protein_serve</t>
  </si>
  <si>
    <t>Soy_products_serve</t>
  </si>
  <si>
    <t>Dairy_serve</t>
  </si>
  <si>
    <t>Milk_serve</t>
  </si>
  <si>
    <t>Cheese_serve</t>
  </si>
  <si>
    <t>Yoghurt_serve</t>
  </si>
  <si>
    <t>Milk_alternatives_serve</t>
  </si>
  <si>
    <t>Oil_Equivalents_tsp</t>
  </si>
  <si>
    <t>Solid_Fat_Equivalents_tsp</t>
  </si>
  <si>
    <t>Added_sugars_tsp</t>
  </si>
  <si>
    <t>Energy_from_added_sugar</t>
  </si>
  <si>
    <t>Energy_from_added_sugar_percent</t>
  </si>
  <si>
    <t>Alcoholic_drinks_sd</t>
  </si>
  <si>
    <t>Unclassified_Weight_g</t>
  </si>
  <si>
    <t>Unclassified_Weight_percent</t>
  </si>
  <si>
    <t>Unclassified_kJ_kJ</t>
  </si>
  <si>
    <t>Unclassified_kJ_percent</t>
  </si>
  <si>
    <t>Caffeine_mg</t>
  </si>
  <si>
    <t>Beef &amp; veggies</t>
  </si>
  <si>
    <t>Week1</t>
  </si>
  <si>
    <t>Hello Fresh</t>
  </si>
  <si>
    <t>Bacon &amp; mushroom spagetti</t>
  </si>
  <si>
    <t>Chicken &amp; creamy peppercorn sauce</t>
  </si>
  <si>
    <t>Chorizo and spinach risotto</t>
  </si>
  <si>
    <t>miso chichen japanese salad</t>
  </si>
  <si>
    <t>Week2</t>
  </si>
  <si>
    <t>Beef cottage pie</t>
  </si>
  <si>
    <t>Cheesy spiced pork burger</t>
  </si>
  <si>
    <t>Week3</t>
  </si>
  <si>
    <t>Korean style beef tacos</t>
  </si>
  <si>
    <t>crumbed chickedn dippers</t>
  </si>
  <si>
    <t>Chermoula beef meatballs</t>
  </si>
  <si>
    <t>Week4</t>
  </si>
  <si>
    <t>Spiced chicken and cheesy sweet potato mash</t>
  </si>
  <si>
    <t>Easy Sweet Chilli pork</t>
  </si>
  <si>
    <t>Aussie spiced chicken schnitzel</t>
  </si>
  <si>
    <t>Indian beef keema curry</t>
  </si>
  <si>
    <t>Week5</t>
  </si>
  <si>
    <t>Chorizo and Tomato Orecchiette</t>
  </si>
  <si>
    <t>Pork and red pesto meatballs</t>
  </si>
  <si>
    <t>Week6</t>
  </si>
  <si>
    <t>Sweet chilli chicken burger</t>
  </si>
  <si>
    <t>Beef and spinach pie</t>
  </si>
  <si>
    <t>Stated carb</t>
  </si>
  <si>
    <t>Stated Protein</t>
  </si>
  <si>
    <t>Stated sat fat</t>
  </si>
  <si>
    <t>Chicken Piccata</t>
  </si>
  <si>
    <t>Marley Spoon</t>
  </si>
  <si>
    <t>Miso Salmon</t>
  </si>
  <si>
    <t>Pulled pork tacos</t>
  </si>
  <si>
    <t>Ginger-Hoisin Lamb &amp; Greens</t>
  </si>
  <si>
    <t>Beef rump sandwich</t>
  </si>
  <si>
    <t>chicke pot pie</t>
  </si>
  <si>
    <t>Greek beef pockets</t>
  </si>
  <si>
    <t>Laksa</t>
  </si>
  <si>
    <t>Chimichurri-Crusted chicken pork steak</t>
  </si>
  <si>
    <t>Spicy Asian Chicken Burger</t>
  </si>
  <si>
    <t>Chargrilled beef rump</t>
  </si>
  <si>
    <t>Golden seared chicken</t>
  </si>
  <si>
    <t>chicken noodles</t>
  </si>
  <si>
    <t>Week 5</t>
  </si>
  <si>
    <t>Tex mex salmon</t>
  </si>
  <si>
    <t>Beef steaks</t>
  </si>
  <si>
    <t>Beef steak</t>
  </si>
  <si>
    <t>Baked chicken with tomato and pumpkin</t>
  </si>
  <si>
    <t>Garlic pepper pork steaks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</si>
</sst>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0" xfId="0" applyFill="1"/>
    <xf numFmtId="0" fontId="3" fillId="0" borderId="2" xfId="1" applyFont="1" applyFill="1" applyBorder="1"/>
    <xf numFmtId="1" fontId="3" fillId="0" borderId="2" xfId="1" applyNumberFormat="1" applyFont="1" applyFill="1" applyBorder="1" applyAlignment="1">
      <alignment horizontal="right"/>
    </xf>
    <xf numFmtId="0" fontId="3" fillId="0" borderId="2" xfId="1" applyFont="1" applyFill="1" applyBorder="1" applyAlignment="1">
      <alignment horizontal="right"/>
    </xf>
    <xf numFmtId="2" fontId="3" fillId="0" borderId="2" xfId="1" applyNumberFormat="1" applyFont="1" applyFill="1" applyBorder="1" applyAlignment="1">
      <alignment horizontal="right"/>
    </xf>
    <xf numFmtId="0" fontId="5" fillId="0" borderId="1" xfId="1" applyFont="1" applyFill="1" applyBorder="1" applyAlignment="1">
      <alignment horizontal="center"/>
    </xf>
    <xf numFmtId="0" fontId="1" fillId="0" borderId="0" xfId="0" applyFont="1" applyFill="1"/>
    <xf numFmtId="0" fontId="4" fillId="0" borderId="2" xfId="1" applyFont="1" applyFill="1" applyBorder="1"/>
    <xf numFmtId="0" fontId="3" fillId="0" borderId="0" xfId="1" applyFont="1" applyFill="1" applyAlignment="1">
      <alignment horizontal="right"/>
    </xf>
    <xf numFmtId="0" fontId="2" fillId="0" borderId="2" xfId="1" applyFill="1" applyBorder="1"/>
  </cellXfs>
  <cellStyles count="2">
    <cellStyle name="Normal" xfId="0" builtinId="0"/>
    <cellStyle name="Normal_Orginal" xfId="1" xr:uid="{C82033A5-3F77-43FB-8EE8-07EFB0E10E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BA650-6716-4285-88D8-9AEA77D2616B}">
  <dimension ref="A1:CS37"/>
  <sheetViews>
    <sheetView tabSelected="1" topLeftCell="A13" workbookViewId="0">
      <selection activeCell="C42" sqref="C42"/>
    </sheetView>
  </sheetViews>
  <sheetFormatPr defaultRowHeight="15" x14ac:dyDescent="0.25"/>
  <cols>
    <col min="1" max="16384" width="9.140625" style="1"/>
  </cols>
  <sheetData>
    <row r="1" spans="1:97" s="7" customForma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118</v>
      </c>
      <c r="H1" s="6" t="s">
        <v>6</v>
      </c>
      <c r="I1" s="6" t="s">
        <v>7</v>
      </c>
      <c r="J1" s="6" t="s">
        <v>8</v>
      </c>
      <c r="K1" s="6" t="s">
        <v>119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117</v>
      </c>
      <c r="Q1" s="6" t="s">
        <v>13</v>
      </c>
      <c r="R1" s="6" t="s">
        <v>14</v>
      </c>
      <c r="S1" s="6" t="s">
        <v>15</v>
      </c>
      <c r="T1" s="6" t="s">
        <v>16</v>
      </c>
      <c r="U1" s="6" t="s">
        <v>17</v>
      </c>
      <c r="V1" s="6" t="s">
        <v>18</v>
      </c>
      <c r="W1" s="6" t="s">
        <v>19</v>
      </c>
      <c r="X1" s="6" t="s">
        <v>20</v>
      </c>
      <c r="Y1" s="6" t="s">
        <v>21</v>
      </c>
      <c r="Z1" s="6" t="s">
        <v>22</v>
      </c>
      <c r="AA1" s="6" t="s">
        <v>23</v>
      </c>
      <c r="AB1" s="6" t="s">
        <v>24</v>
      </c>
      <c r="AC1" s="6" t="s">
        <v>25</v>
      </c>
      <c r="AD1" s="6" t="s">
        <v>26</v>
      </c>
      <c r="AE1" s="6" t="s">
        <v>27</v>
      </c>
      <c r="AF1" s="6" t="s">
        <v>28</v>
      </c>
      <c r="AG1" s="6" t="s">
        <v>29</v>
      </c>
      <c r="AH1" s="6" t="s">
        <v>30</v>
      </c>
      <c r="AI1" s="6" t="s">
        <v>31</v>
      </c>
      <c r="AJ1" s="6" t="s">
        <v>32</v>
      </c>
      <c r="AK1" s="6" t="s">
        <v>33</v>
      </c>
      <c r="AL1" s="6" t="s">
        <v>34</v>
      </c>
      <c r="AM1" s="6" t="s">
        <v>35</v>
      </c>
      <c r="AN1" s="6" t="s">
        <v>36</v>
      </c>
      <c r="AO1" s="6" t="s">
        <v>37</v>
      </c>
      <c r="AP1" s="6" t="s">
        <v>38</v>
      </c>
      <c r="AQ1" s="6" t="s">
        <v>39</v>
      </c>
      <c r="AR1" s="6" t="s">
        <v>40</v>
      </c>
      <c r="AS1" s="6" t="s">
        <v>41</v>
      </c>
      <c r="AT1" s="6"/>
      <c r="AU1" s="6"/>
      <c r="AV1" s="6" t="s">
        <v>42</v>
      </c>
      <c r="AW1" s="6" t="s">
        <v>43</v>
      </c>
      <c r="AX1" s="6" t="s">
        <v>44</v>
      </c>
      <c r="AY1" s="6" t="s">
        <v>45</v>
      </c>
      <c r="AZ1" s="6" t="s">
        <v>46</v>
      </c>
      <c r="BA1" s="6" t="s">
        <v>47</v>
      </c>
      <c r="BB1" s="6" t="s">
        <v>48</v>
      </c>
      <c r="BC1" s="6" t="s">
        <v>49</v>
      </c>
      <c r="BD1" s="6" t="s">
        <v>50</v>
      </c>
      <c r="BE1" s="6" t="s">
        <v>51</v>
      </c>
      <c r="BF1" s="6" t="s">
        <v>52</v>
      </c>
      <c r="BG1" s="6" t="s">
        <v>53</v>
      </c>
      <c r="BH1" s="6" t="s">
        <v>54</v>
      </c>
      <c r="BI1" s="6" t="s">
        <v>55</v>
      </c>
      <c r="BJ1" s="6" t="s">
        <v>56</v>
      </c>
      <c r="BK1" s="6" t="s">
        <v>57</v>
      </c>
      <c r="BL1" s="6" t="s">
        <v>58</v>
      </c>
      <c r="BM1" s="6" t="s">
        <v>59</v>
      </c>
      <c r="BN1" s="6" t="s">
        <v>60</v>
      </c>
      <c r="BO1" s="6" t="s">
        <v>61</v>
      </c>
      <c r="BP1" s="6" t="s">
        <v>62</v>
      </c>
      <c r="BQ1" s="6" t="s">
        <v>63</v>
      </c>
      <c r="BR1" s="6" t="s">
        <v>64</v>
      </c>
      <c r="BS1" s="6" t="s">
        <v>65</v>
      </c>
      <c r="BT1" s="6" t="s">
        <v>66</v>
      </c>
      <c r="BU1" s="6" t="s">
        <v>67</v>
      </c>
      <c r="BV1" s="6" t="s">
        <v>68</v>
      </c>
      <c r="BW1" s="6" t="s">
        <v>69</v>
      </c>
      <c r="BX1" s="6" t="s">
        <v>70</v>
      </c>
      <c r="BY1" s="6" t="s">
        <v>71</v>
      </c>
      <c r="BZ1" s="6" t="s">
        <v>72</v>
      </c>
      <c r="CA1" s="6" t="s">
        <v>73</v>
      </c>
      <c r="CB1" s="6" t="s">
        <v>74</v>
      </c>
      <c r="CC1" s="6" t="s">
        <v>75</v>
      </c>
      <c r="CD1" s="6" t="s">
        <v>76</v>
      </c>
      <c r="CE1" s="6" t="s">
        <v>77</v>
      </c>
      <c r="CF1" s="6" t="s">
        <v>78</v>
      </c>
      <c r="CG1" s="6" t="s">
        <v>79</v>
      </c>
      <c r="CH1" s="6" t="s">
        <v>80</v>
      </c>
      <c r="CI1" s="6" t="s">
        <v>81</v>
      </c>
      <c r="CJ1" s="6" t="s">
        <v>82</v>
      </c>
      <c r="CK1" s="6" t="s">
        <v>83</v>
      </c>
      <c r="CL1" s="6" t="s">
        <v>84</v>
      </c>
      <c r="CM1" s="6" t="s">
        <v>85</v>
      </c>
      <c r="CN1" s="6" t="s">
        <v>86</v>
      </c>
      <c r="CO1" s="6" t="s">
        <v>87</v>
      </c>
      <c r="CP1" s="6" t="s">
        <v>88</v>
      </c>
      <c r="CQ1" s="6" t="s">
        <v>89</v>
      </c>
      <c r="CR1" s="6" t="s">
        <v>90</v>
      </c>
      <c r="CS1" s="6" t="s">
        <v>91</v>
      </c>
    </row>
    <row r="2" spans="1:97" x14ac:dyDescent="0.25">
      <c r="A2" s="2" t="s">
        <v>92</v>
      </c>
      <c r="B2" s="2" t="s">
        <v>93</v>
      </c>
      <c r="C2" s="2" t="s">
        <v>94</v>
      </c>
      <c r="D2" s="3">
        <v>6187.5749999999998</v>
      </c>
      <c r="E2" s="3">
        <v>3329</v>
      </c>
      <c r="F2" s="4">
        <v>96.251620000000003</v>
      </c>
      <c r="G2" s="4">
        <v>38</v>
      </c>
      <c r="H2" s="4">
        <v>71.352599999999995</v>
      </c>
      <c r="I2" s="4">
        <v>29.2</v>
      </c>
      <c r="J2" s="4">
        <v>17.172039999999999</v>
      </c>
      <c r="K2" s="4">
        <v>6.5</v>
      </c>
      <c r="L2" s="4">
        <v>0.77676780000000001</v>
      </c>
      <c r="M2" s="4">
        <v>18.573029999999999</v>
      </c>
      <c r="N2" s="4">
        <v>30.023969999999998</v>
      </c>
      <c r="O2" s="4">
        <v>102.01739999999999</v>
      </c>
      <c r="P2" s="4">
        <v>89.3</v>
      </c>
      <c r="Q2" s="4">
        <v>37.060830000000003</v>
      </c>
      <c r="R2" s="4">
        <v>22.3</v>
      </c>
      <c r="S2" s="4">
        <v>64.956590000000006</v>
      </c>
      <c r="T2" s="4">
        <v>14.645</v>
      </c>
      <c r="U2" s="4">
        <v>0.39023999999999998</v>
      </c>
      <c r="V2" s="4">
        <v>0.46408650000000001</v>
      </c>
      <c r="W2" s="4">
        <v>15.888249999999999</v>
      </c>
      <c r="X2" s="4">
        <v>29.857189999999999</v>
      </c>
      <c r="Y2" s="4">
        <v>23.1</v>
      </c>
      <c r="Z2" s="4">
        <v>10.588559999999999</v>
      </c>
      <c r="AA2" s="4">
        <v>0.58692500000000003</v>
      </c>
      <c r="AB2" s="4">
        <v>9.1727989999999995</v>
      </c>
      <c r="AC2" s="4">
        <v>2308.2339999999999</v>
      </c>
      <c r="AD2" s="4">
        <v>2939.7130000000002</v>
      </c>
      <c r="AE2" s="4">
        <v>2007</v>
      </c>
      <c r="AF2" s="4">
        <v>2393.422</v>
      </c>
      <c r="AG2" s="4">
        <v>184.1662</v>
      </c>
      <c r="AH2" s="4">
        <v>214.8212</v>
      </c>
      <c r="AI2" s="4">
        <v>972.21879999999999</v>
      </c>
      <c r="AJ2" s="4">
        <v>10.922739999999999</v>
      </c>
      <c r="AK2" s="4">
        <v>20.927309999999999</v>
      </c>
      <c r="AL2" s="4">
        <v>26.444569999999999</v>
      </c>
      <c r="AM2" s="4">
        <v>42.666899999999998</v>
      </c>
      <c r="AN2" s="4">
        <v>10.268409999999999</v>
      </c>
      <c r="AO2" s="4">
        <v>0.4644858</v>
      </c>
      <c r="AP2" s="4">
        <v>27.429729999999999</v>
      </c>
      <c r="AQ2" s="4">
        <v>2.2145189999999999E-2</v>
      </c>
      <c r="AR2" s="4">
        <v>1.893472</v>
      </c>
      <c r="AS2" s="4">
        <v>1.5431870000000001</v>
      </c>
      <c r="AT2" s="4">
        <f>AS2+AQ2</f>
        <v>1.5653321900000001</v>
      </c>
      <c r="AU2" s="3">
        <f>SUM(AP2:AS2,AM2,AL2)</f>
        <v>100.00000419</v>
      </c>
      <c r="AV2" s="4">
        <v>45.65061</v>
      </c>
      <c r="AW2" s="4">
        <v>28.23978</v>
      </c>
      <c r="AX2" s="4">
        <v>26.10961</v>
      </c>
      <c r="AY2" s="5">
        <v>7.5387500000000003</v>
      </c>
      <c r="AZ2" s="5">
        <v>7.5387500000000003</v>
      </c>
      <c r="BA2" s="5">
        <v>0</v>
      </c>
      <c r="BB2" s="5">
        <v>0</v>
      </c>
      <c r="BC2" s="5">
        <v>0</v>
      </c>
      <c r="BD2" s="5">
        <v>0</v>
      </c>
      <c r="BE2" s="5">
        <v>0</v>
      </c>
      <c r="BF2" s="5">
        <v>0</v>
      </c>
      <c r="BG2" s="5">
        <v>0</v>
      </c>
      <c r="BH2" s="5">
        <v>4.83</v>
      </c>
      <c r="BI2" s="5">
        <v>0</v>
      </c>
      <c r="BJ2" s="5">
        <v>1.274</v>
      </c>
      <c r="BK2" s="5">
        <v>0</v>
      </c>
      <c r="BL2" s="5">
        <v>1.274</v>
      </c>
      <c r="BM2" s="5">
        <v>0</v>
      </c>
      <c r="BN2" s="5">
        <v>0</v>
      </c>
      <c r="BO2" s="5">
        <v>0</v>
      </c>
      <c r="BP2" s="5">
        <v>0</v>
      </c>
      <c r="BQ2" s="5">
        <v>0</v>
      </c>
      <c r="BR2" s="5">
        <v>3.556</v>
      </c>
      <c r="BS2" s="5">
        <v>4.1150200000000003</v>
      </c>
      <c r="BT2" s="5">
        <v>4.1150200000000003</v>
      </c>
      <c r="BU2" s="5">
        <v>0</v>
      </c>
      <c r="BV2" s="5">
        <v>0</v>
      </c>
      <c r="BW2" s="5">
        <v>0</v>
      </c>
      <c r="BX2" s="4">
        <v>0</v>
      </c>
      <c r="BY2" s="4">
        <v>0</v>
      </c>
      <c r="BZ2" s="4">
        <v>0</v>
      </c>
      <c r="CA2" s="4">
        <v>0</v>
      </c>
      <c r="CB2" s="4">
        <v>0</v>
      </c>
      <c r="CC2" s="4">
        <v>0</v>
      </c>
      <c r="CD2" s="4">
        <v>0</v>
      </c>
      <c r="CE2" s="4">
        <v>0</v>
      </c>
      <c r="CF2" s="4">
        <v>0</v>
      </c>
      <c r="CG2" s="4">
        <v>0</v>
      </c>
      <c r="CH2" s="4">
        <v>0</v>
      </c>
      <c r="CI2" s="4">
        <v>10.39278</v>
      </c>
      <c r="CJ2" s="4">
        <v>4.2997500000000004</v>
      </c>
      <c r="CK2" s="4">
        <v>2.5928689999999999</v>
      </c>
      <c r="CL2" s="4">
        <v>174.24080000000001</v>
      </c>
      <c r="CM2" s="4">
        <v>2.815979</v>
      </c>
      <c r="CN2" s="4">
        <v>0</v>
      </c>
      <c r="CO2" s="4">
        <v>38.416800000000002</v>
      </c>
      <c r="CP2" s="4">
        <v>2.7211699999999999</v>
      </c>
      <c r="CQ2" s="4">
        <v>159.0984</v>
      </c>
      <c r="CR2" s="4">
        <v>2.571256</v>
      </c>
      <c r="CS2" s="4">
        <v>0</v>
      </c>
    </row>
    <row r="3" spans="1:97" x14ac:dyDescent="0.25">
      <c r="A3" s="2" t="s">
        <v>95</v>
      </c>
      <c r="B3" s="2" t="s">
        <v>93</v>
      </c>
      <c r="C3" s="2" t="s">
        <v>94</v>
      </c>
      <c r="D3" s="3">
        <v>8661.6610000000001</v>
      </c>
      <c r="E3" s="3">
        <v>3860</v>
      </c>
      <c r="F3" s="4">
        <v>66.957250000000002</v>
      </c>
      <c r="G3" s="4">
        <v>33.799999999999997</v>
      </c>
      <c r="H3" s="4">
        <v>121.1631</v>
      </c>
      <c r="I3" s="4">
        <v>38</v>
      </c>
      <c r="J3" s="4">
        <v>55.981110000000001</v>
      </c>
      <c r="K3" s="4">
        <v>21.8</v>
      </c>
      <c r="L3" s="4">
        <v>2.6464259999999999</v>
      </c>
      <c r="M3" s="4">
        <v>9.1811699999999998</v>
      </c>
      <c r="N3" s="4">
        <v>45.731529999999999</v>
      </c>
      <c r="O3" s="4">
        <v>162.1362</v>
      </c>
      <c r="P3" s="4">
        <v>83.9</v>
      </c>
      <c r="Q3" s="4">
        <v>27.736229999999999</v>
      </c>
      <c r="R3" s="4">
        <v>16</v>
      </c>
      <c r="S3" s="4">
        <v>134.4</v>
      </c>
      <c r="T3" s="4">
        <v>19.11759</v>
      </c>
      <c r="U3" s="4">
        <v>0.90779410000000005</v>
      </c>
      <c r="V3" s="4">
        <v>0.63009309999999996</v>
      </c>
      <c r="W3" s="4">
        <v>15.10336</v>
      </c>
      <c r="X3" s="4">
        <v>27.052129999999998</v>
      </c>
      <c r="Y3" s="4">
        <v>23.2181</v>
      </c>
      <c r="Z3" s="4">
        <v>10.211370000000001</v>
      </c>
      <c r="AA3" s="4">
        <v>0.42739670000000002</v>
      </c>
      <c r="AB3" s="4">
        <v>1.33578</v>
      </c>
      <c r="AC3" s="4">
        <v>973.47429999999997</v>
      </c>
      <c r="AD3" s="4">
        <v>1609.588</v>
      </c>
      <c r="AE3" s="4">
        <v>1205</v>
      </c>
      <c r="AF3" s="4">
        <v>2329.6379999999999</v>
      </c>
      <c r="AG3" s="4">
        <v>191.6446</v>
      </c>
      <c r="AH3" s="4">
        <v>469.67079999999999</v>
      </c>
      <c r="AI3" s="4">
        <v>1311.873</v>
      </c>
      <c r="AJ3" s="4">
        <v>5.2683479999999996</v>
      </c>
      <c r="AK3" s="4">
        <v>5.3797569999999997</v>
      </c>
      <c r="AL3" s="4">
        <v>13.14151</v>
      </c>
      <c r="AM3" s="4">
        <v>51.75723</v>
      </c>
      <c r="AN3" s="4">
        <v>23.913440000000001</v>
      </c>
      <c r="AO3" s="4">
        <v>1.1304730000000001</v>
      </c>
      <c r="AP3" s="4">
        <v>31.501799999999999</v>
      </c>
      <c r="AQ3" s="4">
        <v>0</v>
      </c>
      <c r="AR3" s="4">
        <v>1.76572</v>
      </c>
      <c r="AS3" s="4">
        <v>1.833736</v>
      </c>
      <c r="AT3" s="4">
        <f t="shared" ref="AT3:AT19" si="0">AS3+AQ3</f>
        <v>1.833736</v>
      </c>
      <c r="AU3" s="3">
        <f t="shared" ref="AU3:AU19" si="1">SUM(AP3:AS3,AM3,AL3)</f>
        <v>99.999995999999996</v>
      </c>
      <c r="AV3" s="4">
        <v>41.23903</v>
      </c>
      <c r="AW3" s="4">
        <v>8.2792429999999992</v>
      </c>
      <c r="AX3" s="4">
        <v>50.481720000000003</v>
      </c>
      <c r="AY3" s="5">
        <v>8.5625</v>
      </c>
      <c r="AZ3" s="5">
        <v>8.5625</v>
      </c>
      <c r="BA3" s="5">
        <v>0</v>
      </c>
      <c r="BB3" s="5">
        <v>0</v>
      </c>
      <c r="BC3" s="5">
        <v>0.76937140000000004</v>
      </c>
      <c r="BD3" s="5">
        <v>0</v>
      </c>
      <c r="BE3" s="5">
        <v>0.76937140000000004</v>
      </c>
      <c r="BF3" s="5">
        <v>0</v>
      </c>
      <c r="BG3" s="5">
        <v>0</v>
      </c>
      <c r="BH3" s="5">
        <v>4.8395590000000004</v>
      </c>
      <c r="BI3" s="5">
        <v>0.23799999999999999</v>
      </c>
      <c r="BJ3" s="5">
        <v>0</v>
      </c>
      <c r="BK3" s="5">
        <v>0</v>
      </c>
      <c r="BL3" s="5">
        <v>0</v>
      </c>
      <c r="BM3" s="5">
        <v>0</v>
      </c>
      <c r="BN3" s="5">
        <v>0</v>
      </c>
      <c r="BO3" s="5">
        <v>0</v>
      </c>
      <c r="BP3" s="5">
        <v>0</v>
      </c>
      <c r="BQ3" s="5">
        <v>0</v>
      </c>
      <c r="BR3" s="5">
        <v>4.601559</v>
      </c>
      <c r="BS3" s="5">
        <v>0.73150000000000004</v>
      </c>
      <c r="BT3" s="5">
        <v>0</v>
      </c>
      <c r="BU3" s="5">
        <v>0</v>
      </c>
      <c r="BV3" s="5">
        <v>0</v>
      </c>
      <c r="BW3" s="5">
        <v>0.73150000000000004</v>
      </c>
      <c r="BX3" s="4">
        <v>0</v>
      </c>
      <c r="BY3" s="4">
        <v>0</v>
      </c>
      <c r="BZ3" s="4">
        <v>0</v>
      </c>
      <c r="CA3" s="4">
        <v>0</v>
      </c>
      <c r="CB3" s="4">
        <v>0</v>
      </c>
      <c r="CC3" s="4">
        <v>0</v>
      </c>
      <c r="CD3" s="4">
        <v>1.0993329999999999</v>
      </c>
      <c r="CE3" s="4">
        <v>0</v>
      </c>
      <c r="CF3" s="4">
        <v>1.0993329999999999</v>
      </c>
      <c r="CG3" s="4">
        <v>0</v>
      </c>
      <c r="CH3" s="4">
        <v>0</v>
      </c>
      <c r="CI3" s="4">
        <v>6.2552099999999999</v>
      </c>
      <c r="CJ3" s="4">
        <v>19.181080000000001</v>
      </c>
      <c r="CK3" s="4">
        <v>0</v>
      </c>
      <c r="CL3" s="4">
        <v>0</v>
      </c>
      <c r="CM3" s="4">
        <v>0</v>
      </c>
      <c r="CN3" s="4">
        <v>0</v>
      </c>
      <c r="CO3" s="4">
        <v>0</v>
      </c>
      <c r="CP3" s="4">
        <v>0</v>
      </c>
      <c r="CQ3" s="4">
        <v>0</v>
      </c>
      <c r="CR3" s="4">
        <v>0</v>
      </c>
      <c r="CS3" s="4">
        <v>0</v>
      </c>
    </row>
    <row r="4" spans="1:97" x14ac:dyDescent="0.25">
      <c r="A4" s="2" t="s">
        <v>96</v>
      </c>
      <c r="B4" s="2" t="s">
        <v>93</v>
      </c>
      <c r="C4" s="2" t="s">
        <v>94</v>
      </c>
      <c r="D4" s="3">
        <v>7730.2269999999999</v>
      </c>
      <c r="E4" s="3">
        <v>3548</v>
      </c>
      <c r="F4" s="4">
        <v>110.72880000000001</v>
      </c>
      <c r="G4" s="4">
        <v>88.7</v>
      </c>
      <c r="H4" s="4">
        <v>33</v>
      </c>
      <c r="I4" s="4">
        <v>35.200000000000003</v>
      </c>
      <c r="J4" s="4">
        <v>54.685250000000003</v>
      </c>
      <c r="K4" s="4">
        <v>20.399999999999999</v>
      </c>
      <c r="L4" s="4">
        <v>2.8718149999999998</v>
      </c>
      <c r="M4" s="4">
        <v>9.5894469999999998</v>
      </c>
      <c r="N4" s="4">
        <v>51.858420000000002</v>
      </c>
      <c r="O4" s="4">
        <v>54.717440000000003</v>
      </c>
      <c r="P4" s="4">
        <v>38.4</v>
      </c>
      <c r="Q4" s="4">
        <v>12.42948</v>
      </c>
      <c r="R4" s="4">
        <v>11.9</v>
      </c>
      <c r="S4" s="4">
        <v>42.287959999999998</v>
      </c>
      <c r="T4" s="4">
        <v>28.445720000000001</v>
      </c>
      <c r="U4" s="4">
        <v>0.8774634</v>
      </c>
      <c r="V4" s="4">
        <v>1.918598</v>
      </c>
      <c r="W4" s="4">
        <v>38.221879999999999</v>
      </c>
      <c r="X4" s="4">
        <v>62.153759999999998</v>
      </c>
      <c r="Y4" s="4">
        <v>412.65280000000001</v>
      </c>
      <c r="Z4" s="4">
        <v>20.521260000000002</v>
      </c>
      <c r="AA4" s="4">
        <v>3.354968</v>
      </c>
      <c r="AB4" s="4">
        <v>1.4787999999999999</v>
      </c>
      <c r="AC4" s="4">
        <v>2585.87</v>
      </c>
      <c r="AD4" s="4">
        <v>975.14869999999996</v>
      </c>
      <c r="AE4" s="4">
        <v>573</v>
      </c>
      <c r="AF4" s="4">
        <v>4200.5600000000004</v>
      </c>
      <c r="AG4" s="4">
        <v>267.93979999999999</v>
      </c>
      <c r="AH4" s="4">
        <v>619.32920000000001</v>
      </c>
      <c r="AI4" s="4">
        <v>1610.2570000000001</v>
      </c>
      <c r="AJ4" s="4">
        <v>9.4821670000000005</v>
      </c>
      <c r="AK4" s="4">
        <v>8.1101170000000007</v>
      </c>
      <c r="AL4" s="4">
        <v>24.351040000000001</v>
      </c>
      <c r="AM4" s="4">
        <v>60.287379999999999</v>
      </c>
      <c r="AN4" s="4">
        <v>26.174579999999999</v>
      </c>
      <c r="AO4" s="4">
        <v>1.3745670000000001</v>
      </c>
      <c r="AP4" s="4">
        <v>11.872450000000001</v>
      </c>
      <c r="AQ4" s="4">
        <v>0</v>
      </c>
      <c r="AR4" s="4">
        <v>2.9438430000000002</v>
      </c>
      <c r="AS4" s="4">
        <v>0.54529249999999996</v>
      </c>
      <c r="AT4" s="4">
        <f t="shared" si="0"/>
        <v>0.54529249999999996</v>
      </c>
      <c r="AU4" s="3">
        <f t="shared" si="1"/>
        <v>100.0000055</v>
      </c>
      <c r="AV4" s="4">
        <v>44.654290000000003</v>
      </c>
      <c r="AW4" s="4">
        <v>8.2572890000000001</v>
      </c>
      <c r="AX4" s="4">
        <v>47.088419999999999</v>
      </c>
      <c r="AY4" s="5">
        <v>0</v>
      </c>
      <c r="AZ4" s="5">
        <v>0</v>
      </c>
      <c r="BA4" s="5">
        <v>0</v>
      </c>
      <c r="BB4" s="5">
        <v>0</v>
      </c>
      <c r="BC4" s="5">
        <v>0</v>
      </c>
      <c r="BD4" s="5">
        <v>0</v>
      </c>
      <c r="BE4" s="5">
        <v>0</v>
      </c>
      <c r="BF4" s="5">
        <v>0</v>
      </c>
      <c r="BG4" s="5">
        <v>0</v>
      </c>
      <c r="BH4" s="5">
        <v>10.11453</v>
      </c>
      <c r="BI4" s="5">
        <v>5.4181280000000003</v>
      </c>
      <c r="BJ4" s="5">
        <v>0.91964630000000003</v>
      </c>
      <c r="BK4" s="5">
        <v>0</v>
      </c>
      <c r="BL4" s="5">
        <v>0.91964630000000003</v>
      </c>
      <c r="BM4" s="5">
        <v>3.09816</v>
      </c>
      <c r="BN4" s="5">
        <v>3.09816</v>
      </c>
      <c r="BO4" s="5">
        <v>0</v>
      </c>
      <c r="BP4" s="5">
        <v>30.630769999999998</v>
      </c>
      <c r="BQ4" s="5">
        <v>0</v>
      </c>
      <c r="BR4" s="5">
        <v>0.67859999999999998</v>
      </c>
      <c r="BS4" s="5">
        <v>3.1219999999999999</v>
      </c>
      <c r="BT4" s="5">
        <v>0</v>
      </c>
      <c r="BU4" s="5">
        <v>3.1219999999999999</v>
      </c>
      <c r="BV4" s="5">
        <v>0</v>
      </c>
      <c r="BW4" s="5">
        <v>0</v>
      </c>
      <c r="BX4" s="4">
        <v>0</v>
      </c>
      <c r="BY4" s="4">
        <v>0</v>
      </c>
      <c r="BZ4" s="4">
        <v>0</v>
      </c>
      <c r="CA4" s="4">
        <v>0</v>
      </c>
      <c r="CB4" s="4">
        <v>0</v>
      </c>
      <c r="CC4" s="4">
        <v>0</v>
      </c>
      <c r="CD4" s="4">
        <v>1.070373</v>
      </c>
      <c r="CE4" s="4">
        <v>3.5706670000000003E-2</v>
      </c>
      <c r="CF4" s="4">
        <v>1.034667</v>
      </c>
      <c r="CG4" s="4">
        <v>0</v>
      </c>
      <c r="CH4" s="4">
        <v>0</v>
      </c>
      <c r="CI4" s="4">
        <v>8.1129339999999992</v>
      </c>
      <c r="CJ4" s="4">
        <v>18.417249999999999</v>
      </c>
      <c r="CK4" s="4">
        <v>0</v>
      </c>
      <c r="CL4" s="4">
        <v>0</v>
      </c>
      <c r="CM4" s="4">
        <v>0</v>
      </c>
      <c r="CN4" s="4">
        <v>0</v>
      </c>
      <c r="CO4" s="4">
        <v>0</v>
      </c>
      <c r="CP4" s="4">
        <v>0</v>
      </c>
      <c r="CQ4" s="4">
        <v>0</v>
      </c>
      <c r="CR4" s="4">
        <v>0</v>
      </c>
      <c r="CS4" s="4">
        <v>0</v>
      </c>
    </row>
    <row r="5" spans="1:97" x14ac:dyDescent="0.25">
      <c r="A5" s="2" t="s">
        <v>97</v>
      </c>
      <c r="B5" s="8" t="s">
        <v>99</v>
      </c>
      <c r="C5" s="2" t="s">
        <v>94</v>
      </c>
      <c r="D5" s="3">
        <v>7252.8149999999996</v>
      </c>
      <c r="E5" s="3">
        <v>3558</v>
      </c>
      <c r="F5" s="4">
        <v>78.313689999999994</v>
      </c>
      <c r="G5" s="4">
        <v>40.200000000000003</v>
      </c>
      <c r="H5" s="4">
        <v>115.34739999999999</v>
      </c>
      <c r="I5" s="4">
        <v>38.700000000000003</v>
      </c>
      <c r="J5" s="4">
        <v>42.743519999999997</v>
      </c>
      <c r="K5" s="4">
        <v>17.8</v>
      </c>
      <c r="L5" s="4">
        <v>1.8954839999999999</v>
      </c>
      <c r="M5" s="4">
        <v>10.39527</v>
      </c>
      <c r="N5" s="4">
        <v>52.902979999999999</v>
      </c>
      <c r="O5" s="4">
        <v>88.828379999999996</v>
      </c>
      <c r="P5" s="4">
        <v>83.2</v>
      </c>
      <c r="Q5" s="4">
        <v>18.676120000000001</v>
      </c>
      <c r="R5" s="4">
        <v>9.4</v>
      </c>
      <c r="S5" s="4">
        <v>67.734250000000003</v>
      </c>
      <c r="T5" s="4">
        <v>17.359549999999999</v>
      </c>
      <c r="U5" s="4">
        <v>1.0994550000000001</v>
      </c>
      <c r="V5" s="4">
        <v>0.64074730000000002</v>
      </c>
      <c r="W5" s="4">
        <v>12.554169999999999</v>
      </c>
      <c r="X5" s="4">
        <v>26.572330000000001</v>
      </c>
      <c r="Y5" s="4">
        <v>105.50620000000001</v>
      </c>
      <c r="Z5" s="4">
        <v>8.5380850000000006</v>
      </c>
      <c r="AA5" s="4">
        <v>0.60530189999999995</v>
      </c>
      <c r="AB5" s="4">
        <v>1.9110529999999999</v>
      </c>
      <c r="AC5" s="4">
        <v>674.72940000000006</v>
      </c>
      <c r="AD5" s="4">
        <v>2920.83</v>
      </c>
      <c r="AE5" s="4">
        <v>2301</v>
      </c>
      <c r="AF5" s="4">
        <v>2033.7</v>
      </c>
      <c r="AG5" s="4">
        <v>156.9068</v>
      </c>
      <c r="AH5" s="4">
        <v>534.45230000000004</v>
      </c>
      <c r="AI5" s="4">
        <v>900.96040000000005</v>
      </c>
      <c r="AJ5" s="4">
        <v>7.2399389999999997</v>
      </c>
      <c r="AK5" s="4">
        <v>9.6005710000000004</v>
      </c>
      <c r="AL5" s="4">
        <v>18.356079999999999</v>
      </c>
      <c r="AM5" s="4">
        <v>58.844110000000001</v>
      </c>
      <c r="AN5" s="4">
        <v>21.80547</v>
      </c>
      <c r="AO5" s="4">
        <v>0.96697520000000003</v>
      </c>
      <c r="AP5" s="4">
        <v>19.996369999999999</v>
      </c>
      <c r="AQ5" s="4">
        <v>0</v>
      </c>
      <c r="AR5" s="4">
        <v>1.914793</v>
      </c>
      <c r="AS5" s="4">
        <v>0.8886366</v>
      </c>
      <c r="AT5" s="4">
        <f t="shared" si="0"/>
        <v>0.8886366</v>
      </c>
      <c r="AU5" s="3">
        <f t="shared" si="1"/>
        <v>99.999989599999992</v>
      </c>
      <c r="AV5" s="4">
        <v>49.888809999999999</v>
      </c>
      <c r="AW5" s="4">
        <v>9.8029919999999997</v>
      </c>
      <c r="AX5" s="4">
        <v>40.308199999999999</v>
      </c>
      <c r="AY5" s="5">
        <v>4.0222499999999997</v>
      </c>
      <c r="AZ5" s="5">
        <v>4.0222499999999997</v>
      </c>
      <c r="BA5" s="5">
        <v>0</v>
      </c>
      <c r="BB5" s="5">
        <v>0</v>
      </c>
      <c r="BC5" s="5">
        <v>0</v>
      </c>
      <c r="BD5" s="5">
        <v>0</v>
      </c>
      <c r="BE5" s="5">
        <v>0</v>
      </c>
      <c r="BF5" s="5">
        <v>0</v>
      </c>
      <c r="BG5" s="5">
        <v>0</v>
      </c>
      <c r="BH5" s="5">
        <v>5.0472929999999998</v>
      </c>
      <c r="BI5" s="5">
        <v>0.57089999999999996</v>
      </c>
      <c r="BJ5" s="5">
        <v>0.86666670000000001</v>
      </c>
      <c r="BK5" s="5">
        <v>0.86666670000000001</v>
      </c>
      <c r="BL5" s="5">
        <v>0</v>
      </c>
      <c r="BM5" s="5">
        <v>0</v>
      </c>
      <c r="BN5" s="5">
        <v>0</v>
      </c>
      <c r="BO5" s="5">
        <v>0</v>
      </c>
      <c r="BP5" s="5">
        <v>0</v>
      </c>
      <c r="BQ5" s="5">
        <v>0</v>
      </c>
      <c r="BR5" s="5">
        <v>3.6097260000000002</v>
      </c>
      <c r="BS5" s="5">
        <v>2.7505259999999998</v>
      </c>
      <c r="BT5" s="5">
        <v>0</v>
      </c>
      <c r="BU5" s="5">
        <v>0</v>
      </c>
      <c r="BV5" s="5">
        <v>0</v>
      </c>
      <c r="BW5" s="5">
        <v>2.7505259999999998</v>
      </c>
      <c r="BX5" s="4">
        <v>0</v>
      </c>
      <c r="BY5" s="4">
        <v>0</v>
      </c>
      <c r="BZ5" s="4">
        <v>0</v>
      </c>
      <c r="CA5" s="4">
        <v>0</v>
      </c>
      <c r="CB5" s="4">
        <v>0</v>
      </c>
      <c r="CC5" s="4">
        <v>0</v>
      </c>
      <c r="CD5" s="4">
        <v>0.97</v>
      </c>
      <c r="CE5" s="4">
        <v>0</v>
      </c>
      <c r="CF5" s="4">
        <v>0.97</v>
      </c>
      <c r="CG5" s="4">
        <v>0</v>
      </c>
      <c r="CH5" s="4">
        <v>0</v>
      </c>
      <c r="CI5" s="4">
        <v>6.4445550000000003</v>
      </c>
      <c r="CJ5" s="4">
        <v>17.837070000000001</v>
      </c>
      <c r="CK5" s="4">
        <v>0</v>
      </c>
      <c r="CL5" s="4">
        <v>0</v>
      </c>
      <c r="CM5" s="4">
        <v>0</v>
      </c>
      <c r="CN5" s="4">
        <v>0</v>
      </c>
      <c r="CO5" s="4">
        <v>0</v>
      </c>
      <c r="CP5" s="4">
        <v>0</v>
      </c>
      <c r="CQ5" s="4">
        <v>0</v>
      </c>
      <c r="CR5" s="4">
        <v>0</v>
      </c>
      <c r="CS5" s="4">
        <v>0</v>
      </c>
    </row>
    <row r="6" spans="1:97" x14ac:dyDescent="0.25">
      <c r="A6" s="2" t="s">
        <v>98</v>
      </c>
      <c r="B6" s="2" t="s">
        <v>99</v>
      </c>
      <c r="C6" s="2" t="s">
        <v>94</v>
      </c>
      <c r="D6" s="3">
        <v>7249.5150000000003</v>
      </c>
      <c r="E6" s="3">
        <v>3532</v>
      </c>
      <c r="F6" s="4">
        <v>88.537620000000004</v>
      </c>
      <c r="G6" s="4">
        <v>45.4</v>
      </c>
      <c r="H6" s="4">
        <v>101.64709999999999</v>
      </c>
      <c r="I6" s="4">
        <v>38.6</v>
      </c>
      <c r="J6" s="4">
        <v>20.112300000000001</v>
      </c>
      <c r="K6" s="4">
        <v>5.6</v>
      </c>
      <c r="L6" s="4">
        <v>0.25679360000000001</v>
      </c>
      <c r="M6" s="4">
        <v>14.24858</v>
      </c>
      <c r="N6" s="4">
        <v>60.443040000000003</v>
      </c>
      <c r="O6" s="4">
        <v>105.4097</v>
      </c>
      <c r="P6" s="4">
        <v>44.5</v>
      </c>
      <c r="Q6" s="4">
        <v>57.744750000000003</v>
      </c>
      <c r="R6" s="4">
        <v>22.4</v>
      </c>
      <c r="S6" s="4">
        <v>47.56494</v>
      </c>
      <c r="T6" s="4">
        <v>26.05433</v>
      </c>
      <c r="U6" s="4">
        <v>0.72246440000000001</v>
      </c>
      <c r="V6" s="4">
        <v>1.289031</v>
      </c>
      <c r="W6" s="4">
        <v>38.078049999999998</v>
      </c>
      <c r="X6" s="4">
        <v>58.490479999999998</v>
      </c>
      <c r="Y6" s="4">
        <v>236.91499999999999</v>
      </c>
      <c r="Z6" s="4">
        <v>46.67783</v>
      </c>
      <c r="AA6" s="4">
        <v>5.3089440000000003</v>
      </c>
      <c r="AB6" s="4">
        <v>0.94846280000000005</v>
      </c>
      <c r="AC6" s="4">
        <v>8800.1419999999998</v>
      </c>
      <c r="AD6" s="4">
        <v>2295.5839999999998</v>
      </c>
      <c r="AE6" s="4">
        <v>1102</v>
      </c>
      <c r="AF6" s="4">
        <v>3280.3510000000001</v>
      </c>
      <c r="AG6" s="4">
        <v>306.38679999999999</v>
      </c>
      <c r="AH6" s="4">
        <v>471.83229999999998</v>
      </c>
      <c r="AI6" s="4">
        <v>1182.268</v>
      </c>
      <c r="AJ6" s="4">
        <v>8.6132190000000008</v>
      </c>
      <c r="AK6" s="4">
        <v>6.8081779999999998</v>
      </c>
      <c r="AL6" s="4">
        <v>20.761939999999999</v>
      </c>
      <c r="AM6" s="4">
        <v>51.878529999999998</v>
      </c>
      <c r="AN6" s="4">
        <v>10.264900000000001</v>
      </c>
      <c r="AO6" s="4">
        <v>0.13106200000000001</v>
      </c>
      <c r="AP6" s="4">
        <v>23.898430000000001</v>
      </c>
      <c r="AQ6" s="4">
        <v>0</v>
      </c>
      <c r="AR6" s="4">
        <v>2.8751530000000001</v>
      </c>
      <c r="AS6" s="4">
        <v>0.58595649999999999</v>
      </c>
      <c r="AT6" s="4">
        <f t="shared" si="0"/>
        <v>0.58595649999999999</v>
      </c>
      <c r="AU6" s="3">
        <f t="shared" si="1"/>
        <v>100.00000949999999</v>
      </c>
      <c r="AV6" s="4">
        <v>63.755839999999999</v>
      </c>
      <c r="AW6" s="4">
        <v>15.029529999999999</v>
      </c>
      <c r="AX6" s="4">
        <v>21.21463</v>
      </c>
      <c r="AY6" s="5">
        <v>0</v>
      </c>
      <c r="AZ6" s="5">
        <v>0</v>
      </c>
      <c r="BA6" s="5">
        <v>0</v>
      </c>
      <c r="BB6" s="5">
        <v>0</v>
      </c>
      <c r="BC6" s="5">
        <v>8.5400000000000004E-2</v>
      </c>
      <c r="BD6" s="5">
        <v>8.5400000000000004E-2</v>
      </c>
      <c r="BE6" s="5">
        <v>0</v>
      </c>
      <c r="BF6" s="5">
        <v>0</v>
      </c>
      <c r="BG6" s="5">
        <v>0</v>
      </c>
      <c r="BH6" s="5">
        <v>13.74718</v>
      </c>
      <c r="BI6" s="5">
        <v>0.69199999999999995</v>
      </c>
      <c r="BJ6" s="5">
        <v>11.327730000000001</v>
      </c>
      <c r="BK6" s="5">
        <v>0</v>
      </c>
      <c r="BL6" s="5">
        <v>11.327730000000001</v>
      </c>
      <c r="BM6" s="5">
        <v>0</v>
      </c>
      <c r="BN6" s="5">
        <v>0</v>
      </c>
      <c r="BO6" s="5">
        <v>0</v>
      </c>
      <c r="BP6" s="5">
        <v>0</v>
      </c>
      <c r="BQ6" s="5">
        <v>0.94108579999999997</v>
      </c>
      <c r="BR6" s="5">
        <v>0.78636510000000004</v>
      </c>
      <c r="BS6" s="5">
        <v>3.5933280000000001</v>
      </c>
      <c r="BT6" s="5">
        <v>0</v>
      </c>
      <c r="BU6" s="5">
        <v>2.6252840000000002</v>
      </c>
      <c r="BV6" s="5">
        <v>1.837652E-2</v>
      </c>
      <c r="BW6" s="5">
        <v>0</v>
      </c>
      <c r="BX6" s="4">
        <v>0</v>
      </c>
      <c r="BY6" s="4">
        <v>0</v>
      </c>
      <c r="BZ6" s="4">
        <v>0</v>
      </c>
      <c r="CA6" s="4">
        <v>0.3333333</v>
      </c>
      <c r="CB6" s="4">
        <v>0.61633329999999997</v>
      </c>
      <c r="CC6" s="4">
        <v>0</v>
      </c>
      <c r="CD6" s="4">
        <v>0</v>
      </c>
      <c r="CE6" s="4">
        <v>0</v>
      </c>
      <c r="CF6" s="4">
        <v>0</v>
      </c>
      <c r="CG6" s="4">
        <v>0</v>
      </c>
      <c r="CH6" s="4">
        <v>0</v>
      </c>
      <c r="CI6" s="4">
        <v>14.977679999999999</v>
      </c>
      <c r="CJ6" s="4">
        <v>6.5227459999999997</v>
      </c>
      <c r="CK6" s="4">
        <v>1.4337519999999999</v>
      </c>
      <c r="CL6" s="4">
        <v>96.348110000000005</v>
      </c>
      <c r="CM6" s="4">
        <v>1.3290280000000001</v>
      </c>
      <c r="CN6" s="4">
        <v>0</v>
      </c>
      <c r="CO6" s="4">
        <v>29.19</v>
      </c>
      <c r="CP6" s="4">
        <v>2.1214439999999999</v>
      </c>
      <c r="CQ6" s="4">
        <v>130.22999999999999</v>
      </c>
      <c r="CR6" s="4">
        <v>1.7963960000000001</v>
      </c>
      <c r="CS6" s="4">
        <v>0</v>
      </c>
    </row>
    <row r="7" spans="1:97" x14ac:dyDescent="0.25">
      <c r="A7" s="2" t="s">
        <v>100</v>
      </c>
      <c r="B7" s="2" t="s">
        <v>99</v>
      </c>
      <c r="C7" s="2" t="s">
        <v>94</v>
      </c>
      <c r="D7" s="3">
        <v>5028.5290000000005</v>
      </c>
      <c r="E7" s="3">
        <v>2757</v>
      </c>
      <c r="F7" s="4">
        <v>87.453980000000001</v>
      </c>
      <c r="G7" s="4">
        <v>42.3</v>
      </c>
      <c r="H7" s="4">
        <v>63.723509999999997</v>
      </c>
      <c r="I7" s="4">
        <v>33.6</v>
      </c>
      <c r="J7" s="4">
        <v>34.12415</v>
      </c>
      <c r="K7" s="4">
        <v>19.100000000000001</v>
      </c>
      <c r="L7" s="4">
        <v>2.5310039999999998</v>
      </c>
      <c r="M7" s="4">
        <v>2.4738159999999998</v>
      </c>
      <c r="N7" s="4">
        <v>20.196539999999999</v>
      </c>
      <c r="O7" s="4">
        <v>58.745930000000001</v>
      </c>
      <c r="P7" s="4">
        <v>43.4</v>
      </c>
      <c r="Q7" s="4">
        <v>24.65849</v>
      </c>
      <c r="R7" s="4">
        <v>14.8</v>
      </c>
      <c r="S7" s="4">
        <v>34.087429999999998</v>
      </c>
      <c r="T7" s="4">
        <v>21.594999999999999</v>
      </c>
      <c r="U7" s="4">
        <v>0.62107699999999999</v>
      </c>
      <c r="V7" s="4">
        <v>0.50941599999999998</v>
      </c>
      <c r="W7" s="4">
        <v>17.097390000000001</v>
      </c>
      <c r="X7" s="4">
        <v>31.276579999999999</v>
      </c>
      <c r="Y7" s="4">
        <v>92.43</v>
      </c>
      <c r="Z7" s="4">
        <v>5.9863299999999997</v>
      </c>
      <c r="AA7" s="4">
        <v>1.9308890000000001</v>
      </c>
      <c r="AB7" s="4">
        <v>8.5101999999999993</v>
      </c>
      <c r="AC7" s="4">
        <v>3347.5</v>
      </c>
      <c r="AD7" s="4">
        <v>2042.9069999999999</v>
      </c>
      <c r="AE7" s="4">
        <v>1505</v>
      </c>
      <c r="AF7" s="4">
        <v>3984.0749999999998</v>
      </c>
      <c r="AG7" s="4">
        <v>322.67259999999999</v>
      </c>
      <c r="AH7" s="4">
        <v>654.22910000000002</v>
      </c>
      <c r="AI7" s="4">
        <v>1145.3810000000001</v>
      </c>
      <c r="AJ7" s="4">
        <v>11.743449999999999</v>
      </c>
      <c r="AK7" s="4">
        <v>10.59098</v>
      </c>
      <c r="AL7" s="4">
        <v>29.565660000000001</v>
      </c>
      <c r="AM7" s="4">
        <v>46.887869999999999</v>
      </c>
      <c r="AN7" s="4">
        <v>25.108599999999999</v>
      </c>
      <c r="AO7" s="4">
        <v>1.862317</v>
      </c>
      <c r="AP7" s="4">
        <v>19.36992</v>
      </c>
      <c r="AQ7" s="4">
        <v>0</v>
      </c>
      <c r="AR7" s="4">
        <v>3.435597</v>
      </c>
      <c r="AS7" s="4">
        <v>0.7409675</v>
      </c>
      <c r="AT7" s="4">
        <f t="shared" si="0"/>
        <v>0.7409675</v>
      </c>
      <c r="AU7" s="3">
        <f t="shared" si="1"/>
        <v>100.00001449999999</v>
      </c>
      <c r="AV7" s="4">
        <v>35.56073</v>
      </c>
      <c r="AW7" s="4">
        <v>4.3557309999999996</v>
      </c>
      <c r="AX7" s="4">
        <v>60.083539999999999</v>
      </c>
      <c r="AY7" s="5">
        <v>0</v>
      </c>
      <c r="AZ7" s="5">
        <v>0</v>
      </c>
      <c r="BA7" s="5">
        <v>0</v>
      </c>
      <c r="BB7" s="5">
        <v>0</v>
      </c>
      <c r="BC7" s="5">
        <v>0</v>
      </c>
      <c r="BD7" s="5">
        <v>0</v>
      </c>
      <c r="BE7" s="5">
        <v>0</v>
      </c>
      <c r="BF7" s="5">
        <v>0</v>
      </c>
      <c r="BG7" s="5">
        <v>0</v>
      </c>
      <c r="BH7" s="5">
        <v>9.0662000000000003</v>
      </c>
      <c r="BI7" s="5">
        <v>1.2971999999999999</v>
      </c>
      <c r="BJ7" s="5">
        <v>2.0668000000000002</v>
      </c>
      <c r="BK7" s="5">
        <v>0.92333330000000002</v>
      </c>
      <c r="BL7" s="5">
        <v>1.143467</v>
      </c>
      <c r="BM7" s="5">
        <v>2.7216</v>
      </c>
      <c r="BN7" s="5">
        <v>2.7216</v>
      </c>
      <c r="BO7" s="5">
        <v>0</v>
      </c>
      <c r="BP7" s="5">
        <v>30.019189999999998</v>
      </c>
      <c r="BQ7" s="5">
        <v>0</v>
      </c>
      <c r="BR7" s="5">
        <v>2.9805999999999999</v>
      </c>
      <c r="BS7" s="5">
        <v>2.9769999999999999</v>
      </c>
      <c r="BT7" s="5">
        <v>2.9769999999999999</v>
      </c>
      <c r="BU7" s="5">
        <v>0</v>
      </c>
      <c r="BV7" s="5">
        <v>0</v>
      </c>
      <c r="BW7" s="5">
        <v>0</v>
      </c>
      <c r="BX7" s="4">
        <v>0</v>
      </c>
      <c r="BY7" s="4">
        <v>0</v>
      </c>
      <c r="BZ7" s="4">
        <v>0</v>
      </c>
      <c r="CA7" s="4">
        <v>0</v>
      </c>
      <c r="CB7" s="4">
        <v>0</v>
      </c>
      <c r="CC7" s="4">
        <v>0</v>
      </c>
      <c r="CD7" s="4">
        <v>1.106867</v>
      </c>
      <c r="CE7" s="4">
        <v>3.9866659999999998E-2</v>
      </c>
      <c r="CF7" s="4">
        <v>1.0669999999999999</v>
      </c>
      <c r="CG7" s="4">
        <v>0</v>
      </c>
      <c r="CH7" s="4">
        <v>0</v>
      </c>
      <c r="CI7" s="4">
        <v>2.079234</v>
      </c>
      <c r="CJ7" s="4">
        <v>11.282920000000001</v>
      </c>
      <c r="CK7" s="4">
        <v>0</v>
      </c>
      <c r="CL7" s="4">
        <v>0</v>
      </c>
      <c r="CM7" s="4">
        <v>0</v>
      </c>
      <c r="CN7" s="4">
        <v>0</v>
      </c>
      <c r="CO7" s="4">
        <v>0</v>
      </c>
      <c r="CP7" s="4">
        <v>0</v>
      </c>
      <c r="CQ7" s="4">
        <v>0</v>
      </c>
      <c r="CR7" s="4">
        <v>0</v>
      </c>
      <c r="CS7" s="4">
        <v>0</v>
      </c>
    </row>
    <row r="8" spans="1:97" x14ac:dyDescent="0.25">
      <c r="A8" s="2" t="s">
        <v>101</v>
      </c>
      <c r="B8" s="2" t="s">
        <v>102</v>
      </c>
      <c r="C8" s="2" t="s">
        <v>94</v>
      </c>
      <c r="D8" s="3">
        <v>6841.0619999999999</v>
      </c>
      <c r="E8" s="3">
        <v>3917</v>
      </c>
      <c r="F8" s="4">
        <v>96.620149999999995</v>
      </c>
      <c r="G8" s="4">
        <v>49.6</v>
      </c>
      <c r="H8" s="4">
        <v>64.176400000000001</v>
      </c>
      <c r="I8" s="4">
        <v>43.4</v>
      </c>
      <c r="J8" s="4">
        <v>25.861499999999999</v>
      </c>
      <c r="K8" s="4">
        <v>15.9</v>
      </c>
      <c r="L8" s="4">
        <v>0.79307589999999994</v>
      </c>
      <c r="M8" s="4">
        <v>8.5666449999999994</v>
      </c>
      <c r="N8" s="4">
        <v>25.374040000000001</v>
      </c>
      <c r="O8" s="4">
        <v>160.80179999999999</v>
      </c>
      <c r="P8" s="4">
        <v>80.3</v>
      </c>
      <c r="Q8" s="4">
        <v>34.877839999999999</v>
      </c>
      <c r="R8" s="4">
        <v>9.9</v>
      </c>
      <c r="S8" s="4">
        <v>125.8689</v>
      </c>
      <c r="T8" s="4">
        <v>10.87579</v>
      </c>
      <c r="U8" s="4">
        <v>2.9396429999999998</v>
      </c>
      <c r="V8" s="4">
        <v>0.90959020000000002</v>
      </c>
      <c r="W8" s="4">
        <v>29.05424</v>
      </c>
      <c r="X8" s="4">
        <v>48.871290000000002</v>
      </c>
      <c r="Y8" s="4">
        <v>76.040000000000006</v>
      </c>
      <c r="Z8" s="4">
        <v>5.9155499999999996</v>
      </c>
      <c r="AA8" s="4">
        <v>1.6733800000000001</v>
      </c>
      <c r="AB8" s="4">
        <v>2.4199760000000001</v>
      </c>
      <c r="AC8" s="4">
        <v>276.24400000000003</v>
      </c>
      <c r="AD8" s="4">
        <v>2372.58</v>
      </c>
      <c r="AE8" s="4">
        <v>1502</v>
      </c>
      <c r="AF8" s="4">
        <v>2746.7249999999999</v>
      </c>
      <c r="AG8" s="4">
        <v>220.30340000000001</v>
      </c>
      <c r="AH8" s="4">
        <v>731.43100000000004</v>
      </c>
      <c r="AI8" s="4">
        <v>1130.6880000000001</v>
      </c>
      <c r="AJ8" s="4">
        <v>7.9463699999999999</v>
      </c>
      <c r="AK8" s="4">
        <v>10.485150000000001</v>
      </c>
      <c r="AL8" s="4">
        <v>24.01005</v>
      </c>
      <c r="AM8" s="4">
        <v>34.709919999999997</v>
      </c>
      <c r="AN8" s="4">
        <v>13.98724</v>
      </c>
      <c r="AO8" s="4">
        <v>0.4289365</v>
      </c>
      <c r="AP8" s="4">
        <v>39.435650000000003</v>
      </c>
      <c r="AQ8" s="4">
        <v>0</v>
      </c>
      <c r="AR8" s="4">
        <v>1.271825</v>
      </c>
      <c r="AS8" s="4">
        <v>0.57255650000000002</v>
      </c>
      <c r="AT8" s="4">
        <f t="shared" si="0"/>
        <v>0.57255650000000002</v>
      </c>
      <c r="AU8" s="3">
        <f t="shared" si="1"/>
        <v>100.0000015</v>
      </c>
      <c r="AV8" s="4">
        <v>42.429960000000001</v>
      </c>
      <c r="AW8" s="4">
        <v>14.32497</v>
      </c>
      <c r="AX8" s="4">
        <v>43.245080000000002</v>
      </c>
      <c r="AY8" s="5">
        <v>5.4236199999999997</v>
      </c>
      <c r="AZ8" s="5">
        <v>5.4236199999999997</v>
      </c>
      <c r="BA8" s="5">
        <v>0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H8" s="5">
        <v>3.5132629999999998</v>
      </c>
      <c r="BI8" s="5">
        <v>0.28544999999999998</v>
      </c>
      <c r="BJ8" s="5">
        <v>0.56453339999999996</v>
      </c>
      <c r="BK8" s="5">
        <v>0.56453339999999996</v>
      </c>
      <c r="BL8" s="5">
        <v>0</v>
      </c>
      <c r="BM8" s="5">
        <v>2.6632799999999999</v>
      </c>
      <c r="BN8" s="5">
        <v>2.6632799999999999</v>
      </c>
      <c r="BO8" s="5">
        <v>0</v>
      </c>
      <c r="BP8" s="5">
        <v>75.806439999999995</v>
      </c>
      <c r="BQ8" s="5">
        <v>0</v>
      </c>
      <c r="BR8" s="5">
        <v>0</v>
      </c>
      <c r="BS8" s="5">
        <v>2.8617119999999998</v>
      </c>
      <c r="BT8" s="5">
        <v>2.6032500000000001</v>
      </c>
      <c r="BU8" s="5">
        <v>0</v>
      </c>
      <c r="BV8" s="5">
        <v>0.25846160000000001</v>
      </c>
      <c r="BW8" s="5">
        <v>0</v>
      </c>
      <c r="BX8" s="4">
        <v>0</v>
      </c>
      <c r="BY8" s="4">
        <v>0</v>
      </c>
      <c r="BZ8" s="4">
        <v>0</v>
      </c>
      <c r="CA8" s="4">
        <v>0</v>
      </c>
      <c r="CB8" s="4">
        <v>0</v>
      </c>
      <c r="CC8" s="4">
        <v>0</v>
      </c>
      <c r="CD8" s="4">
        <v>1.398833</v>
      </c>
      <c r="CE8" s="4">
        <v>0</v>
      </c>
      <c r="CF8" s="4">
        <v>1.398833</v>
      </c>
      <c r="CG8" s="4">
        <v>0</v>
      </c>
      <c r="CH8" s="4">
        <v>0</v>
      </c>
      <c r="CI8" s="4">
        <v>3.3909549999999999</v>
      </c>
      <c r="CJ8" s="4">
        <v>9.6545830000000006</v>
      </c>
      <c r="CK8" s="4">
        <v>5.0728569999999999</v>
      </c>
      <c r="CL8" s="4">
        <v>340.89600000000002</v>
      </c>
      <c r="CM8" s="4">
        <v>4.9830860000000001</v>
      </c>
      <c r="CN8" s="4">
        <v>0</v>
      </c>
      <c r="CO8" s="4">
        <v>0</v>
      </c>
      <c r="CP8" s="4">
        <v>0</v>
      </c>
      <c r="CQ8" s="4">
        <v>0</v>
      </c>
      <c r="CR8" s="4">
        <v>0</v>
      </c>
      <c r="CS8" s="4">
        <v>0</v>
      </c>
    </row>
    <row r="9" spans="1:97" x14ac:dyDescent="0.25">
      <c r="A9" s="2" t="s">
        <v>103</v>
      </c>
      <c r="B9" s="2" t="s">
        <v>102</v>
      </c>
      <c r="C9" s="2" t="s">
        <v>94</v>
      </c>
      <c r="D9" s="3">
        <v>6662.13</v>
      </c>
      <c r="E9" s="3">
        <v>2957</v>
      </c>
      <c r="F9" s="4">
        <v>103.1327</v>
      </c>
      <c r="G9" s="4">
        <v>45.7</v>
      </c>
      <c r="H9" s="4">
        <v>70.184209999999993</v>
      </c>
      <c r="I9" s="4">
        <v>32.9</v>
      </c>
      <c r="J9" s="4">
        <v>14.076599999999999</v>
      </c>
      <c r="K9" s="4">
        <v>6.7</v>
      </c>
      <c r="L9" s="4">
        <v>0.63707659999999999</v>
      </c>
      <c r="M9" s="4">
        <v>15.08248</v>
      </c>
      <c r="N9" s="4">
        <v>35.056159999999998</v>
      </c>
      <c r="O9" s="4">
        <v>126.7841</v>
      </c>
      <c r="P9" s="4">
        <v>59.3</v>
      </c>
      <c r="Q9" s="4">
        <v>19.062339999999999</v>
      </c>
      <c r="R9" s="4">
        <v>18.100000000000001</v>
      </c>
      <c r="S9" s="4">
        <v>107.7218</v>
      </c>
      <c r="T9" s="4">
        <v>15.79021</v>
      </c>
      <c r="U9" s="4">
        <v>1.3104560000000001</v>
      </c>
      <c r="V9" s="4">
        <v>0.55936739999999996</v>
      </c>
      <c r="W9" s="4">
        <v>13.93581</v>
      </c>
      <c r="X9" s="4">
        <v>29.171949999999999</v>
      </c>
      <c r="Y9" s="4">
        <v>94.10136</v>
      </c>
      <c r="Z9" s="4">
        <v>14.48324</v>
      </c>
      <c r="AA9" s="4">
        <v>1.0105329999999999</v>
      </c>
      <c r="AB9" s="4">
        <v>3.199773</v>
      </c>
      <c r="AC9" s="4">
        <v>2380.2800000000002</v>
      </c>
      <c r="AD9" s="4">
        <v>2370.4940000000001</v>
      </c>
      <c r="AE9" s="4">
        <v>1275</v>
      </c>
      <c r="AF9" s="4">
        <v>2223.2179999999998</v>
      </c>
      <c r="AG9" s="4">
        <v>213.3723</v>
      </c>
      <c r="AH9" s="4">
        <v>290.392</v>
      </c>
      <c r="AI9" s="4">
        <v>1245.971</v>
      </c>
      <c r="AJ9" s="4">
        <v>10.40939</v>
      </c>
      <c r="AK9" s="4">
        <v>19.192070000000001</v>
      </c>
      <c r="AL9" s="4">
        <v>26.316749999999999</v>
      </c>
      <c r="AM9" s="4">
        <v>38.978760000000001</v>
      </c>
      <c r="AN9" s="4">
        <v>7.817831</v>
      </c>
      <c r="AO9" s="4">
        <v>0.35381829999999997</v>
      </c>
      <c r="AP9" s="4">
        <v>32.065829999999998</v>
      </c>
      <c r="AQ9" s="4">
        <v>4.1135489999999997E-2</v>
      </c>
      <c r="AR9" s="4">
        <v>1.896115</v>
      </c>
      <c r="AS9" s="4">
        <v>0.70139770000000001</v>
      </c>
      <c r="AT9" s="4">
        <f t="shared" si="0"/>
        <v>0.74253319000000007</v>
      </c>
      <c r="AU9" s="3">
        <f t="shared" si="1"/>
        <v>99.999988189999996</v>
      </c>
      <c r="AV9" s="4">
        <v>54.591650000000001</v>
      </c>
      <c r="AW9" s="4">
        <v>23.487380000000002</v>
      </c>
      <c r="AX9" s="4">
        <v>21.920960000000001</v>
      </c>
      <c r="AY9" s="5">
        <v>6.6749999999999998</v>
      </c>
      <c r="AZ9" s="5">
        <v>6.6749999999999998</v>
      </c>
      <c r="BA9" s="5">
        <v>0</v>
      </c>
      <c r="BB9" s="5">
        <v>0</v>
      </c>
      <c r="BC9" s="5">
        <v>2.6987389999999999E-3</v>
      </c>
      <c r="BD9" s="5">
        <v>2.6987389999999999E-3</v>
      </c>
      <c r="BE9" s="5">
        <v>0</v>
      </c>
      <c r="BF9" s="5">
        <v>0</v>
      </c>
      <c r="BG9" s="5">
        <v>0</v>
      </c>
      <c r="BH9" s="5">
        <v>3.2111290000000001</v>
      </c>
      <c r="BI9" s="5">
        <v>0.61414999999999997</v>
      </c>
      <c r="BJ9" s="5">
        <v>1.4097329999999999</v>
      </c>
      <c r="BK9" s="5">
        <v>0</v>
      </c>
      <c r="BL9" s="5">
        <v>1.4097329999999999</v>
      </c>
      <c r="BM9" s="5">
        <v>0</v>
      </c>
      <c r="BN9" s="5">
        <v>0</v>
      </c>
      <c r="BO9" s="5">
        <v>0</v>
      </c>
      <c r="BP9" s="5">
        <v>0</v>
      </c>
      <c r="BQ9" s="5">
        <v>0</v>
      </c>
      <c r="BR9" s="5">
        <v>1.1872450000000001</v>
      </c>
      <c r="BS9" s="5">
        <v>4.095726</v>
      </c>
      <c r="BT9" s="5">
        <v>4.0365890000000002</v>
      </c>
      <c r="BU9" s="5">
        <v>0</v>
      </c>
      <c r="BV9" s="5">
        <v>5.9137580000000002E-2</v>
      </c>
      <c r="BW9" s="5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11.9712</v>
      </c>
      <c r="CJ9" s="4">
        <v>2.9967570000000001</v>
      </c>
      <c r="CK9" s="4">
        <v>1.447195</v>
      </c>
      <c r="CL9" s="4">
        <v>97.251490000000004</v>
      </c>
      <c r="CM9" s="4">
        <v>1.4597659999999999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</row>
    <row r="10" spans="1:97" x14ac:dyDescent="0.25">
      <c r="A10" s="2" t="s">
        <v>104</v>
      </c>
      <c r="B10" s="2" t="s">
        <v>102</v>
      </c>
      <c r="C10" s="2" t="s">
        <v>94</v>
      </c>
      <c r="D10" s="3">
        <v>8856.9210000000003</v>
      </c>
      <c r="E10" s="3">
        <v>3060</v>
      </c>
      <c r="F10" s="4">
        <v>95.805809999999994</v>
      </c>
      <c r="G10" s="4">
        <v>49.8</v>
      </c>
      <c r="H10" s="4">
        <v>104.1979</v>
      </c>
      <c r="I10" s="4">
        <v>30.6</v>
      </c>
      <c r="J10" s="4">
        <v>26.896000000000001</v>
      </c>
      <c r="K10" s="4">
        <v>3.8</v>
      </c>
      <c r="L10" s="4">
        <v>0.92136059999999997</v>
      </c>
      <c r="M10" s="4">
        <v>31.05368</v>
      </c>
      <c r="N10" s="4">
        <v>38.669829999999997</v>
      </c>
      <c r="O10" s="4">
        <v>184.5736</v>
      </c>
      <c r="P10" s="4">
        <v>60.5</v>
      </c>
      <c r="Q10" s="4">
        <v>52.522239999999996</v>
      </c>
      <c r="R10" s="4">
        <v>18</v>
      </c>
      <c r="S10" s="4">
        <v>131.99629999999999</v>
      </c>
      <c r="T10" s="4">
        <v>30.878150000000002</v>
      </c>
      <c r="U10" s="4">
        <v>1.069296</v>
      </c>
      <c r="V10" s="4">
        <v>1.370954</v>
      </c>
      <c r="W10" s="4">
        <v>37.314779999999999</v>
      </c>
      <c r="X10" s="4">
        <v>56.289859999999997</v>
      </c>
      <c r="Y10" s="4">
        <v>309.74459999999999</v>
      </c>
      <c r="Z10" s="4">
        <v>16.800889999999999</v>
      </c>
      <c r="AA10" s="4">
        <v>3.410463</v>
      </c>
      <c r="AB10" s="4">
        <v>1.8161929999999999</v>
      </c>
      <c r="AC10" s="4">
        <v>9016.5920000000006</v>
      </c>
      <c r="AD10" s="4">
        <v>3603.3690000000001</v>
      </c>
      <c r="AE10" s="4">
        <v>1115</v>
      </c>
      <c r="AF10" s="4">
        <v>3408.8490000000002</v>
      </c>
      <c r="AG10" s="4">
        <v>277.7842</v>
      </c>
      <c r="AH10" s="4">
        <v>849.154</v>
      </c>
      <c r="AI10" s="4">
        <v>1354.9110000000001</v>
      </c>
      <c r="AJ10" s="4">
        <v>10.6426</v>
      </c>
      <c r="AK10" s="4">
        <v>9.8241739999999993</v>
      </c>
      <c r="AL10" s="4">
        <v>18.388999999999999</v>
      </c>
      <c r="AM10" s="4">
        <v>43.5289</v>
      </c>
      <c r="AN10" s="4">
        <v>11.23587</v>
      </c>
      <c r="AO10" s="4">
        <v>0.38490059999999998</v>
      </c>
      <c r="AP10" s="4">
        <v>34.823540000000001</v>
      </c>
      <c r="AQ10" s="4">
        <v>0</v>
      </c>
      <c r="AR10" s="4">
        <v>2.7890640000000002</v>
      </c>
      <c r="AS10" s="4">
        <v>0.46948630000000002</v>
      </c>
      <c r="AT10" s="4">
        <f t="shared" si="0"/>
        <v>0.46948630000000002</v>
      </c>
      <c r="AU10" s="3">
        <f t="shared" si="1"/>
        <v>99.999990299999993</v>
      </c>
      <c r="AV10" s="4">
        <v>40.022790000000001</v>
      </c>
      <c r="AW10" s="4">
        <v>32.140180000000001</v>
      </c>
      <c r="AX10" s="4">
        <v>27.837029999999999</v>
      </c>
      <c r="AY10" s="5">
        <v>5.4136559999999996</v>
      </c>
      <c r="AZ10" s="5">
        <v>5.4136559999999996</v>
      </c>
      <c r="BA10" s="5">
        <v>0</v>
      </c>
      <c r="BB10" s="5">
        <v>0</v>
      </c>
      <c r="BC10" s="5">
        <v>2.2178570000000002E-3</v>
      </c>
      <c r="BD10" s="5">
        <v>2.2178570000000002E-3</v>
      </c>
      <c r="BE10" s="5">
        <v>0</v>
      </c>
      <c r="BF10" s="5">
        <v>0</v>
      </c>
      <c r="BG10" s="5">
        <v>0</v>
      </c>
      <c r="BH10" s="5">
        <v>15.610760000000001</v>
      </c>
      <c r="BI10" s="5">
        <v>0.83807889999999996</v>
      </c>
      <c r="BJ10" s="5">
        <v>14.755000000000001</v>
      </c>
      <c r="BK10" s="5">
        <v>0.86666670000000001</v>
      </c>
      <c r="BL10" s="5">
        <v>13.88833</v>
      </c>
      <c r="BM10" s="5">
        <v>0</v>
      </c>
      <c r="BN10" s="5">
        <v>0</v>
      </c>
      <c r="BO10" s="5">
        <v>0</v>
      </c>
      <c r="BP10" s="5">
        <v>0</v>
      </c>
      <c r="BQ10" s="5">
        <v>0</v>
      </c>
      <c r="BR10" s="5">
        <v>1.7677709999999999E-2</v>
      </c>
      <c r="BS10" s="5">
        <v>2.097518</v>
      </c>
      <c r="BT10" s="5">
        <v>0</v>
      </c>
      <c r="BU10" s="5">
        <v>1.8309569999999999</v>
      </c>
      <c r="BV10" s="5">
        <v>0.26656160000000001</v>
      </c>
      <c r="BW10" s="5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1.4009780000000001</v>
      </c>
      <c r="CE10" s="4">
        <v>0</v>
      </c>
      <c r="CF10" s="4">
        <v>1.398833</v>
      </c>
      <c r="CG10" s="4">
        <v>2.1450000000000002E-3</v>
      </c>
      <c r="CH10" s="4">
        <v>0</v>
      </c>
      <c r="CI10" s="4">
        <v>11.815720000000001</v>
      </c>
      <c r="CJ10" s="4">
        <v>13.6568</v>
      </c>
      <c r="CK10" s="4">
        <v>0.14285719999999999</v>
      </c>
      <c r="CL10" s="4">
        <v>9.6000010000000007</v>
      </c>
      <c r="CM10" s="4">
        <v>0.10838979999999999</v>
      </c>
      <c r="CN10" s="4">
        <v>0</v>
      </c>
      <c r="CO10" s="4">
        <v>10.252000000000001</v>
      </c>
      <c r="CP10" s="4">
        <v>0.66446320000000003</v>
      </c>
      <c r="CQ10" s="4">
        <v>32.075960000000002</v>
      </c>
      <c r="CR10" s="4">
        <v>0.36215700000000001</v>
      </c>
      <c r="CS10" s="4">
        <v>0</v>
      </c>
    </row>
    <row r="11" spans="1:97" x14ac:dyDescent="0.25">
      <c r="A11" s="2" t="s">
        <v>105</v>
      </c>
      <c r="B11" s="2" t="s">
        <v>106</v>
      </c>
      <c r="C11" s="2" t="s">
        <v>94</v>
      </c>
      <c r="D11" s="3">
        <v>4770.6350000000002</v>
      </c>
      <c r="E11" s="3">
        <v>3049</v>
      </c>
      <c r="F11" s="4">
        <v>89.70093</v>
      </c>
      <c r="G11" s="4">
        <v>44.6</v>
      </c>
      <c r="H11" s="4">
        <v>44.271129999999999</v>
      </c>
      <c r="I11" s="4">
        <v>34.4</v>
      </c>
      <c r="J11" s="4">
        <v>14.56354</v>
      </c>
      <c r="K11" s="4">
        <v>13.7</v>
      </c>
      <c r="L11" s="4">
        <v>0.80464219999999997</v>
      </c>
      <c r="M11" s="4">
        <v>5.6047840000000004</v>
      </c>
      <c r="N11" s="4">
        <v>20.955220000000001</v>
      </c>
      <c r="O11" s="4">
        <v>84.902510000000007</v>
      </c>
      <c r="P11" s="4">
        <v>56.7</v>
      </c>
      <c r="Q11" s="4">
        <v>22.399260000000002</v>
      </c>
      <c r="R11" s="4">
        <v>12.4</v>
      </c>
      <c r="S11" s="4">
        <v>62.503259999999997</v>
      </c>
      <c r="T11" s="4">
        <v>20.29937</v>
      </c>
      <c r="U11" s="4">
        <v>0.61182119999999995</v>
      </c>
      <c r="V11" s="4">
        <v>0.57607560000000002</v>
      </c>
      <c r="W11" s="4">
        <v>15.815379999999999</v>
      </c>
      <c r="X11" s="4">
        <v>29.699020000000001</v>
      </c>
      <c r="Y11" s="4">
        <v>42.593330000000002</v>
      </c>
      <c r="Z11" s="4">
        <v>7.9639379999999997</v>
      </c>
      <c r="AA11" s="4">
        <v>0.53338719999999995</v>
      </c>
      <c r="AB11" s="4">
        <v>8.3398979999999998</v>
      </c>
      <c r="AC11" s="4">
        <v>2226.8310000000001</v>
      </c>
      <c r="AD11" s="4">
        <v>1279.885</v>
      </c>
      <c r="AE11" s="4">
        <v>1363</v>
      </c>
      <c r="AF11" s="4">
        <v>2495.46</v>
      </c>
      <c r="AG11" s="4">
        <v>254.43510000000001</v>
      </c>
      <c r="AH11" s="4">
        <v>376.8</v>
      </c>
      <c r="AI11" s="4">
        <v>1026.787</v>
      </c>
      <c r="AJ11" s="4">
        <v>9.5497619999999994</v>
      </c>
      <c r="AK11" s="4">
        <v>9.2933979999999998</v>
      </c>
      <c r="AL11" s="4">
        <v>31.96463</v>
      </c>
      <c r="AM11" s="4">
        <v>34.335720000000002</v>
      </c>
      <c r="AN11" s="4">
        <v>11.295159999999999</v>
      </c>
      <c r="AO11" s="4">
        <v>0.62406280000000003</v>
      </c>
      <c r="AP11" s="4">
        <v>29.785209999999999</v>
      </c>
      <c r="AQ11" s="4">
        <v>0</v>
      </c>
      <c r="AR11" s="4">
        <v>3.4040530000000002</v>
      </c>
      <c r="AS11" s="4">
        <v>0.51039579999999996</v>
      </c>
      <c r="AT11" s="4">
        <f t="shared" si="0"/>
        <v>0.51039579999999996</v>
      </c>
      <c r="AU11" s="3">
        <f t="shared" si="1"/>
        <v>100.00000879999999</v>
      </c>
      <c r="AV11" s="4">
        <v>50.956760000000003</v>
      </c>
      <c r="AW11" s="4">
        <v>13.62914</v>
      </c>
      <c r="AX11" s="4">
        <v>35.414110000000001</v>
      </c>
      <c r="AY11" s="5">
        <v>3.3727490000000002</v>
      </c>
      <c r="AZ11" s="5">
        <v>3.3727490000000002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3.7268669999999999</v>
      </c>
      <c r="BI11" s="5">
        <v>0.32</v>
      </c>
      <c r="BJ11" s="5">
        <v>1.461667</v>
      </c>
      <c r="BK11" s="5">
        <v>0.50126669999999995</v>
      </c>
      <c r="BL11" s="5">
        <v>0.96040000000000003</v>
      </c>
      <c r="BM11" s="5">
        <v>0</v>
      </c>
      <c r="BN11" s="5">
        <v>0</v>
      </c>
      <c r="BO11" s="5">
        <v>0</v>
      </c>
      <c r="BP11" s="5">
        <v>0</v>
      </c>
      <c r="BQ11" s="5">
        <v>0</v>
      </c>
      <c r="BR11" s="5">
        <v>1.9452</v>
      </c>
      <c r="BS11" s="5">
        <v>3.6947450000000002</v>
      </c>
      <c r="BT11" s="5">
        <v>3.1029499999999999</v>
      </c>
      <c r="BU11" s="5">
        <v>0</v>
      </c>
      <c r="BV11" s="5">
        <v>0.25846160000000001</v>
      </c>
      <c r="BW11" s="5">
        <v>0</v>
      </c>
      <c r="BX11" s="4">
        <v>0</v>
      </c>
      <c r="BY11" s="4">
        <v>0</v>
      </c>
      <c r="BZ11" s="4">
        <v>0</v>
      </c>
      <c r="CA11" s="4">
        <v>0.3333333</v>
      </c>
      <c r="CB11" s="4">
        <v>0</v>
      </c>
      <c r="CC11" s="4">
        <v>0</v>
      </c>
      <c r="CD11" s="4">
        <v>0.38400000000000001</v>
      </c>
      <c r="CE11" s="4">
        <v>0</v>
      </c>
      <c r="CF11" s="4">
        <v>0</v>
      </c>
      <c r="CG11" s="4">
        <v>0.38400000000000001</v>
      </c>
      <c r="CH11" s="4">
        <v>0</v>
      </c>
      <c r="CI11" s="4">
        <v>3.4952049999999999</v>
      </c>
      <c r="CJ11" s="4">
        <v>5.9619350000000004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</row>
    <row r="12" spans="1:97" x14ac:dyDescent="0.25">
      <c r="A12" s="2" t="s">
        <v>107</v>
      </c>
      <c r="B12" s="2" t="s">
        <v>106</v>
      </c>
      <c r="C12" s="2" t="s">
        <v>94</v>
      </c>
      <c r="D12" s="3">
        <v>7671.59</v>
      </c>
      <c r="E12" s="3">
        <v>3231</v>
      </c>
      <c r="F12" s="4">
        <v>120.215</v>
      </c>
      <c r="G12" s="4">
        <v>50.4</v>
      </c>
      <c r="H12" s="4">
        <v>100.3998</v>
      </c>
      <c r="I12" s="4">
        <v>45.5</v>
      </c>
      <c r="J12" s="4">
        <v>38.958449999999999</v>
      </c>
      <c r="K12" s="4">
        <v>18.399999999999999</v>
      </c>
      <c r="L12" s="4">
        <v>1.966939</v>
      </c>
      <c r="M12" s="4">
        <v>11.338950000000001</v>
      </c>
      <c r="N12" s="4">
        <v>42.31606</v>
      </c>
      <c r="O12" s="4">
        <v>99.765429999999995</v>
      </c>
      <c r="P12" s="4">
        <v>38.700000000000003</v>
      </c>
      <c r="Q12" s="4">
        <v>49.993600000000001</v>
      </c>
      <c r="R12" s="4">
        <v>11.2</v>
      </c>
      <c r="S12" s="4">
        <v>49.771830000000001</v>
      </c>
      <c r="T12" s="4">
        <v>28.063289999999999</v>
      </c>
      <c r="U12" s="4">
        <v>0.86732240000000005</v>
      </c>
      <c r="V12" s="4">
        <v>1.57945</v>
      </c>
      <c r="W12" s="4">
        <v>50.752299999999998</v>
      </c>
      <c r="X12" s="4">
        <v>78.760099999999994</v>
      </c>
      <c r="Y12" s="4">
        <v>234.76300000000001</v>
      </c>
      <c r="Z12" s="4">
        <v>25.76351</v>
      </c>
      <c r="AA12" s="4">
        <v>4.3392679999999997</v>
      </c>
      <c r="AB12" s="4">
        <v>1.832805</v>
      </c>
      <c r="AC12" s="4">
        <v>10463.67</v>
      </c>
      <c r="AD12" s="4">
        <v>1553.569</v>
      </c>
      <c r="AE12" s="4">
        <v>1109</v>
      </c>
      <c r="AF12" s="4">
        <v>3661.643</v>
      </c>
      <c r="AG12" s="4">
        <v>286.0752</v>
      </c>
      <c r="AH12" s="4">
        <v>856.19910000000004</v>
      </c>
      <c r="AI12" s="4">
        <v>1671.5450000000001</v>
      </c>
      <c r="AJ12" s="4">
        <v>7.5364110000000002</v>
      </c>
      <c r="AK12" s="4">
        <v>10.17332</v>
      </c>
      <c r="AL12" s="4">
        <v>26.63926</v>
      </c>
      <c r="AM12" s="4">
        <v>48.422699999999999</v>
      </c>
      <c r="AN12" s="4">
        <v>18.789619999999999</v>
      </c>
      <c r="AO12" s="4">
        <v>0.94865259999999996</v>
      </c>
      <c r="AP12" s="4">
        <v>21.456029999999998</v>
      </c>
      <c r="AQ12" s="4">
        <v>0</v>
      </c>
      <c r="AR12" s="4">
        <v>2.9264640000000002</v>
      </c>
      <c r="AS12" s="4">
        <v>0.55553870000000005</v>
      </c>
      <c r="AT12" s="4">
        <f t="shared" si="0"/>
        <v>0.55553870000000005</v>
      </c>
      <c r="AU12" s="3">
        <f t="shared" si="1"/>
        <v>99.999992700000007</v>
      </c>
      <c r="AV12" s="4">
        <v>45.691049999999997</v>
      </c>
      <c r="AW12" s="4">
        <v>12.243309999999999</v>
      </c>
      <c r="AX12" s="4">
        <v>42.065640000000002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13.995369999999999</v>
      </c>
      <c r="BI12" s="5">
        <v>0.2104502</v>
      </c>
      <c r="BJ12" s="5">
        <v>12.46533</v>
      </c>
      <c r="BK12" s="5">
        <v>0</v>
      </c>
      <c r="BL12" s="5">
        <v>12.46533</v>
      </c>
      <c r="BM12" s="5">
        <v>0</v>
      </c>
      <c r="BN12" s="5">
        <v>0</v>
      </c>
      <c r="BO12" s="5">
        <v>0</v>
      </c>
      <c r="BP12" s="5">
        <v>0</v>
      </c>
      <c r="BQ12" s="5">
        <v>0</v>
      </c>
      <c r="BR12" s="5">
        <v>1.3195889999999999</v>
      </c>
      <c r="BS12" s="5">
        <v>4.0271860000000004</v>
      </c>
      <c r="BT12" s="5">
        <v>0</v>
      </c>
      <c r="BU12" s="5">
        <v>3.7619129999999998</v>
      </c>
      <c r="BV12" s="5">
        <v>0</v>
      </c>
      <c r="BW12" s="5">
        <v>0</v>
      </c>
      <c r="BX12" s="4">
        <v>0</v>
      </c>
      <c r="BY12" s="4">
        <v>0</v>
      </c>
      <c r="BZ12" s="4">
        <v>0</v>
      </c>
      <c r="CA12" s="4">
        <v>0.26527329999999999</v>
      </c>
      <c r="CB12" s="4">
        <v>0</v>
      </c>
      <c r="CC12" s="4">
        <v>0</v>
      </c>
      <c r="CD12" s="4">
        <v>1.2100010000000001</v>
      </c>
      <c r="CE12" s="4">
        <v>3.9866659999999998E-2</v>
      </c>
      <c r="CF12" s="4">
        <v>1.170134</v>
      </c>
      <c r="CG12" s="4">
        <v>0</v>
      </c>
      <c r="CH12" s="4">
        <v>0</v>
      </c>
      <c r="CI12" s="4">
        <v>8.4117490000000004</v>
      </c>
      <c r="CJ12" s="4">
        <v>13.4147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</row>
    <row r="13" spans="1:97" x14ac:dyDescent="0.25">
      <c r="A13" s="2" t="s">
        <v>108</v>
      </c>
      <c r="B13" s="2" t="s">
        <v>106</v>
      </c>
      <c r="C13" s="2" t="s">
        <v>94</v>
      </c>
      <c r="D13" s="3">
        <v>6733.8040000000001</v>
      </c>
      <c r="E13" s="3">
        <v>3412</v>
      </c>
      <c r="F13" s="4">
        <v>93.317729999999997</v>
      </c>
      <c r="G13" s="4">
        <v>41.9</v>
      </c>
      <c r="H13" s="4">
        <v>51.81176</v>
      </c>
      <c r="I13" s="4">
        <v>33</v>
      </c>
      <c r="J13" s="4">
        <v>9.2699470000000002</v>
      </c>
      <c r="K13" s="4">
        <v>5.7</v>
      </c>
      <c r="L13" s="4">
        <v>0.42645359999999999</v>
      </c>
      <c r="M13" s="4">
        <v>11.186769999999999</v>
      </c>
      <c r="N13" s="4">
        <v>28.202220000000001</v>
      </c>
      <c r="O13" s="4">
        <v>182.4684</v>
      </c>
      <c r="P13" s="4">
        <v>83.7</v>
      </c>
      <c r="Q13" s="4">
        <v>54.256410000000002</v>
      </c>
      <c r="R13" s="4">
        <v>21.9</v>
      </c>
      <c r="S13" s="4">
        <v>128.21199999999999</v>
      </c>
      <c r="T13" s="4">
        <v>16.56446</v>
      </c>
      <c r="U13" s="4">
        <v>2.971673</v>
      </c>
      <c r="V13" s="4">
        <v>0.91734970000000005</v>
      </c>
      <c r="W13" s="4">
        <v>34.946120000000001</v>
      </c>
      <c r="X13" s="4">
        <v>53.295610000000003</v>
      </c>
      <c r="Y13" s="4">
        <v>51.608150000000002</v>
      </c>
      <c r="Z13" s="4">
        <v>8.7590050000000002</v>
      </c>
      <c r="AA13" s="4">
        <v>2.059037</v>
      </c>
      <c r="AB13" s="4">
        <v>1.1839999999999999</v>
      </c>
      <c r="AC13" s="4">
        <v>3607.0659999999998</v>
      </c>
      <c r="AD13" s="4">
        <v>4752.9179999999997</v>
      </c>
      <c r="AE13" s="4">
        <v>1660</v>
      </c>
      <c r="AF13" s="4">
        <v>2493.5189999999998</v>
      </c>
      <c r="AG13" s="4">
        <v>262.33659999999998</v>
      </c>
      <c r="AH13" s="4">
        <v>171.57859999999999</v>
      </c>
      <c r="AI13" s="4">
        <v>968.65160000000003</v>
      </c>
      <c r="AJ13" s="4">
        <v>5.8708</v>
      </c>
      <c r="AK13" s="4">
        <v>9.140333</v>
      </c>
      <c r="AL13" s="4">
        <v>23.558769999999999</v>
      </c>
      <c r="AM13" s="4">
        <v>28.468830000000001</v>
      </c>
      <c r="AN13" s="4">
        <v>5.0935259999999998</v>
      </c>
      <c r="AO13" s="4">
        <v>0.234322</v>
      </c>
      <c r="AP13" s="4">
        <v>45.259799999999998</v>
      </c>
      <c r="AQ13" s="4">
        <v>0.2077553</v>
      </c>
      <c r="AR13" s="4">
        <v>1.9679169999999999</v>
      </c>
      <c r="AS13" s="4">
        <v>0.53693650000000004</v>
      </c>
      <c r="AT13" s="4">
        <f t="shared" si="0"/>
        <v>0.74469180000000001</v>
      </c>
      <c r="AU13" s="3">
        <f t="shared" si="1"/>
        <v>100.0000088</v>
      </c>
      <c r="AV13" s="4">
        <v>57.958979999999997</v>
      </c>
      <c r="AW13" s="4">
        <v>22.990159999999999</v>
      </c>
      <c r="AX13" s="4">
        <v>19.05086</v>
      </c>
      <c r="AY13" s="5">
        <v>3.4317009999999999</v>
      </c>
      <c r="AZ13" s="5">
        <v>3.4317009999999999</v>
      </c>
      <c r="BA13" s="5">
        <v>0</v>
      </c>
      <c r="BB13" s="5">
        <v>0</v>
      </c>
      <c r="BC13" s="5">
        <v>4.5212860000000001E-2</v>
      </c>
      <c r="BD13" s="5">
        <v>4.5212860000000001E-2</v>
      </c>
      <c r="BE13" s="5">
        <v>0</v>
      </c>
      <c r="BF13" s="5">
        <v>0</v>
      </c>
      <c r="BG13" s="5">
        <v>0</v>
      </c>
      <c r="BH13" s="5">
        <v>2.910371</v>
      </c>
      <c r="BI13" s="5">
        <v>0.47599999999999998</v>
      </c>
      <c r="BJ13" s="5">
        <v>1.9125570000000001</v>
      </c>
      <c r="BK13" s="5">
        <v>0</v>
      </c>
      <c r="BL13" s="5">
        <v>1.9125570000000001</v>
      </c>
      <c r="BM13" s="5">
        <v>0</v>
      </c>
      <c r="BN13" s="5">
        <v>0</v>
      </c>
      <c r="BO13" s="5">
        <v>0</v>
      </c>
      <c r="BP13" s="5">
        <v>0</v>
      </c>
      <c r="BQ13" s="5">
        <v>0</v>
      </c>
      <c r="BR13" s="5">
        <v>0.52181359999999999</v>
      </c>
      <c r="BS13" s="5">
        <v>4.4052899999999999</v>
      </c>
      <c r="BT13" s="5">
        <v>3.3151999999999999</v>
      </c>
      <c r="BU13" s="5">
        <v>0</v>
      </c>
      <c r="BV13" s="5">
        <v>0</v>
      </c>
      <c r="BW13" s="5">
        <v>0</v>
      </c>
      <c r="BX13" s="4">
        <v>0</v>
      </c>
      <c r="BY13" s="4">
        <v>0</v>
      </c>
      <c r="BZ13" s="4">
        <v>0</v>
      </c>
      <c r="CA13" s="4">
        <v>1.09009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10.28191</v>
      </c>
      <c r="CJ13" s="4">
        <v>1.967379</v>
      </c>
      <c r="CK13" s="4">
        <v>9.5690089999999994</v>
      </c>
      <c r="CL13" s="4">
        <v>643.03740000000005</v>
      </c>
      <c r="CM13" s="4">
        <v>9.5493919999999992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</row>
    <row r="14" spans="1:97" x14ac:dyDescent="0.25">
      <c r="A14" s="2" t="s">
        <v>109</v>
      </c>
      <c r="B14" s="8" t="s">
        <v>111</v>
      </c>
      <c r="C14" s="2" t="s">
        <v>94</v>
      </c>
      <c r="D14" s="3">
        <v>7843.4669999999996</v>
      </c>
      <c r="E14" s="3">
        <v>4166</v>
      </c>
      <c r="F14" s="4">
        <v>105.8494</v>
      </c>
      <c r="G14" s="4">
        <v>50.8</v>
      </c>
      <c r="H14" s="4">
        <v>120.07899999999999</v>
      </c>
      <c r="I14" s="4">
        <v>62</v>
      </c>
      <c r="J14" s="4">
        <v>22.720749999999999</v>
      </c>
      <c r="K14" s="4">
        <v>7.1</v>
      </c>
      <c r="L14" s="4">
        <v>0.14135610000000001</v>
      </c>
      <c r="M14" s="4">
        <v>11.802350000000001</v>
      </c>
      <c r="N14" s="4">
        <v>79.320869999999999</v>
      </c>
      <c r="O14" s="4">
        <v>89.211669999999998</v>
      </c>
      <c r="P14" s="4">
        <v>56.5</v>
      </c>
      <c r="Q14" s="4">
        <v>11.43291</v>
      </c>
      <c r="R14" s="4">
        <v>8.9</v>
      </c>
      <c r="S14" s="4">
        <v>77.778760000000005</v>
      </c>
      <c r="T14" s="4">
        <v>15.732570000000001</v>
      </c>
      <c r="U14" s="4">
        <v>1.1718170000000001</v>
      </c>
      <c r="V14" s="4">
        <v>1.0880099999999999</v>
      </c>
      <c r="W14" s="4">
        <v>48.932549999999999</v>
      </c>
      <c r="X14" s="4">
        <v>72.713049999999996</v>
      </c>
      <c r="Y14" s="4">
        <v>98.924710000000005</v>
      </c>
      <c r="Z14" s="4">
        <v>37.379469999999998</v>
      </c>
      <c r="AA14" s="4">
        <v>3.4302079999999999</v>
      </c>
      <c r="AB14" s="4">
        <v>0.99427710000000002</v>
      </c>
      <c r="AC14" s="4">
        <v>316.084</v>
      </c>
      <c r="AD14" s="4">
        <v>2393.489</v>
      </c>
      <c r="AE14" s="4">
        <v>1285</v>
      </c>
      <c r="AF14" s="4">
        <v>2989.453</v>
      </c>
      <c r="AG14" s="4">
        <v>242.30959999999999</v>
      </c>
      <c r="AH14" s="4">
        <v>265.82619999999997</v>
      </c>
      <c r="AI14" s="4">
        <v>1304.675</v>
      </c>
      <c r="AJ14" s="4">
        <v>6.5574919999999999</v>
      </c>
      <c r="AK14" s="4">
        <v>4.8834580000000001</v>
      </c>
      <c r="AL14" s="4">
        <v>22.941890000000001</v>
      </c>
      <c r="AM14" s="4">
        <v>56.6449</v>
      </c>
      <c r="AN14" s="4">
        <v>10.718059999999999</v>
      </c>
      <c r="AO14" s="4">
        <v>6.6681939999999995E-2</v>
      </c>
      <c r="AP14" s="4">
        <v>19.190049999999999</v>
      </c>
      <c r="AQ14" s="4">
        <v>0</v>
      </c>
      <c r="AR14" s="4">
        <v>1.604654</v>
      </c>
      <c r="AS14" s="4">
        <v>0</v>
      </c>
      <c r="AT14" s="4">
        <f t="shared" si="0"/>
        <v>0</v>
      </c>
      <c r="AU14" s="3">
        <f t="shared" si="1"/>
        <v>100.381494</v>
      </c>
      <c r="AV14" s="4">
        <v>69.675079999999994</v>
      </c>
      <c r="AW14" s="4">
        <v>10.36713</v>
      </c>
      <c r="AX14" s="4">
        <v>19.957799999999999</v>
      </c>
      <c r="AY14" s="5">
        <v>2.408474</v>
      </c>
      <c r="AZ14" s="5">
        <v>2.408474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4.0916420000000002</v>
      </c>
      <c r="BI14" s="5">
        <v>0.1190185</v>
      </c>
      <c r="BJ14" s="5">
        <v>0.12688240000000001</v>
      </c>
      <c r="BK14" s="5">
        <v>0</v>
      </c>
      <c r="BL14" s="5">
        <v>0.12688240000000001</v>
      </c>
      <c r="BM14" s="5">
        <v>2.9159999999999999</v>
      </c>
      <c r="BN14" s="5">
        <v>2.9159999999999999</v>
      </c>
      <c r="BO14" s="5">
        <v>0</v>
      </c>
      <c r="BP14" s="5">
        <v>71.267229999999998</v>
      </c>
      <c r="BQ14" s="5">
        <v>0</v>
      </c>
      <c r="BR14" s="5">
        <v>0.92974109999999999</v>
      </c>
      <c r="BS14" s="5">
        <v>3.93974</v>
      </c>
      <c r="BT14" s="5">
        <v>0</v>
      </c>
      <c r="BU14" s="5">
        <v>3.6455649999999999</v>
      </c>
      <c r="BV14" s="5">
        <v>0.2941744</v>
      </c>
      <c r="BW14" s="5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25.155940000000001</v>
      </c>
      <c r="CJ14" s="4">
        <v>1.890015</v>
      </c>
      <c r="CK14" s="4">
        <v>1.978925</v>
      </c>
      <c r="CL14" s="4">
        <v>132.9838</v>
      </c>
      <c r="CM14" s="4">
        <v>1.6954720000000001</v>
      </c>
      <c r="CN14" s="4">
        <v>0</v>
      </c>
      <c r="CO14" s="4">
        <v>13.57513</v>
      </c>
      <c r="CP14" s="4">
        <v>1.2691779999999999</v>
      </c>
      <c r="CQ14" s="4">
        <v>95.802710000000005</v>
      </c>
      <c r="CR14" s="4">
        <v>1.221433</v>
      </c>
      <c r="CS14" s="4">
        <v>0</v>
      </c>
    </row>
    <row r="15" spans="1:97" x14ac:dyDescent="0.25">
      <c r="A15" s="2" t="s">
        <v>110</v>
      </c>
      <c r="B15" s="2" t="s">
        <v>111</v>
      </c>
      <c r="C15" s="2" t="s">
        <v>94</v>
      </c>
      <c r="D15" s="3">
        <v>8287.1880000000001</v>
      </c>
      <c r="E15" s="3">
        <v>4358</v>
      </c>
      <c r="F15" s="4">
        <v>90.147009999999995</v>
      </c>
      <c r="G15" s="4">
        <v>41.9</v>
      </c>
      <c r="H15" s="4">
        <v>106.7123</v>
      </c>
      <c r="I15" s="4">
        <v>53.9</v>
      </c>
      <c r="J15" s="4">
        <v>47.953510000000001</v>
      </c>
      <c r="K15" s="4">
        <v>30.5</v>
      </c>
      <c r="L15" s="4">
        <v>1.633667</v>
      </c>
      <c r="M15" s="4">
        <v>9.9203460000000003</v>
      </c>
      <c r="N15" s="4">
        <v>42.766689999999997</v>
      </c>
      <c r="O15" s="4">
        <v>153.08699999999999</v>
      </c>
      <c r="P15" s="4">
        <v>91</v>
      </c>
      <c r="Q15" s="4">
        <v>30.74981</v>
      </c>
      <c r="R15" s="4">
        <v>20.100000000000001</v>
      </c>
      <c r="S15" s="4">
        <v>122.3372</v>
      </c>
      <c r="T15" s="4">
        <v>37.889890000000001</v>
      </c>
      <c r="U15" s="4">
        <v>0.66249469999999999</v>
      </c>
      <c r="V15" s="4">
        <v>0.3919415</v>
      </c>
      <c r="W15" s="4">
        <v>15.211740000000001</v>
      </c>
      <c r="X15" s="4">
        <v>29.235199999999999</v>
      </c>
      <c r="Y15" s="4">
        <v>37.92</v>
      </c>
      <c r="Z15" s="4">
        <v>16.501159999999999</v>
      </c>
      <c r="AA15" s="4">
        <v>1.7954730000000001</v>
      </c>
      <c r="AB15" s="4">
        <v>8.11</v>
      </c>
      <c r="AC15" s="4">
        <v>2363.9609999999998</v>
      </c>
      <c r="AD15" s="4">
        <v>1463.925</v>
      </c>
      <c r="AE15" s="4">
        <v>1867</v>
      </c>
      <c r="AF15" s="4">
        <v>3436.8960000000002</v>
      </c>
      <c r="AG15" s="4">
        <v>384.47179999999997</v>
      </c>
      <c r="AH15" s="4">
        <v>406.93880000000001</v>
      </c>
      <c r="AI15" s="4">
        <v>1106.9739999999999</v>
      </c>
      <c r="AJ15" s="4">
        <v>17.93383</v>
      </c>
      <c r="AK15" s="4">
        <v>12.07432</v>
      </c>
      <c r="AL15" s="4">
        <v>18.49239</v>
      </c>
      <c r="AM15" s="4">
        <v>47.644089999999998</v>
      </c>
      <c r="AN15" s="4">
        <v>21.40992</v>
      </c>
      <c r="AO15" s="4">
        <v>0.7293868</v>
      </c>
      <c r="AP15" s="4">
        <v>31.032589999999999</v>
      </c>
      <c r="AQ15" s="4">
        <v>0</v>
      </c>
      <c r="AR15" s="4">
        <v>3.657683</v>
      </c>
      <c r="AS15" s="4">
        <v>0</v>
      </c>
      <c r="AT15" s="4">
        <f t="shared" si="0"/>
        <v>0</v>
      </c>
      <c r="AU15" s="3">
        <f t="shared" si="1"/>
        <v>100.826753</v>
      </c>
      <c r="AV15" s="4">
        <v>42.494500000000002</v>
      </c>
      <c r="AW15" s="4">
        <v>9.8572059999999997</v>
      </c>
      <c r="AX15" s="4">
        <v>47.648299999999999</v>
      </c>
      <c r="AY15" s="5">
        <v>2.7247499999999998</v>
      </c>
      <c r="AZ15" s="5">
        <v>2.7247499999999998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6.8913989999999998</v>
      </c>
      <c r="BI15" s="5">
        <v>8.3500000000000005E-2</v>
      </c>
      <c r="BJ15" s="5">
        <v>1.9224000000000001</v>
      </c>
      <c r="BK15" s="5">
        <v>0.95760000000000001</v>
      </c>
      <c r="BL15" s="5">
        <v>0.96479999999999999</v>
      </c>
      <c r="BM15" s="5">
        <v>0</v>
      </c>
      <c r="BN15" s="5">
        <v>0</v>
      </c>
      <c r="BO15" s="5">
        <v>0</v>
      </c>
      <c r="BP15" s="5">
        <v>0</v>
      </c>
      <c r="BQ15" s="5">
        <v>0</v>
      </c>
      <c r="BR15" s="5">
        <v>4.8854990000000003</v>
      </c>
      <c r="BS15" s="5">
        <v>4.0969170000000004</v>
      </c>
      <c r="BT15" s="5">
        <v>3.0127999999999999</v>
      </c>
      <c r="BU15" s="5">
        <v>0</v>
      </c>
      <c r="BV15" s="5">
        <v>0</v>
      </c>
      <c r="BW15" s="5">
        <v>0</v>
      </c>
      <c r="BX15" s="4">
        <v>0</v>
      </c>
      <c r="BY15" s="4">
        <v>0</v>
      </c>
      <c r="BZ15" s="4">
        <v>0</v>
      </c>
      <c r="CA15" s="4">
        <v>1.084117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6.7253540000000003</v>
      </c>
      <c r="CJ15" s="4">
        <v>16.055630000000001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</row>
    <row r="16" spans="1:97" x14ac:dyDescent="0.25">
      <c r="A16" s="2" t="s">
        <v>112</v>
      </c>
      <c r="B16" s="2" t="s">
        <v>111</v>
      </c>
      <c r="C16" s="2" t="s">
        <v>94</v>
      </c>
      <c r="D16" s="3">
        <v>9392.3269999999993</v>
      </c>
      <c r="E16" s="3">
        <v>4543</v>
      </c>
      <c r="F16" s="4">
        <v>95.564070000000001</v>
      </c>
      <c r="G16" s="4">
        <v>45.1</v>
      </c>
      <c r="H16" s="4">
        <v>128.89330000000001</v>
      </c>
      <c r="I16" s="4">
        <v>62.6</v>
      </c>
      <c r="J16" s="4">
        <v>45.384459999999997</v>
      </c>
      <c r="K16" s="4">
        <v>27.4</v>
      </c>
      <c r="L16" s="4">
        <v>2.2084990000000002</v>
      </c>
      <c r="M16" s="4">
        <v>19.696190000000001</v>
      </c>
      <c r="N16" s="4">
        <v>52.812930000000001</v>
      </c>
      <c r="O16" s="4">
        <v>161.3904</v>
      </c>
      <c r="P16" s="4">
        <v>81.400000000000006</v>
      </c>
      <c r="Q16" s="4">
        <v>29.700780000000002</v>
      </c>
      <c r="R16" s="4">
        <v>14.5</v>
      </c>
      <c r="S16" s="4">
        <v>131.68960000000001</v>
      </c>
      <c r="T16" s="4">
        <v>29.022500000000001</v>
      </c>
      <c r="U16" s="4">
        <v>1.6238429999999999</v>
      </c>
      <c r="V16" s="4">
        <v>1.044238</v>
      </c>
      <c r="W16" s="4">
        <v>23.761800000000001</v>
      </c>
      <c r="X16" s="4">
        <v>40.427250000000001</v>
      </c>
      <c r="Y16" s="4">
        <v>98.719989999999996</v>
      </c>
      <c r="Z16" s="4">
        <v>14.09346</v>
      </c>
      <c r="AA16" s="4">
        <v>1.3824479999999999</v>
      </c>
      <c r="AB16" s="4">
        <v>2.4969999999999999</v>
      </c>
      <c r="AC16" s="4">
        <v>1381.683</v>
      </c>
      <c r="AD16" s="4">
        <v>5234.9650000000001</v>
      </c>
      <c r="AE16" s="4">
        <v>2818</v>
      </c>
      <c r="AF16" s="4">
        <v>4339.8559999999998</v>
      </c>
      <c r="AG16" s="4">
        <v>311.70260000000002</v>
      </c>
      <c r="AH16" s="4">
        <v>647.29449999999997</v>
      </c>
      <c r="AI16" s="4">
        <v>1380.624</v>
      </c>
      <c r="AJ16" s="4">
        <v>15.567209999999999</v>
      </c>
      <c r="AK16" s="4">
        <v>18.729410000000001</v>
      </c>
      <c r="AL16" s="4">
        <v>17.296980000000001</v>
      </c>
      <c r="AM16" s="4">
        <v>50.776049999999998</v>
      </c>
      <c r="AN16" s="4">
        <v>17.878689999999999</v>
      </c>
      <c r="AO16" s="4">
        <v>0.87001309999999998</v>
      </c>
      <c r="AP16" s="4">
        <v>28.895250000000001</v>
      </c>
      <c r="AQ16" s="4">
        <v>0</v>
      </c>
      <c r="AR16" s="4">
        <v>2.4720179999999998</v>
      </c>
      <c r="AS16" s="4">
        <v>0.55970509999999996</v>
      </c>
      <c r="AT16" s="4">
        <f t="shared" si="0"/>
        <v>0.55970509999999996</v>
      </c>
      <c r="AU16" s="3">
        <f t="shared" si="1"/>
        <v>100.0000031</v>
      </c>
      <c r="AV16" s="4">
        <v>44.79712</v>
      </c>
      <c r="AW16" s="4">
        <v>16.70675</v>
      </c>
      <c r="AX16" s="4">
        <v>38.496130000000001</v>
      </c>
      <c r="AY16" s="5">
        <v>8.36</v>
      </c>
      <c r="AZ16" s="5">
        <v>8.36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8.6593490000000006</v>
      </c>
      <c r="BI16" s="5">
        <v>0.30275000000000002</v>
      </c>
      <c r="BJ16" s="5">
        <v>6.0982000000000003</v>
      </c>
      <c r="BK16" s="5">
        <v>6.0982000000000003</v>
      </c>
      <c r="BL16" s="5">
        <v>0</v>
      </c>
      <c r="BM16" s="5">
        <v>0</v>
      </c>
      <c r="BN16" s="5">
        <v>0</v>
      </c>
      <c r="BO16" s="5">
        <v>0</v>
      </c>
      <c r="BP16" s="5">
        <v>0</v>
      </c>
      <c r="BQ16" s="5">
        <v>0</v>
      </c>
      <c r="BR16" s="5">
        <v>2.2584</v>
      </c>
      <c r="BS16" s="5">
        <v>2.613</v>
      </c>
      <c r="BT16" s="5">
        <v>0</v>
      </c>
      <c r="BU16" s="5">
        <v>0</v>
      </c>
      <c r="BV16" s="5">
        <v>0</v>
      </c>
      <c r="BW16" s="5">
        <v>2.613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1.0669999999999999</v>
      </c>
      <c r="CE16" s="4">
        <v>0</v>
      </c>
      <c r="CF16" s="4">
        <v>1.0669999999999999</v>
      </c>
      <c r="CG16" s="4">
        <v>0</v>
      </c>
      <c r="CH16" s="4">
        <v>0</v>
      </c>
      <c r="CI16" s="4">
        <v>3.3112949999999999</v>
      </c>
      <c r="CJ16" s="4">
        <v>21.317910000000001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</row>
    <row r="17" spans="1:97" x14ac:dyDescent="0.25">
      <c r="A17" s="2" t="s">
        <v>113</v>
      </c>
      <c r="B17" s="2" t="s">
        <v>114</v>
      </c>
      <c r="C17" s="2" t="s">
        <v>94</v>
      </c>
      <c r="D17" s="3">
        <v>8456.7579999999998</v>
      </c>
      <c r="E17" s="3">
        <v>4203</v>
      </c>
      <c r="F17" s="4">
        <v>106.923</v>
      </c>
      <c r="G17" s="4">
        <v>46.1</v>
      </c>
      <c r="H17" s="4">
        <v>83.513769999999994</v>
      </c>
      <c r="I17" s="4">
        <v>45.4</v>
      </c>
      <c r="J17" s="4">
        <v>28.221050000000002</v>
      </c>
      <c r="K17" s="4">
        <v>15.7</v>
      </c>
      <c r="L17" s="4">
        <v>1.1798120000000001</v>
      </c>
      <c r="M17" s="4">
        <v>14.29569</v>
      </c>
      <c r="N17" s="4">
        <v>34.189169999999997</v>
      </c>
      <c r="O17" s="4">
        <v>195.2268</v>
      </c>
      <c r="P17" s="4">
        <v>97.6</v>
      </c>
      <c r="Q17" s="4">
        <v>36.138820000000003</v>
      </c>
      <c r="R17" s="4">
        <v>21</v>
      </c>
      <c r="S17" s="4">
        <v>159.08799999999999</v>
      </c>
      <c r="T17" s="4">
        <v>27.47268</v>
      </c>
      <c r="U17" s="4">
        <v>2.5782430000000001</v>
      </c>
      <c r="V17" s="4">
        <v>1.07012</v>
      </c>
      <c r="W17" s="4">
        <v>27.943729999999999</v>
      </c>
      <c r="X17" s="4">
        <v>49.242199999999997</v>
      </c>
      <c r="Y17" s="4">
        <v>106.1122</v>
      </c>
      <c r="Z17" s="4">
        <v>13.42272</v>
      </c>
      <c r="AA17" s="4">
        <v>2.9118409999999999</v>
      </c>
      <c r="AB17" s="4">
        <v>2.1042079999999999</v>
      </c>
      <c r="AC17" s="4">
        <v>3565.8029999999999</v>
      </c>
      <c r="AD17" s="4">
        <v>2180.337</v>
      </c>
      <c r="AE17" s="4">
        <v>1557</v>
      </c>
      <c r="AF17" s="4">
        <v>3450.913</v>
      </c>
      <c r="AG17" s="4">
        <v>309.32330000000002</v>
      </c>
      <c r="AH17" s="4">
        <v>890.03300000000002</v>
      </c>
      <c r="AI17" s="4">
        <v>1363.41</v>
      </c>
      <c r="AJ17" s="4">
        <v>16.515740000000001</v>
      </c>
      <c r="AK17" s="4">
        <v>13.269080000000001</v>
      </c>
      <c r="AL17" s="4">
        <v>21.493960000000001</v>
      </c>
      <c r="AM17" s="4">
        <v>36.538939999999997</v>
      </c>
      <c r="AN17" s="4">
        <v>12.34727</v>
      </c>
      <c r="AO17" s="4">
        <v>0.51619139999999997</v>
      </c>
      <c r="AP17" s="4">
        <v>38.817680000000003</v>
      </c>
      <c r="AQ17" s="4">
        <v>0</v>
      </c>
      <c r="AR17" s="4">
        <v>2.5988859999999998</v>
      </c>
      <c r="AS17" s="4">
        <v>0.55053739999999995</v>
      </c>
      <c r="AT17" s="4">
        <f t="shared" si="0"/>
        <v>0.55053739999999995</v>
      </c>
      <c r="AU17" s="3">
        <f t="shared" si="1"/>
        <v>100.00000340000001</v>
      </c>
      <c r="AV17" s="4">
        <v>44.571759999999998</v>
      </c>
      <c r="AW17" s="4">
        <v>18.63701</v>
      </c>
      <c r="AX17" s="4">
        <v>36.791229999999999</v>
      </c>
      <c r="AY17" s="5">
        <v>9.7986520000000006</v>
      </c>
      <c r="AZ17" s="5">
        <v>9.7986520000000006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6.2855169999999996</v>
      </c>
      <c r="BI17" s="5">
        <v>0.90053450000000002</v>
      </c>
      <c r="BJ17" s="5">
        <v>3.913869</v>
      </c>
      <c r="BK17" s="5">
        <v>2.5029330000000001</v>
      </c>
      <c r="BL17" s="5">
        <v>1.410936</v>
      </c>
      <c r="BM17" s="5">
        <v>0</v>
      </c>
      <c r="BN17" s="5">
        <v>0</v>
      </c>
      <c r="BO17" s="5">
        <v>0</v>
      </c>
      <c r="BP17" s="5">
        <v>0</v>
      </c>
      <c r="BQ17" s="5">
        <v>0</v>
      </c>
      <c r="BR17" s="5">
        <v>1.471114</v>
      </c>
      <c r="BS17" s="5">
        <v>2.7438549999999999</v>
      </c>
      <c r="BT17" s="5">
        <v>2.5739999999999998</v>
      </c>
      <c r="BU17" s="5">
        <v>0</v>
      </c>
      <c r="BV17" s="5">
        <v>0</v>
      </c>
      <c r="BW17" s="5">
        <v>0</v>
      </c>
      <c r="BX17" s="4">
        <v>0</v>
      </c>
      <c r="BY17" s="4">
        <v>0</v>
      </c>
      <c r="BZ17" s="4">
        <v>0</v>
      </c>
      <c r="CA17" s="4">
        <v>0.1698547</v>
      </c>
      <c r="CB17" s="4">
        <v>0</v>
      </c>
      <c r="CC17" s="4">
        <v>0</v>
      </c>
      <c r="CD17" s="4">
        <v>1.2299469999999999</v>
      </c>
      <c r="CE17" s="4">
        <v>0</v>
      </c>
      <c r="CF17" s="4">
        <v>1.2299469999999999</v>
      </c>
      <c r="CG17" s="4">
        <v>0</v>
      </c>
      <c r="CH17" s="4">
        <v>0</v>
      </c>
      <c r="CI17" s="4">
        <v>6.0979850000000004</v>
      </c>
      <c r="CJ17" s="4">
        <v>11.292109999999999</v>
      </c>
      <c r="CK17" s="4">
        <v>0.71447620000000001</v>
      </c>
      <c r="CL17" s="4">
        <v>48.012799999999999</v>
      </c>
      <c r="CM17" s="4">
        <v>0.56774480000000005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</row>
    <row r="18" spans="1:97" x14ac:dyDescent="0.25">
      <c r="A18" s="2" t="s">
        <v>115</v>
      </c>
      <c r="B18" s="2" t="s">
        <v>114</v>
      </c>
      <c r="C18" s="2" t="s">
        <v>94</v>
      </c>
      <c r="D18" s="3">
        <v>9315.2749999999996</v>
      </c>
      <c r="E18" s="3">
        <v>3386</v>
      </c>
      <c r="F18" s="4">
        <v>100.8997</v>
      </c>
      <c r="G18" s="4">
        <v>49.5</v>
      </c>
      <c r="H18" s="4">
        <v>101.8927</v>
      </c>
      <c r="I18" s="4">
        <v>26.9</v>
      </c>
      <c r="J18" s="4">
        <v>22.142589999999998</v>
      </c>
      <c r="K18" s="4">
        <v>5.3</v>
      </c>
      <c r="L18" s="4">
        <v>0.19477729999999999</v>
      </c>
      <c r="M18" s="4">
        <v>13.24945</v>
      </c>
      <c r="N18" s="4">
        <v>59.756520000000002</v>
      </c>
      <c r="O18" s="4">
        <v>215.1585</v>
      </c>
      <c r="P18" s="4">
        <v>85.3</v>
      </c>
      <c r="Q18" s="4">
        <v>73.31644</v>
      </c>
      <c r="R18" s="4">
        <v>29.2</v>
      </c>
      <c r="S18" s="4">
        <v>141.84209999999999</v>
      </c>
      <c r="T18" s="4">
        <v>27.616199999999999</v>
      </c>
      <c r="U18" s="4">
        <v>1.183411</v>
      </c>
      <c r="V18" s="4">
        <v>1.056433</v>
      </c>
      <c r="W18" s="4">
        <v>43.628689999999999</v>
      </c>
      <c r="X18" s="4">
        <v>66.187759999999997</v>
      </c>
      <c r="Y18" s="4">
        <v>238.00880000000001</v>
      </c>
      <c r="Z18" s="4">
        <v>27.84863</v>
      </c>
      <c r="AA18" s="4">
        <v>3.816926</v>
      </c>
      <c r="AB18" s="4">
        <v>0.93104500000000001</v>
      </c>
      <c r="AC18" s="4">
        <v>7376.5990000000002</v>
      </c>
      <c r="AD18" s="4">
        <v>3232.1660000000002</v>
      </c>
      <c r="AE18" s="4">
        <v>1534</v>
      </c>
      <c r="AF18" s="4">
        <v>3149.2139999999999</v>
      </c>
      <c r="AG18" s="4">
        <v>266.4753</v>
      </c>
      <c r="AH18" s="4">
        <v>509.00889999999998</v>
      </c>
      <c r="AI18" s="4">
        <v>1205.1869999999999</v>
      </c>
      <c r="AJ18" s="4">
        <v>8.8210610000000003</v>
      </c>
      <c r="AK18" s="4">
        <v>7.5862160000000003</v>
      </c>
      <c r="AL18" s="4">
        <v>18.413789999999999</v>
      </c>
      <c r="AM18" s="4">
        <v>40.471490000000003</v>
      </c>
      <c r="AN18" s="4">
        <v>8.7949710000000003</v>
      </c>
      <c r="AO18" s="4">
        <v>7.7364970000000005E-2</v>
      </c>
      <c r="AP18" s="4">
        <v>38.478499999999997</v>
      </c>
      <c r="AQ18" s="4">
        <v>5.8838840000000003E-2</v>
      </c>
      <c r="AR18" s="4">
        <v>2.3716910000000002</v>
      </c>
      <c r="AS18" s="4">
        <v>0.20569580000000001</v>
      </c>
      <c r="AT18" s="4">
        <f t="shared" si="0"/>
        <v>0.26453464000000004</v>
      </c>
      <c r="AU18" s="3">
        <f t="shared" si="1"/>
        <v>100.00000564000001</v>
      </c>
      <c r="AV18" s="4">
        <v>62.80339</v>
      </c>
      <c r="AW18" s="4">
        <v>13.92502</v>
      </c>
      <c r="AX18" s="4">
        <v>23.27159</v>
      </c>
      <c r="AY18" s="5">
        <v>4.7754519999999996</v>
      </c>
      <c r="AZ18" s="5">
        <v>4.7754519999999996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13.298019999999999</v>
      </c>
      <c r="BI18" s="5">
        <v>5.2825129999999998E-2</v>
      </c>
      <c r="BJ18" s="5">
        <v>13.02909</v>
      </c>
      <c r="BK18" s="5">
        <v>0.48666670000000001</v>
      </c>
      <c r="BL18" s="5">
        <v>12.54242</v>
      </c>
      <c r="BM18" s="5">
        <v>0</v>
      </c>
      <c r="BN18" s="5">
        <v>0</v>
      </c>
      <c r="BO18" s="5">
        <v>0</v>
      </c>
      <c r="BP18" s="5">
        <v>0</v>
      </c>
      <c r="BQ18" s="5">
        <v>0</v>
      </c>
      <c r="BR18" s="5">
        <v>0.21610119999999999</v>
      </c>
      <c r="BS18" s="5">
        <v>2.7232150000000002</v>
      </c>
      <c r="BT18" s="5">
        <v>0</v>
      </c>
      <c r="BU18" s="5">
        <v>2.7048390000000002</v>
      </c>
      <c r="BV18" s="5">
        <v>1.837652E-2</v>
      </c>
      <c r="BW18" s="5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14.490309999999999</v>
      </c>
      <c r="CJ18" s="4">
        <v>7.1154029999999997</v>
      </c>
      <c r="CK18" s="4">
        <v>6.5320819999999999</v>
      </c>
      <c r="CL18" s="4">
        <v>438.95589999999999</v>
      </c>
      <c r="CM18" s="4">
        <v>4.7122159999999997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</row>
    <row r="19" spans="1:97" x14ac:dyDescent="0.25">
      <c r="A19" s="2" t="s">
        <v>116</v>
      </c>
      <c r="B19" s="2" t="s">
        <v>114</v>
      </c>
      <c r="C19" s="2" t="s">
        <v>94</v>
      </c>
      <c r="D19" s="3">
        <v>5398.3289999999997</v>
      </c>
      <c r="E19" s="3">
        <v>2970</v>
      </c>
      <c r="F19" s="4">
        <v>87.966380000000001</v>
      </c>
      <c r="G19" s="4">
        <v>42.2</v>
      </c>
      <c r="H19" s="4">
        <v>68.633979999999994</v>
      </c>
      <c r="I19" s="4">
        <v>38.4</v>
      </c>
      <c r="J19" s="4">
        <v>26.589449999999999</v>
      </c>
      <c r="K19" s="4">
        <v>19.7</v>
      </c>
      <c r="L19" s="4">
        <v>1.5035339999999999</v>
      </c>
      <c r="M19" s="4">
        <v>6.1781600000000001</v>
      </c>
      <c r="N19" s="4">
        <v>31.227799999999998</v>
      </c>
      <c r="O19" s="4">
        <v>69.769750000000002</v>
      </c>
      <c r="P19" s="4">
        <v>44.7</v>
      </c>
      <c r="Q19" s="4">
        <v>32.662770000000002</v>
      </c>
      <c r="R19" s="4">
        <v>18.100000000000001</v>
      </c>
      <c r="S19" s="4">
        <v>37.10698</v>
      </c>
      <c r="T19" s="4">
        <v>18.521000000000001</v>
      </c>
      <c r="U19" s="4">
        <v>0.590557</v>
      </c>
      <c r="V19" s="4">
        <v>0.47817599999999999</v>
      </c>
      <c r="W19" s="4">
        <v>16.81409</v>
      </c>
      <c r="X19" s="4">
        <v>31.103590000000001</v>
      </c>
      <c r="Y19" s="4">
        <v>92.472009999999997</v>
      </c>
      <c r="Z19" s="4">
        <v>10.57282</v>
      </c>
      <c r="AA19" s="4">
        <v>1.8723890000000001</v>
      </c>
      <c r="AB19" s="4">
        <v>8.7733989999999995</v>
      </c>
      <c r="AC19" s="4">
        <v>4564.5959999999995</v>
      </c>
      <c r="AD19" s="4">
        <v>1993.57</v>
      </c>
      <c r="AE19" s="4">
        <v>1473</v>
      </c>
      <c r="AF19" s="4">
        <v>4137.7849999999999</v>
      </c>
      <c r="AG19" s="4">
        <v>275.40859999999998</v>
      </c>
      <c r="AH19" s="4">
        <v>578.23910000000001</v>
      </c>
      <c r="AI19" s="4">
        <v>1217.1590000000001</v>
      </c>
      <c r="AJ19" s="4">
        <v>8.5871510000000004</v>
      </c>
      <c r="AK19" s="4">
        <v>10.3492</v>
      </c>
      <c r="AL19" s="4">
        <v>27.701689999999999</v>
      </c>
      <c r="AM19" s="4">
        <v>47.041539999999998</v>
      </c>
      <c r="AN19" s="4">
        <v>18.224329999999998</v>
      </c>
      <c r="AO19" s="4">
        <v>1.030518</v>
      </c>
      <c r="AP19" s="4">
        <v>21.366299999999999</v>
      </c>
      <c r="AQ19" s="4">
        <v>0</v>
      </c>
      <c r="AR19" s="4">
        <v>2.7447010000000001</v>
      </c>
      <c r="AS19" s="4">
        <v>1.145772</v>
      </c>
      <c r="AT19" s="4">
        <f t="shared" si="0"/>
        <v>1.145772</v>
      </c>
      <c r="AU19" s="3">
        <f t="shared" si="1"/>
        <v>100.00000299999999</v>
      </c>
      <c r="AV19" s="4">
        <v>48.796939999999999</v>
      </c>
      <c r="AW19" s="4">
        <v>9.6540680000000005</v>
      </c>
      <c r="AX19" s="4">
        <v>41.548990000000003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8.9310399999999994</v>
      </c>
      <c r="BI19" s="5">
        <v>0.3332</v>
      </c>
      <c r="BJ19" s="5">
        <v>3.0943999999999998</v>
      </c>
      <c r="BK19" s="5">
        <v>0.99720010000000003</v>
      </c>
      <c r="BL19" s="5">
        <v>2.0972</v>
      </c>
      <c r="BM19" s="5">
        <v>3.3242400000000001</v>
      </c>
      <c r="BN19" s="5">
        <v>3.3242400000000001</v>
      </c>
      <c r="BO19" s="5">
        <v>0</v>
      </c>
      <c r="BP19" s="5">
        <v>37.221200000000003</v>
      </c>
      <c r="BQ19" s="5">
        <v>0</v>
      </c>
      <c r="BR19" s="5">
        <v>2.1791999999999998</v>
      </c>
      <c r="BS19" s="5">
        <v>3.08005</v>
      </c>
      <c r="BT19" s="5">
        <v>3.08005</v>
      </c>
      <c r="BU19" s="5">
        <v>0</v>
      </c>
      <c r="BV19" s="5">
        <v>0</v>
      </c>
      <c r="BW19" s="5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1.2143330000000001</v>
      </c>
      <c r="CE19" s="4">
        <v>0.1473333</v>
      </c>
      <c r="CF19" s="4">
        <v>1.0669999999999999</v>
      </c>
      <c r="CG19" s="4">
        <v>0</v>
      </c>
      <c r="CH19" s="4">
        <v>0</v>
      </c>
      <c r="CI19" s="4">
        <v>4.0462170000000004</v>
      </c>
      <c r="CJ19" s="4">
        <v>10.42112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</row>
    <row r="20" spans="1:97" x14ac:dyDescent="0.25">
      <c r="A20" s="2" t="s">
        <v>120</v>
      </c>
      <c r="B20" s="2" t="s">
        <v>93</v>
      </c>
      <c r="C20" s="2" t="s">
        <v>121</v>
      </c>
      <c r="D20" s="4">
        <v>4213.5420000000004</v>
      </c>
      <c r="E20" s="4">
        <f>535*4.2</f>
        <v>2247</v>
      </c>
      <c r="F20" s="4">
        <v>110.128</v>
      </c>
      <c r="G20" s="4">
        <v>45.4</v>
      </c>
      <c r="H20" s="4">
        <v>33.556109999999997</v>
      </c>
      <c r="I20" s="4">
        <v>20.6</v>
      </c>
      <c r="J20" s="4">
        <v>12.724489999999999</v>
      </c>
      <c r="K20" s="4"/>
      <c r="L20" s="4">
        <v>0.78093480000000004</v>
      </c>
      <c r="M20" s="4">
        <v>4.1600279999999996</v>
      </c>
      <c r="N20" s="4">
        <v>13.10746</v>
      </c>
      <c r="O20" s="4">
        <v>55.23574</v>
      </c>
      <c r="P20" s="4">
        <v>35.6</v>
      </c>
      <c r="Q20" s="4">
        <v>12.39329</v>
      </c>
      <c r="R20" s="4"/>
      <c r="S20" s="4">
        <v>42.842460000000003</v>
      </c>
      <c r="T20" s="4">
        <v>18.633959999999998</v>
      </c>
      <c r="U20" s="4">
        <v>0.94079729999999995</v>
      </c>
      <c r="V20" s="4">
        <v>1.1723710000000001</v>
      </c>
      <c r="W20" s="4">
        <v>39.813600000000001</v>
      </c>
      <c r="X20" s="4">
        <v>64.648989999999998</v>
      </c>
      <c r="Y20" s="4">
        <v>134.96860000000001</v>
      </c>
      <c r="Z20" s="4">
        <v>10.879910000000001</v>
      </c>
      <c r="AA20" s="4">
        <v>3.2621989999999998</v>
      </c>
      <c r="AB20" s="4">
        <v>0.67232689999999995</v>
      </c>
      <c r="AC20" s="4">
        <v>481.22640000000001</v>
      </c>
      <c r="AD20" s="4">
        <v>691.77440000000001</v>
      </c>
      <c r="AE20" s="4"/>
      <c r="AF20" s="4">
        <v>3214.07</v>
      </c>
      <c r="AG20" s="4">
        <v>213.3537</v>
      </c>
      <c r="AH20" s="4">
        <v>194.1112</v>
      </c>
      <c r="AI20" s="4">
        <v>1218.4970000000001</v>
      </c>
      <c r="AJ20" s="4">
        <v>5.9730610000000004</v>
      </c>
      <c r="AK20" s="4">
        <v>5.5731200000000003</v>
      </c>
      <c r="AL20" s="4">
        <v>44.432369999999999</v>
      </c>
      <c r="AM20" s="4">
        <v>29.466329999999999</v>
      </c>
      <c r="AN20" s="4">
        <v>11.173640000000001</v>
      </c>
      <c r="AO20" s="4">
        <v>0.68575529999999996</v>
      </c>
      <c r="AP20" s="4">
        <v>21.991340000000001</v>
      </c>
      <c r="AQ20" s="4">
        <v>0</v>
      </c>
      <c r="AR20" s="4">
        <v>3.5379179999999999</v>
      </c>
      <c r="AS20" s="4">
        <v>0.57204880000000002</v>
      </c>
      <c r="AT20" s="4">
        <f t="shared" ref="AT20:AT37" si="2">AS20+AQ20</f>
        <v>0.57204880000000002</v>
      </c>
      <c r="AU20" s="3">
        <f t="shared" ref="AU20:AU37" si="3">SUM(AP20:AS20,AM20,AL20)</f>
        <v>100.00000679999999</v>
      </c>
      <c r="AV20" s="4">
        <v>43.703220000000002</v>
      </c>
      <c r="AW20" s="4">
        <v>13.870469999999999</v>
      </c>
      <c r="AX20" s="4">
        <v>42.426310000000001</v>
      </c>
      <c r="AY20" s="4">
        <v>0.2406375</v>
      </c>
      <c r="AZ20" s="4">
        <v>0.2406375</v>
      </c>
      <c r="BA20" s="4">
        <v>0</v>
      </c>
      <c r="BB20" s="4">
        <v>0</v>
      </c>
      <c r="BC20" s="4">
        <v>3.4500000000000003E-2</v>
      </c>
      <c r="BD20" s="4">
        <v>3.4500000000000003E-2</v>
      </c>
      <c r="BE20" s="4">
        <v>0</v>
      </c>
      <c r="BF20" s="4">
        <v>0</v>
      </c>
      <c r="BG20" s="4">
        <v>0</v>
      </c>
      <c r="BH20" s="4">
        <v>9.3980420000000002</v>
      </c>
      <c r="BI20" s="4">
        <v>0.2</v>
      </c>
      <c r="BJ20" s="4">
        <v>0</v>
      </c>
      <c r="BK20" s="4">
        <v>0</v>
      </c>
      <c r="BL20" s="4">
        <v>0</v>
      </c>
      <c r="BM20" s="4">
        <v>2.5552800000000002</v>
      </c>
      <c r="BN20" s="4">
        <v>2.5552800000000002</v>
      </c>
      <c r="BO20" s="4">
        <v>0</v>
      </c>
      <c r="BP20" s="4">
        <v>27.189489999999999</v>
      </c>
      <c r="BQ20" s="4">
        <v>0</v>
      </c>
      <c r="BR20" s="4">
        <v>6.6427620000000003</v>
      </c>
      <c r="BS20" s="4">
        <v>4.0540760000000002</v>
      </c>
      <c r="BT20" s="4">
        <v>0</v>
      </c>
      <c r="BU20" s="4">
        <v>4.0540760000000002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1.9954880000000001E-2</v>
      </c>
      <c r="CE20" s="4">
        <v>1.9954880000000001E-2</v>
      </c>
      <c r="CF20" s="4">
        <v>0</v>
      </c>
      <c r="CG20" s="4">
        <v>0</v>
      </c>
      <c r="CH20" s="4">
        <v>0</v>
      </c>
      <c r="CI20" s="4">
        <v>1.583734</v>
      </c>
      <c r="CJ20" s="4">
        <v>5.46746</v>
      </c>
      <c r="CK20" s="4">
        <v>9.5238110000000001E-3</v>
      </c>
      <c r="CL20" s="4">
        <v>0.64</v>
      </c>
      <c r="CM20" s="4">
        <v>1.518912E-2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</row>
    <row r="21" spans="1:97" x14ac:dyDescent="0.25">
      <c r="A21" s="2" t="s">
        <v>122</v>
      </c>
      <c r="B21" s="2" t="s">
        <v>93</v>
      </c>
      <c r="C21" s="2" t="s">
        <v>121</v>
      </c>
      <c r="D21" s="4">
        <v>5599.7449999999999</v>
      </c>
      <c r="E21" s="4">
        <f>490*4.2</f>
        <v>2058</v>
      </c>
      <c r="F21" s="4">
        <v>65.883129999999994</v>
      </c>
      <c r="G21" s="4">
        <v>31.3</v>
      </c>
      <c r="H21" s="4">
        <v>99.184119999999993</v>
      </c>
      <c r="I21" s="4">
        <v>35.799999999999997</v>
      </c>
      <c r="J21" s="4">
        <v>15.78003</v>
      </c>
      <c r="K21" s="4"/>
      <c r="L21" s="4">
        <v>1.350222</v>
      </c>
      <c r="M21" s="4">
        <v>25.326450000000001</v>
      </c>
      <c r="N21" s="4">
        <v>49.309100000000001</v>
      </c>
      <c r="O21" s="4">
        <v>41.894570000000002</v>
      </c>
      <c r="P21" s="4">
        <v>12.3</v>
      </c>
      <c r="Q21" s="4">
        <v>25.454989999999999</v>
      </c>
      <c r="R21" s="4"/>
      <c r="S21" s="4">
        <v>16.439579999999999</v>
      </c>
      <c r="T21" s="4">
        <v>12.92948</v>
      </c>
      <c r="U21" s="4">
        <v>0.63960410000000001</v>
      </c>
      <c r="V21" s="4">
        <v>0.79851260000000002</v>
      </c>
      <c r="W21" s="4">
        <v>12.945119999999999</v>
      </c>
      <c r="X21" s="4">
        <v>23.662659999999999</v>
      </c>
      <c r="Y21" s="4">
        <v>190.2885</v>
      </c>
      <c r="Z21" s="4">
        <v>30.44125</v>
      </c>
      <c r="AA21" s="4">
        <v>1.745001</v>
      </c>
      <c r="AB21" s="4">
        <v>4.340306</v>
      </c>
      <c r="AC21" s="4">
        <v>786.97149999999999</v>
      </c>
      <c r="AD21" s="4">
        <v>1448.9159999999999</v>
      </c>
      <c r="AE21" s="4"/>
      <c r="AF21" s="4">
        <v>2691.1080000000002</v>
      </c>
      <c r="AG21" s="4">
        <v>237.1242</v>
      </c>
      <c r="AH21" s="4">
        <v>365.1087</v>
      </c>
      <c r="AI21" s="4">
        <v>1012.088</v>
      </c>
      <c r="AJ21" s="4">
        <v>6.2360009999999999</v>
      </c>
      <c r="AK21" s="4">
        <v>4.2343900000000003</v>
      </c>
      <c r="AL21" s="4">
        <v>20.001149999999999</v>
      </c>
      <c r="AM21" s="4">
        <v>65.535349999999994</v>
      </c>
      <c r="AN21" s="4">
        <v>10.42656</v>
      </c>
      <c r="AO21" s="4">
        <v>0.89215140000000004</v>
      </c>
      <c r="AP21" s="4">
        <v>12.263999999999999</v>
      </c>
      <c r="AQ21" s="4">
        <v>2.446986E-2</v>
      </c>
      <c r="AR21" s="4">
        <v>1.847153</v>
      </c>
      <c r="AS21" s="4">
        <v>0.32787840000000001</v>
      </c>
      <c r="AT21" s="4">
        <f t="shared" si="2"/>
        <v>0.35234826000000002</v>
      </c>
      <c r="AU21" s="3">
        <f t="shared" si="3"/>
        <v>100.00000125999999</v>
      </c>
      <c r="AV21" s="4">
        <v>54.536070000000002</v>
      </c>
      <c r="AW21" s="4">
        <v>28.01116</v>
      </c>
      <c r="AX21" s="4">
        <v>17.452780000000001</v>
      </c>
      <c r="AY21" s="4">
        <v>0.95358589999999999</v>
      </c>
      <c r="AZ21" s="4">
        <v>0.95358589999999999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5.4279789999999997</v>
      </c>
      <c r="BI21" s="4">
        <v>0.54355770000000003</v>
      </c>
      <c r="BJ21" s="4">
        <v>0.20416670000000001</v>
      </c>
      <c r="BK21" s="4">
        <v>0</v>
      </c>
      <c r="BL21" s="4">
        <v>0.20416670000000001</v>
      </c>
      <c r="BM21" s="4">
        <v>0</v>
      </c>
      <c r="BN21" s="4">
        <v>0</v>
      </c>
      <c r="BO21" s="4">
        <v>0</v>
      </c>
      <c r="BP21" s="4">
        <v>0</v>
      </c>
      <c r="BQ21" s="4">
        <v>0.4377143</v>
      </c>
      <c r="BR21" s="4">
        <v>4.24254</v>
      </c>
      <c r="BS21" s="4">
        <v>2.7012369999999999</v>
      </c>
      <c r="BT21" s="4">
        <v>0</v>
      </c>
      <c r="BU21" s="4">
        <v>0</v>
      </c>
      <c r="BV21" s="4">
        <v>7.1854879999999996E-2</v>
      </c>
      <c r="BW21" s="4">
        <v>0</v>
      </c>
      <c r="BX21" s="4">
        <v>0</v>
      </c>
      <c r="BY21" s="4">
        <v>2.1760489999999999</v>
      </c>
      <c r="BZ21" s="4">
        <v>0</v>
      </c>
      <c r="CA21" s="4">
        <v>0.1666667</v>
      </c>
      <c r="CB21" s="4">
        <v>0.2866667</v>
      </c>
      <c r="CC21" s="4">
        <v>0</v>
      </c>
      <c r="CD21" s="4">
        <v>1.7445809999999999E-2</v>
      </c>
      <c r="CE21" s="4">
        <v>1.7445809999999999E-2</v>
      </c>
      <c r="CF21" s="4">
        <v>0</v>
      </c>
      <c r="CG21" s="4">
        <v>0</v>
      </c>
      <c r="CH21" s="4">
        <v>0</v>
      </c>
      <c r="CI21" s="4">
        <v>21.125229999999998</v>
      </c>
      <c r="CJ21" s="4">
        <v>0.385015</v>
      </c>
      <c r="CK21" s="4">
        <v>1.6689050000000001</v>
      </c>
      <c r="CL21" s="4">
        <v>112.1504</v>
      </c>
      <c r="CM21" s="4">
        <v>2.002777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</row>
    <row r="22" spans="1:97" x14ac:dyDescent="0.25">
      <c r="A22" s="2" t="s">
        <v>123</v>
      </c>
      <c r="B22" s="2" t="s">
        <v>93</v>
      </c>
      <c r="C22" s="2" t="s">
        <v>121</v>
      </c>
      <c r="D22" s="4">
        <v>7201.78</v>
      </c>
      <c r="E22" s="4">
        <f>780*4.2</f>
        <v>3276</v>
      </c>
      <c r="F22" s="4">
        <v>100.62439999999999</v>
      </c>
      <c r="G22" s="4">
        <v>35.9</v>
      </c>
      <c r="H22" s="4">
        <v>81.24512</v>
      </c>
      <c r="I22" s="4">
        <v>38.5</v>
      </c>
      <c r="J22" s="4">
        <v>24.47683</v>
      </c>
      <c r="K22" s="4"/>
      <c r="L22" s="4">
        <v>0.76352489999999995</v>
      </c>
      <c r="M22" s="4">
        <v>11.05162</v>
      </c>
      <c r="N22" s="4">
        <v>38.514870000000002</v>
      </c>
      <c r="O22" s="4">
        <v>136.00190000000001</v>
      </c>
      <c r="P22" s="4">
        <v>66.5</v>
      </c>
      <c r="Q22" s="4">
        <v>42.001339999999999</v>
      </c>
      <c r="R22" s="4"/>
      <c r="S22" s="4">
        <v>93.953000000000003</v>
      </c>
      <c r="T22" s="4">
        <v>21.379249999999999</v>
      </c>
      <c r="U22" s="4">
        <v>2.7799580000000002</v>
      </c>
      <c r="V22" s="4">
        <v>1.631794</v>
      </c>
      <c r="W22" s="4">
        <v>30.742920000000002</v>
      </c>
      <c r="X22" s="4">
        <v>50.346449999999997</v>
      </c>
      <c r="Y22" s="4">
        <v>233.11449999999999</v>
      </c>
      <c r="Z22" s="4">
        <v>12.21855</v>
      </c>
      <c r="AA22" s="4">
        <v>2.3058420000000002</v>
      </c>
      <c r="AB22" s="4">
        <v>2.1807970000000001</v>
      </c>
      <c r="AC22" s="4">
        <v>842.52560000000005</v>
      </c>
      <c r="AD22" s="4">
        <v>3052.3829999999998</v>
      </c>
      <c r="AE22" s="4"/>
      <c r="AF22" s="4">
        <v>3476.6689999999999</v>
      </c>
      <c r="AG22" s="4">
        <v>251.7894</v>
      </c>
      <c r="AH22" s="4">
        <v>635.37990000000002</v>
      </c>
      <c r="AI22" s="4">
        <v>1407.5039999999999</v>
      </c>
      <c r="AJ22" s="4">
        <v>9.4987689999999994</v>
      </c>
      <c r="AK22" s="4">
        <v>11.57532</v>
      </c>
      <c r="AL22" s="4">
        <v>23.752669999999998</v>
      </c>
      <c r="AM22" s="4">
        <v>41.740639999999999</v>
      </c>
      <c r="AN22" s="4">
        <v>12.57526</v>
      </c>
      <c r="AO22" s="4">
        <v>0.39227000000000001</v>
      </c>
      <c r="AP22" s="4">
        <v>31.50919</v>
      </c>
      <c r="AQ22" s="4">
        <v>0</v>
      </c>
      <c r="AR22" s="4">
        <v>2.3748849999999999</v>
      </c>
      <c r="AS22" s="4">
        <v>0.6226081</v>
      </c>
      <c r="AT22" s="4">
        <f t="shared" si="2"/>
        <v>0.6226081</v>
      </c>
      <c r="AU22" s="3">
        <f t="shared" si="3"/>
        <v>99.999993099999998</v>
      </c>
      <c r="AV22" s="4">
        <v>52.016669999999998</v>
      </c>
      <c r="AW22" s="4">
        <v>14.925890000000001</v>
      </c>
      <c r="AX22" s="4">
        <v>33.057450000000003</v>
      </c>
      <c r="AY22" s="4">
        <v>5.6070000000000002</v>
      </c>
      <c r="AZ22" s="4">
        <v>5.6070000000000002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6.4956870000000002</v>
      </c>
      <c r="BI22" s="4">
        <v>1.7080519999999998E-2</v>
      </c>
      <c r="BJ22" s="4">
        <v>2.1516999999999999</v>
      </c>
      <c r="BK22" s="4">
        <v>2.1516999999999999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4.3269070000000003</v>
      </c>
      <c r="BS22" s="4">
        <v>3.2382610000000001</v>
      </c>
      <c r="BT22" s="4">
        <v>3.2382610000000001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1.208083</v>
      </c>
      <c r="CE22" s="4">
        <v>0</v>
      </c>
      <c r="CF22" s="4">
        <v>1.208083</v>
      </c>
      <c r="CG22" s="4">
        <v>0</v>
      </c>
      <c r="CH22" s="4">
        <v>0</v>
      </c>
      <c r="CI22" s="4">
        <v>11.052390000000001</v>
      </c>
      <c r="CJ22" s="4">
        <v>6.5134869999999996</v>
      </c>
      <c r="CK22" s="4">
        <v>3.5952380000000002</v>
      </c>
      <c r="CL22" s="4">
        <v>241.6</v>
      </c>
      <c r="CM22" s="4">
        <v>3.3547259999999999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</row>
    <row r="23" spans="1:97" x14ac:dyDescent="0.25">
      <c r="A23" s="2" t="s">
        <v>124</v>
      </c>
      <c r="B23" s="2" t="s">
        <v>102</v>
      </c>
      <c r="C23" s="2" t="s">
        <v>121</v>
      </c>
      <c r="D23" s="4">
        <v>3897.2150000000001</v>
      </c>
      <c r="E23" s="4">
        <v>3402</v>
      </c>
      <c r="F23" s="4">
        <v>77.125429999999994</v>
      </c>
      <c r="G23" s="4">
        <v>39.799999999999997</v>
      </c>
      <c r="H23" s="4">
        <v>29.688759999999998</v>
      </c>
      <c r="I23" s="4">
        <v>31.8</v>
      </c>
      <c r="J23" s="4">
        <v>8.2438929999999999</v>
      </c>
      <c r="K23" s="4"/>
      <c r="L23" s="4">
        <v>0.76324340000000002</v>
      </c>
      <c r="M23" s="4">
        <v>5.0728260000000001</v>
      </c>
      <c r="N23" s="4">
        <v>13.01085</v>
      </c>
      <c r="O23" s="4">
        <v>78.693209999999993</v>
      </c>
      <c r="P23" s="4">
        <v>85.7</v>
      </c>
      <c r="Q23" s="4">
        <v>15.98455</v>
      </c>
      <c r="R23" s="4"/>
      <c r="S23" s="4">
        <v>62.555680000000002</v>
      </c>
      <c r="T23" s="4">
        <v>18.866140000000001</v>
      </c>
      <c r="U23" s="4">
        <v>0.65460189999999996</v>
      </c>
      <c r="V23" s="4">
        <v>1.0930230000000001</v>
      </c>
      <c r="W23" s="4">
        <v>33.689140000000002</v>
      </c>
      <c r="X23" s="4">
        <v>45.363019999999999</v>
      </c>
      <c r="Y23" s="4">
        <v>253.01669999999999</v>
      </c>
      <c r="Z23" s="4">
        <v>4.5220089999999997</v>
      </c>
      <c r="AA23" s="4">
        <v>4.8168110000000004</v>
      </c>
      <c r="AB23" s="4">
        <v>4.5220000000000002</v>
      </c>
      <c r="AC23" s="4">
        <v>255.3151</v>
      </c>
      <c r="AD23" s="4">
        <v>2971.5619999999999</v>
      </c>
      <c r="AE23" s="4"/>
      <c r="AF23" s="4">
        <v>2365.12</v>
      </c>
      <c r="AG23" s="4">
        <v>206.5461</v>
      </c>
      <c r="AH23" s="4">
        <v>263.61270000000002</v>
      </c>
      <c r="AI23" s="4">
        <v>946.53229999999996</v>
      </c>
      <c r="AJ23" s="4">
        <v>9.0166260000000005</v>
      </c>
      <c r="AK23" s="4">
        <v>13.92478</v>
      </c>
      <c r="AL23" s="4">
        <v>33.642800000000001</v>
      </c>
      <c r="AM23" s="4">
        <v>28.186389999999999</v>
      </c>
      <c r="AN23" s="4">
        <v>7.8267170000000004</v>
      </c>
      <c r="AO23" s="4">
        <v>0.72462020000000005</v>
      </c>
      <c r="AP23" s="4">
        <v>33.849789999999999</v>
      </c>
      <c r="AQ23" s="4">
        <v>1.6004520000000001E-2</v>
      </c>
      <c r="AR23" s="4">
        <v>3.8727429999999998</v>
      </c>
      <c r="AS23" s="4">
        <v>0.4322685</v>
      </c>
      <c r="AT23" s="4">
        <f t="shared" si="2"/>
        <v>0.44827302000000002</v>
      </c>
      <c r="AU23" s="3">
        <f t="shared" si="3"/>
        <v>99.999996019999998</v>
      </c>
      <c r="AV23" s="4">
        <v>49.4191</v>
      </c>
      <c r="AW23" s="4">
        <v>19.26812</v>
      </c>
      <c r="AX23" s="4">
        <v>31.31278</v>
      </c>
      <c r="AY23" s="4">
        <v>7.5667140000000002</v>
      </c>
      <c r="AZ23" s="4">
        <v>7.5667140000000002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6.1940369999999998</v>
      </c>
      <c r="BI23" s="4">
        <v>2.6985999999999999</v>
      </c>
      <c r="BJ23" s="4">
        <v>5.3333329999999998E-2</v>
      </c>
      <c r="BK23" s="4">
        <v>0</v>
      </c>
      <c r="BL23" s="4">
        <v>5.3333329999999998E-2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3.4421040000000001</v>
      </c>
      <c r="BS23" s="4">
        <v>2.7304309999999998</v>
      </c>
      <c r="BT23" s="4">
        <v>2.7132000000000001</v>
      </c>
      <c r="BU23" s="4">
        <v>0</v>
      </c>
      <c r="BV23" s="4">
        <v>1.7230769999999999E-2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2.1823999999999999</v>
      </c>
      <c r="CJ23" s="4">
        <v>3.933433</v>
      </c>
      <c r="CK23" s="4">
        <v>3.829863</v>
      </c>
      <c r="CL23" s="4">
        <v>257.36680000000001</v>
      </c>
      <c r="CM23" s="4">
        <v>6.6038629999999996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</row>
    <row r="24" spans="1:97" x14ac:dyDescent="0.25">
      <c r="A24" s="2" t="s">
        <v>125</v>
      </c>
      <c r="B24" s="2" t="s">
        <v>102</v>
      </c>
      <c r="C24" s="2" t="s">
        <v>121</v>
      </c>
      <c r="D24" s="4">
        <v>4228.4930000000004</v>
      </c>
      <c r="E24" s="4">
        <v>2919</v>
      </c>
      <c r="F24" s="4">
        <v>82.857500000000002</v>
      </c>
      <c r="G24" s="4">
        <v>40.4</v>
      </c>
      <c r="H24" s="4">
        <v>25.44595</v>
      </c>
      <c r="I24" s="4">
        <v>33.4</v>
      </c>
      <c r="J24" s="4">
        <v>5.6782079999999997</v>
      </c>
      <c r="K24" s="4"/>
      <c r="L24" s="4">
        <v>0.32834999999999998</v>
      </c>
      <c r="M24" s="4">
        <v>4.5755569999999999</v>
      </c>
      <c r="N24" s="4">
        <v>12.5413</v>
      </c>
      <c r="O24" s="4">
        <v>99.556340000000006</v>
      </c>
      <c r="P24" s="4">
        <v>52.8</v>
      </c>
      <c r="Q24" s="4">
        <v>27.545280000000002</v>
      </c>
      <c r="R24" s="4"/>
      <c r="S24" s="4">
        <v>72.011080000000007</v>
      </c>
      <c r="T24" s="4">
        <v>23.759599999999999</v>
      </c>
      <c r="U24" s="4">
        <v>0.98121849999999999</v>
      </c>
      <c r="V24" s="4">
        <v>0.68838319999999997</v>
      </c>
      <c r="W24" s="4">
        <v>16.023199999999999</v>
      </c>
      <c r="X24" s="4">
        <v>31.220849999999999</v>
      </c>
      <c r="Y24" s="4">
        <v>224.37270000000001</v>
      </c>
      <c r="Z24" s="4">
        <v>9.6965489999999992</v>
      </c>
      <c r="AA24" s="4">
        <v>0.96774669999999996</v>
      </c>
      <c r="AB24" s="4">
        <v>3.7050000000000001</v>
      </c>
      <c r="AC24" s="4">
        <v>4919.7730000000001</v>
      </c>
      <c r="AD24" s="4">
        <v>1346.175</v>
      </c>
      <c r="AE24" s="4"/>
      <c r="AF24" s="4">
        <v>3163.9940000000001</v>
      </c>
      <c r="AG24" s="4">
        <v>268.00700000000001</v>
      </c>
      <c r="AH24" s="4">
        <v>546.54499999999996</v>
      </c>
      <c r="AI24" s="4">
        <v>1045.405</v>
      </c>
      <c r="AJ24" s="4">
        <v>14.83414</v>
      </c>
      <c r="AK24" s="4">
        <v>15.1267</v>
      </c>
      <c r="AL24" s="4">
        <v>33.311579999999999</v>
      </c>
      <c r="AM24" s="4">
        <v>22.265619999999998</v>
      </c>
      <c r="AN24" s="4">
        <v>4.9685249999999996</v>
      </c>
      <c r="AO24" s="4">
        <v>0.2873116</v>
      </c>
      <c r="AP24" s="4">
        <v>39.373669999999997</v>
      </c>
      <c r="AQ24" s="4">
        <v>0</v>
      </c>
      <c r="AR24" s="4">
        <v>4.4951429999999997</v>
      </c>
      <c r="AS24" s="4">
        <v>0.5539868</v>
      </c>
      <c r="AT24" s="4">
        <f t="shared" si="2"/>
        <v>0.5539868</v>
      </c>
      <c r="AU24" s="3">
        <f t="shared" si="3"/>
        <v>99.999999799999983</v>
      </c>
      <c r="AV24" s="4">
        <v>55.017600000000002</v>
      </c>
      <c r="AW24" s="4">
        <v>20.072579999999999</v>
      </c>
      <c r="AX24" s="4">
        <v>24.90982</v>
      </c>
      <c r="AY24" s="4">
        <v>4.4223129999999999</v>
      </c>
      <c r="AZ24" s="4">
        <v>4.4223129999999999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5.4023440000000003</v>
      </c>
      <c r="BI24" s="4">
        <v>1.0032099999999999</v>
      </c>
      <c r="BJ24" s="4">
        <v>2.2601330000000002</v>
      </c>
      <c r="BK24" s="4">
        <v>0</v>
      </c>
      <c r="BL24" s="4">
        <v>2.2601330000000002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2.1389999999999998</v>
      </c>
      <c r="BS24" s="4">
        <v>2.907</v>
      </c>
      <c r="BT24" s="4">
        <v>2.907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3.688215</v>
      </c>
      <c r="CJ24" s="4">
        <v>1.748532</v>
      </c>
      <c r="CK24" s="4">
        <v>2.5071429999999999E-2</v>
      </c>
      <c r="CL24" s="4">
        <v>1.6848000000000001</v>
      </c>
      <c r="CM24" s="4">
        <v>3.9843980000000001E-2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</row>
    <row r="25" spans="1:97" x14ac:dyDescent="0.25">
      <c r="A25" s="2" t="s">
        <v>126</v>
      </c>
      <c r="B25" s="2" t="s">
        <v>102</v>
      </c>
      <c r="C25" s="2" t="s">
        <v>121</v>
      </c>
      <c r="D25" s="4">
        <v>5768.8879999999999</v>
      </c>
      <c r="E25" s="4">
        <v>2751</v>
      </c>
      <c r="F25" s="4">
        <v>118.27809999999999</v>
      </c>
      <c r="G25" s="4">
        <v>51.6</v>
      </c>
      <c r="H25" s="4">
        <v>51.667310000000001</v>
      </c>
      <c r="I25" s="4">
        <v>23.7</v>
      </c>
      <c r="J25" s="4">
        <v>21.51727</v>
      </c>
      <c r="K25" s="4"/>
      <c r="L25" s="4">
        <v>1.0401609999999999</v>
      </c>
      <c r="M25" s="4">
        <v>5.9466539999999997</v>
      </c>
      <c r="N25" s="4">
        <v>19.929269999999999</v>
      </c>
      <c r="O25" s="4">
        <v>100.5445</v>
      </c>
      <c r="P25" s="4">
        <v>52.5</v>
      </c>
      <c r="Q25" s="4">
        <v>37.088349999999998</v>
      </c>
      <c r="R25" s="4"/>
      <c r="S25" s="4">
        <v>63.401119999999999</v>
      </c>
      <c r="T25" s="4">
        <v>29.21725</v>
      </c>
      <c r="U25" s="4">
        <v>1.188132</v>
      </c>
      <c r="V25" s="4">
        <v>1.480761</v>
      </c>
      <c r="W25" s="4">
        <v>47.145530000000001</v>
      </c>
      <c r="X25" s="4">
        <v>73.570790000000002</v>
      </c>
      <c r="Y25" s="4">
        <v>156.9057</v>
      </c>
      <c r="Z25" s="4">
        <v>17.951540000000001</v>
      </c>
      <c r="AA25" s="4">
        <v>3.8195199999999998</v>
      </c>
      <c r="AB25" s="4">
        <v>1.8170390000000001</v>
      </c>
      <c r="AC25" s="4">
        <v>4944.6170000000002</v>
      </c>
      <c r="AD25" s="4">
        <v>869.70309999999995</v>
      </c>
      <c r="AE25" s="4"/>
      <c r="AF25" s="4">
        <v>3651.0039999999999</v>
      </c>
      <c r="AG25" s="4">
        <v>271.05610000000001</v>
      </c>
      <c r="AH25" s="4">
        <v>699.31420000000003</v>
      </c>
      <c r="AI25" s="4">
        <v>1674.3330000000001</v>
      </c>
      <c r="AJ25" s="4">
        <v>7.6521400000000002</v>
      </c>
      <c r="AK25" s="4">
        <v>8.5002840000000006</v>
      </c>
      <c r="AL25" s="4">
        <v>34.854669999999999</v>
      </c>
      <c r="AM25" s="4">
        <v>33.13794</v>
      </c>
      <c r="AN25" s="4">
        <v>13.800560000000001</v>
      </c>
      <c r="AO25" s="4">
        <v>0.66712959999999999</v>
      </c>
      <c r="AP25" s="4">
        <v>28.969750000000001</v>
      </c>
      <c r="AQ25" s="4">
        <v>0</v>
      </c>
      <c r="AR25" s="4">
        <v>4.0516990000000002</v>
      </c>
      <c r="AS25" s="4">
        <v>0</v>
      </c>
      <c r="AT25" s="4">
        <f t="shared" si="2"/>
        <v>0</v>
      </c>
      <c r="AU25" s="3">
        <f t="shared" si="3"/>
        <v>101.014059</v>
      </c>
      <c r="AV25" s="4">
        <v>42.050899999999999</v>
      </c>
      <c r="AW25" s="4">
        <v>12.54749</v>
      </c>
      <c r="AX25" s="4">
        <v>45.401609999999998</v>
      </c>
      <c r="AY25" s="4">
        <v>0.1203188</v>
      </c>
      <c r="AZ25" s="4">
        <v>0.1203188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14.669230000000001</v>
      </c>
      <c r="BI25" s="4">
        <v>7.58072E-3</v>
      </c>
      <c r="BJ25" s="4">
        <v>4.9619999999999997</v>
      </c>
      <c r="BK25" s="4">
        <v>0</v>
      </c>
      <c r="BL25" s="4">
        <v>4.9619999999999997</v>
      </c>
      <c r="BM25" s="4">
        <v>2.896293</v>
      </c>
      <c r="BN25" s="4">
        <v>2.896293</v>
      </c>
      <c r="BO25" s="4">
        <v>0</v>
      </c>
      <c r="BP25" s="4">
        <v>19.744009999999999</v>
      </c>
      <c r="BQ25" s="4">
        <v>0</v>
      </c>
      <c r="BR25" s="4">
        <v>6.8033510000000001</v>
      </c>
      <c r="BS25" s="4">
        <v>3.4904350000000002</v>
      </c>
      <c r="BT25" s="4">
        <v>0</v>
      </c>
      <c r="BU25" s="4">
        <v>3.4904350000000002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1.398833</v>
      </c>
      <c r="CE25" s="4">
        <v>0</v>
      </c>
      <c r="CF25" s="4">
        <v>1.398833</v>
      </c>
      <c r="CG25" s="4">
        <v>0</v>
      </c>
      <c r="CH25" s="4">
        <v>0</v>
      </c>
      <c r="CI25" s="4">
        <v>7.6333789999999997</v>
      </c>
      <c r="CJ25" s="4">
        <v>10.310219999999999</v>
      </c>
      <c r="CK25" s="4">
        <v>5.0142859999999997E-2</v>
      </c>
      <c r="CL25" s="4">
        <v>3.3696000000000002</v>
      </c>
      <c r="CM25" s="4">
        <v>5.8409860000000001E-2</v>
      </c>
      <c r="CN25" s="4">
        <v>0</v>
      </c>
      <c r="CO25" s="4">
        <v>7.4650030000000003</v>
      </c>
      <c r="CP25" s="4">
        <v>0.5243198</v>
      </c>
      <c r="CQ25" s="4">
        <v>23.356110000000001</v>
      </c>
      <c r="CR25" s="4">
        <v>0.40486319999999998</v>
      </c>
      <c r="CS25" s="4">
        <v>0</v>
      </c>
    </row>
    <row r="26" spans="1:97" x14ac:dyDescent="0.25">
      <c r="A26" s="2" t="s">
        <v>127</v>
      </c>
      <c r="B26" s="2" t="s">
        <v>99</v>
      </c>
      <c r="C26" s="2" t="s">
        <v>121</v>
      </c>
      <c r="D26" s="4">
        <v>5852.93</v>
      </c>
      <c r="E26" s="4">
        <v>3255</v>
      </c>
      <c r="F26" s="4">
        <v>98.529790000000006</v>
      </c>
      <c r="G26" s="4">
        <v>54.8</v>
      </c>
      <c r="H26" s="4">
        <v>40.938960000000002</v>
      </c>
      <c r="I26" s="4">
        <v>30.9</v>
      </c>
      <c r="J26" s="4">
        <v>9.5632140000000003</v>
      </c>
      <c r="K26" s="4"/>
      <c r="L26" s="4">
        <v>0.4991218</v>
      </c>
      <c r="M26" s="4">
        <v>6.2159760000000004</v>
      </c>
      <c r="N26" s="4">
        <v>20.4955</v>
      </c>
      <c r="O26" s="4">
        <v>141.44909999999999</v>
      </c>
      <c r="P26" s="4">
        <v>62.5</v>
      </c>
      <c r="Q26" s="4">
        <v>23.657070000000001</v>
      </c>
      <c r="R26" s="4"/>
      <c r="S26" s="4">
        <v>117.792</v>
      </c>
      <c r="T26" s="4">
        <v>25.31</v>
      </c>
      <c r="U26" s="4">
        <v>1.6259399999999999</v>
      </c>
      <c r="V26" s="4">
        <v>0.76426019999999995</v>
      </c>
      <c r="W26" s="4">
        <v>17.91347</v>
      </c>
      <c r="X26" s="4">
        <v>33.467570000000002</v>
      </c>
      <c r="Y26" s="4">
        <v>292.57170000000002</v>
      </c>
      <c r="Z26" s="4">
        <v>11.59033</v>
      </c>
      <c r="AA26" s="4">
        <v>1.2379599999999999</v>
      </c>
      <c r="AB26" s="4">
        <v>3.4776340000000001</v>
      </c>
      <c r="AC26" s="4">
        <v>325.10520000000002</v>
      </c>
      <c r="AD26" s="4">
        <v>1958.7380000000001</v>
      </c>
      <c r="AE26" s="4"/>
      <c r="AF26" s="4">
        <v>2866.1060000000002</v>
      </c>
      <c r="AG26" s="4">
        <v>286.24740000000003</v>
      </c>
      <c r="AH26" s="4">
        <v>614.92269999999996</v>
      </c>
      <c r="AI26" s="4">
        <v>1299.818</v>
      </c>
      <c r="AJ26" s="4">
        <v>18.587340000000001</v>
      </c>
      <c r="AK26" s="4">
        <v>15.40165</v>
      </c>
      <c r="AL26" s="4">
        <v>28.618259999999999</v>
      </c>
      <c r="AM26" s="4">
        <v>25.88006</v>
      </c>
      <c r="AN26" s="4">
        <v>6.0455009999999998</v>
      </c>
      <c r="AO26" s="4">
        <v>0.31552590000000003</v>
      </c>
      <c r="AP26" s="4">
        <v>40.68009</v>
      </c>
      <c r="AQ26" s="4">
        <v>0</v>
      </c>
      <c r="AR26" s="4">
        <v>3.4594640000000001</v>
      </c>
      <c r="AS26" s="4">
        <v>1.3621319999999999</v>
      </c>
      <c r="AT26" s="4">
        <f t="shared" si="2"/>
        <v>1.3621319999999999</v>
      </c>
      <c r="AU26" s="3">
        <f t="shared" si="3"/>
        <v>100.00000599999998</v>
      </c>
      <c r="AV26" s="4">
        <v>56.500830000000001</v>
      </c>
      <c r="AW26" s="4">
        <v>17.135850000000001</v>
      </c>
      <c r="AX26" s="4">
        <v>26.363320000000002</v>
      </c>
      <c r="AY26" s="4">
        <v>6.6124999999999998</v>
      </c>
      <c r="AZ26" s="4">
        <v>6.6124999999999998</v>
      </c>
      <c r="BA26" s="4">
        <v>0</v>
      </c>
      <c r="BB26" s="4">
        <v>0</v>
      </c>
      <c r="BC26" s="4">
        <v>0.3745714</v>
      </c>
      <c r="BD26" s="4">
        <v>0.3745714</v>
      </c>
      <c r="BE26" s="4">
        <v>0</v>
      </c>
      <c r="BF26" s="4">
        <v>0</v>
      </c>
      <c r="BG26" s="4">
        <v>0</v>
      </c>
      <c r="BH26" s="4">
        <v>4.1021000000000001</v>
      </c>
      <c r="BI26" s="4">
        <v>0.4325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3.6696</v>
      </c>
      <c r="BS26" s="4">
        <v>3.1983929999999998</v>
      </c>
      <c r="BT26" s="4">
        <v>3.1983929999999998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5.999263</v>
      </c>
      <c r="CJ26" s="4">
        <v>2.6903389999999998</v>
      </c>
      <c r="CK26" s="4">
        <v>0.94882730000000004</v>
      </c>
      <c r="CL26" s="4">
        <v>63.761189999999999</v>
      </c>
      <c r="CM26" s="4">
        <v>1.0893889999999999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</row>
    <row r="27" spans="1:97" x14ac:dyDescent="0.25">
      <c r="A27" s="2" t="s">
        <v>128</v>
      </c>
      <c r="B27" s="2" t="s">
        <v>99</v>
      </c>
      <c r="C27" s="2" t="s">
        <v>121</v>
      </c>
      <c r="D27" s="4">
        <v>5441.1490000000003</v>
      </c>
      <c r="E27" s="4">
        <v>3045</v>
      </c>
      <c r="F27" s="4">
        <v>93.592359999999999</v>
      </c>
      <c r="G27" s="4">
        <v>41.9</v>
      </c>
      <c r="H27" s="4">
        <v>42.202889999999996</v>
      </c>
      <c r="I27" s="4">
        <v>31.4</v>
      </c>
      <c r="J27" s="4">
        <v>33.220300000000002</v>
      </c>
      <c r="K27" s="4"/>
      <c r="L27" s="4">
        <v>2.9426549999999999E-2</v>
      </c>
      <c r="M27" s="4">
        <v>1.7770589999999999</v>
      </c>
      <c r="N27" s="4">
        <v>5.5724910000000003</v>
      </c>
      <c r="O27" s="4">
        <v>120.56740000000001</v>
      </c>
      <c r="P27" s="4">
        <v>62.1</v>
      </c>
      <c r="Q27" s="4">
        <v>14.98873</v>
      </c>
      <c r="R27" s="4"/>
      <c r="S27" s="4">
        <v>105.5787</v>
      </c>
      <c r="T27" s="4">
        <v>20.539100000000001</v>
      </c>
      <c r="U27" s="4">
        <v>0.64099569999999995</v>
      </c>
      <c r="V27" s="4">
        <v>1.123046</v>
      </c>
      <c r="W27" s="4">
        <v>38.328490000000002</v>
      </c>
      <c r="X27" s="4">
        <v>59.115340000000003</v>
      </c>
      <c r="Y27" s="4">
        <v>175.89</v>
      </c>
      <c r="Z27" s="4">
        <v>8.7973870000000005</v>
      </c>
      <c r="AA27" s="4">
        <v>3.5988190000000002</v>
      </c>
      <c r="AB27" s="4">
        <v>1.8189569999999999</v>
      </c>
      <c r="AC27" s="4">
        <v>3011.6849999999999</v>
      </c>
      <c r="AD27" s="4">
        <v>466.34160000000003</v>
      </c>
      <c r="AE27" s="4"/>
      <c r="AF27" s="4">
        <v>2958.2310000000002</v>
      </c>
      <c r="AG27" s="4">
        <v>238.15690000000001</v>
      </c>
      <c r="AH27" s="4">
        <v>438.99020000000002</v>
      </c>
      <c r="AI27" s="4">
        <v>1174.5429999999999</v>
      </c>
      <c r="AJ27" s="4">
        <v>12.364560000000001</v>
      </c>
      <c r="AK27" s="4">
        <v>6.4960579999999997</v>
      </c>
      <c r="AL27" s="4">
        <v>29.241440000000001</v>
      </c>
      <c r="AM27" s="4">
        <v>28.69811</v>
      </c>
      <c r="AN27" s="4">
        <v>22.589919999999999</v>
      </c>
      <c r="AO27" s="4">
        <v>2.0010159999999999E-2</v>
      </c>
      <c r="AP27" s="4">
        <v>37.393880000000003</v>
      </c>
      <c r="AQ27" s="4">
        <v>0</v>
      </c>
      <c r="AR27" s="4">
        <v>3.019819</v>
      </c>
      <c r="AS27" s="4">
        <v>1.646749</v>
      </c>
      <c r="AT27" s="4">
        <f t="shared" si="2"/>
        <v>1.646749</v>
      </c>
      <c r="AU27" s="3">
        <f t="shared" si="3"/>
        <v>99.999997999999991</v>
      </c>
      <c r="AV27" s="4">
        <v>13.73555</v>
      </c>
      <c r="AW27" s="4">
        <v>4.3802450000000004</v>
      </c>
      <c r="AX27" s="4">
        <v>81.884209999999996</v>
      </c>
      <c r="AY27" s="4">
        <v>6.3845409999999996</v>
      </c>
      <c r="AZ27" s="4">
        <v>6.3845409999999996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4.8721670000000001</v>
      </c>
      <c r="BI27" s="4">
        <v>3.3165</v>
      </c>
      <c r="BJ27" s="4">
        <v>1.294667</v>
      </c>
      <c r="BK27" s="4">
        <v>0</v>
      </c>
      <c r="BL27" s="4">
        <v>1.294667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0.26100000000000001</v>
      </c>
      <c r="BS27" s="4">
        <v>3.1026090000000002</v>
      </c>
      <c r="BT27" s="4">
        <v>0</v>
      </c>
      <c r="BU27" s="4">
        <v>3.1026090000000002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0.33266210000000002</v>
      </c>
      <c r="CJ27" s="4">
        <v>7.6432599999999997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</row>
    <row r="28" spans="1:97" x14ac:dyDescent="0.25">
      <c r="A28" s="2" t="s">
        <v>129</v>
      </c>
      <c r="B28" s="2" t="s">
        <v>106</v>
      </c>
      <c r="C28" s="2" t="s">
        <v>121</v>
      </c>
      <c r="D28" s="4">
        <v>3058.009</v>
      </c>
      <c r="E28" s="4">
        <v>2646</v>
      </c>
      <c r="F28" s="4">
        <v>88.355639999999994</v>
      </c>
      <c r="G28" s="4">
        <v>48.2</v>
      </c>
      <c r="H28" s="4">
        <v>36.200719999999997</v>
      </c>
      <c r="I28" s="4">
        <v>26.5</v>
      </c>
      <c r="J28" s="4">
        <v>12.96156</v>
      </c>
      <c r="K28" s="4"/>
      <c r="L28" s="4">
        <v>0.23758570000000001</v>
      </c>
      <c r="M28" s="4">
        <v>3.002888</v>
      </c>
      <c r="N28" s="4">
        <v>17.449380000000001</v>
      </c>
      <c r="O28" s="4">
        <v>9.8412000000000006</v>
      </c>
      <c r="P28" s="4">
        <v>50.1</v>
      </c>
      <c r="Q28" s="4">
        <v>7.2698159999999996</v>
      </c>
      <c r="R28" s="4"/>
      <c r="S28" s="4">
        <v>2.450383</v>
      </c>
      <c r="T28" s="4">
        <v>5.4725169999999999</v>
      </c>
      <c r="U28" s="4">
        <v>2.7339329999999999</v>
      </c>
      <c r="V28" s="4">
        <v>0.16845499999999999</v>
      </c>
      <c r="W28" s="4">
        <v>30.521830000000001</v>
      </c>
      <c r="X28" s="4">
        <v>47.654780000000002</v>
      </c>
      <c r="Y28" s="4">
        <v>32.906669999999998</v>
      </c>
      <c r="Z28" s="4">
        <v>6.0439670000000003</v>
      </c>
      <c r="AA28" s="4">
        <v>4.0573329999999999</v>
      </c>
      <c r="AB28" s="4">
        <v>1.0900000000000001</v>
      </c>
      <c r="AC28" s="4">
        <v>126.2688</v>
      </c>
      <c r="AD28" s="4">
        <v>868.86350000000004</v>
      </c>
      <c r="AE28" s="4"/>
      <c r="AF28" s="4">
        <v>1870.52</v>
      </c>
      <c r="AG28" s="4">
        <v>128.65469999999999</v>
      </c>
      <c r="AH28" s="4">
        <v>244.55600000000001</v>
      </c>
      <c r="AI28" s="4">
        <v>914.38649999999996</v>
      </c>
      <c r="AJ28" s="4">
        <v>3.0749</v>
      </c>
      <c r="AK28" s="4">
        <v>6.2540399999999998</v>
      </c>
      <c r="AL28" s="4">
        <v>49.118429999999996</v>
      </c>
      <c r="AM28" s="4">
        <v>43.800609999999999</v>
      </c>
      <c r="AN28" s="4">
        <v>15.682689999999999</v>
      </c>
      <c r="AO28" s="4">
        <v>0.287464</v>
      </c>
      <c r="AP28" s="4">
        <v>5.1658970000000002</v>
      </c>
      <c r="AQ28" s="4">
        <v>0</v>
      </c>
      <c r="AR28" s="4">
        <v>1.4316549999999999</v>
      </c>
      <c r="AS28" s="4">
        <v>0.4834099</v>
      </c>
      <c r="AT28" s="4">
        <f t="shared" si="2"/>
        <v>0.4834099</v>
      </c>
      <c r="AU28" s="3">
        <f t="shared" si="3"/>
        <v>100.0000019</v>
      </c>
      <c r="AV28" s="4">
        <v>52.222029999999997</v>
      </c>
      <c r="AW28" s="4">
        <v>8.9869610000000009</v>
      </c>
      <c r="AX28" s="4">
        <v>38.791020000000003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1.4094</v>
      </c>
      <c r="BI28" s="4">
        <v>0</v>
      </c>
      <c r="BJ28" s="4">
        <v>0.62780000000000002</v>
      </c>
      <c r="BK28" s="4">
        <v>0.62780000000000002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0.78159999999999996</v>
      </c>
      <c r="BS28" s="4">
        <v>3.8559999999999999</v>
      </c>
      <c r="BT28" s="4">
        <v>3.8559999999999999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0.52500000000000002</v>
      </c>
      <c r="CE28" s="4">
        <v>0</v>
      </c>
      <c r="CF28" s="4">
        <v>0.52500000000000002</v>
      </c>
      <c r="CG28" s="4">
        <v>0</v>
      </c>
      <c r="CH28" s="4">
        <v>0</v>
      </c>
      <c r="CI28" s="4">
        <v>4.0655929999999998</v>
      </c>
      <c r="CJ28" s="4">
        <v>3.5433699999999999</v>
      </c>
      <c r="CK28" s="4">
        <v>5.0142859999999997E-2</v>
      </c>
      <c r="CL28" s="4">
        <v>3.3696000000000002</v>
      </c>
      <c r="CM28" s="4">
        <v>0.1101893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</row>
    <row r="29" spans="1:97" x14ac:dyDescent="0.25">
      <c r="A29" s="2" t="s">
        <v>130</v>
      </c>
      <c r="B29" s="2" t="s">
        <v>106</v>
      </c>
      <c r="C29" s="2" t="s">
        <v>121</v>
      </c>
      <c r="D29" s="4">
        <v>7241.7780000000002</v>
      </c>
      <c r="E29" s="4">
        <v>3339</v>
      </c>
      <c r="F29" s="4">
        <v>62.134079999999997</v>
      </c>
      <c r="G29" s="4">
        <v>38.5</v>
      </c>
      <c r="H29" s="4">
        <v>92.26</v>
      </c>
      <c r="I29" s="4">
        <v>44</v>
      </c>
      <c r="J29" s="4">
        <v>18.816700000000001</v>
      </c>
      <c r="K29" s="4"/>
      <c r="L29" s="4">
        <v>0.6024526</v>
      </c>
      <c r="M29" s="4">
        <v>38.556429999999999</v>
      </c>
      <c r="N29" s="4">
        <v>31.29562</v>
      </c>
      <c r="O29" s="4">
        <v>156.8177</v>
      </c>
      <c r="P29" s="4">
        <v>56</v>
      </c>
      <c r="Q29" s="4">
        <v>37.797249999999998</v>
      </c>
      <c r="R29" s="4"/>
      <c r="S29" s="4">
        <v>119.0205</v>
      </c>
      <c r="T29" s="4">
        <v>21.98837</v>
      </c>
      <c r="U29" s="4">
        <v>1.4344209999999999</v>
      </c>
      <c r="V29" s="4">
        <v>1.4170069999999999</v>
      </c>
      <c r="W29" s="4">
        <v>27.959379999999999</v>
      </c>
      <c r="X29" s="4">
        <v>41.076030000000003</v>
      </c>
      <c r="Y29" s="4">
        <v>113.5505</v>
      </c>
      <c r="Z29" s="4">
        <v>19.142659999999999</v>
      </c>
      <c r="AA29" s="4">
        <v>1.2751060000000001</v>
      </c>
      <c r="AB29" s="4">
        <v>1.819925</v>
      </c>
      <c r="AC29" s="4">
        <v>2951.502</v>
      </c>
      <c r="AD29" s="4">
        <v>5025.7460000000001</v>
      </c>
      <c r="AE29" s="4"/>
      <c r="AF29" s="4">
        <v>2256.732</v>
      </c>
      <c r="AG29" s="4">
        <v>253.2543</v>
      </c>
      <c r="AH29" s="4">
        <v>614.54690000000005</v>
      </c>
      <c r="AI29" s="4">
        <v>1121.8</v>
      </c>
      <c r="AJ29" s="4">
        <v>11.975199999999999</v>
      </c>
      <c r="AK29" s="4">
        <v>9.1960029999999993</v>
      </c>
      <c r="AL29" s="4">
        <v>14.58591</v>
      </c>
      <c r="AM29" s="4">
        <v>47.137869999999999</v>
      </c>
      <c r="AN29" s="4">
        <v>9.6139080000000003</v>
      </c>
      <c r="AO29" s="4">
        <v>0.30780760000000001</v>
      </c>
      <c r="AP29" s="4">
        <v>36.290869999999998</v>
      </c>
      <c r="AQ29" s="4">
        <v>1.8921460000000001E-2</v>
      </c>
      <c r="AR29" s="4">
        <v>2.4290579999999999</v>
      </c>
      <c r="AS29" s="4">
        <v>0</v>
      </c>
      <c r="AT29" s="4">
        <f t="shared" si="2"/>
        <v>1.8921460000000001E-2</v>
      </c>
      <c r="AU29" s="3">
        <f t="shared" si="3"/>
        <v>100.46262946</v>
      </c>
      <c r="AV29" s="4">
        <v>35.294980000000002</v>
      </c>
      <c r="AW29" s="4">
        <v>43.48368</v>
      </c>
      <c r="AX29" s="4">
        <v>21.221340000000001</v>
      </c>
      <c r="AY29" s="4">
        <v>7.7766380000000002</v>
      </c>
      <c r="AZ29" s="4">
        <v>7.7766380000000002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2.9091580000000001</v>
      </c>
      <c r="BI29" s="4">
        <v>0.88229999999999997</v>
      </c>
      <c r="BJ29" s="4">
        <v>1.62144</v>
      </c>
      <c r="BK29" s="4">
        <v>0</v>
      </c>
      <c r="BL29" s="4">
        <v>1.62144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0.40541749999999999</v>
      </c>
      <c r="BS29" s="4">
        <v>2.8989039999999999</v>
      </c>
      <c r="BT29" s="4">
        <v>0</v>
      </c>
      <c r="BU29" s="4">
        <v>2.8961739999999998</v>
      </c>
      <c r="BV29" s="4">
        <v>2.730409E-3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2.0291570000000002E-3</v>
      </c>
      <c r="CE29" s="4">
        <v>2.0291570000000002E-3</v>
      </c>
      <c r="CF29" s="4">
        <v>0</v>
      </c>
      <c r="CG29" s="4">
        <v>0</v>
      </c>
      <c r="CH29" s="4">
        <v>0</v>
      </c>
      <c r="CI29" s="4">
        <v>16.90279</v>
      </c>
      <c r="CJ29" s="4">
        <v>4.3739739999999996</v>
      </c>
      <c r="CK29" s="4">
        <v>1.02125</v>
      </c>
      <c r="CL29" s="4">
        <v>68.628</v>
      </c>
      <c r="CM29" s="4">
        <v>0.94766779999999995</v>
      </c>
      <c r="CN29" s="4">
        <v>0</v>
      </c>
      <c r="CO29" s="4">
        <v>19.116209999999999</v>
      </c>
      <c r="CP29" s="4">
        <v>2.0870929999999999</v>
      </c>
      <c r="CQ29" s="4">
        <v>63.373559999999998</v>
      </c>
      <c r="CR29" s="4">
        <v>0.87511039999999995</v>
      </c>
      <c r="CS29" s="4">
        <v>0</v>
      </c>
    </row>
    <row r="30" spans="1:97" x14ac:dyDescent="0.25">
      <c r="A30" s="2" t="s">
        <v>131</v>
      </c>
      <c r="B30" s="2" t="s">
        <v>106</v>
      </c>
      <c r="C30" s="2" t="s">
        <v>121</v>
      </c>
      <c r="D30" s="4">
        <v>4501.2640000000001</v>
      </c>
      <c r="E30" s="4">
        <v>2751</v>
      </c>
      <c r="F30" s="4">
        <v>79.641909999999996</v>
      </c>
      <c r="G30" s="4">
        <v>37.4</v>
      </c>
      <c r="H30" s="4">
        <v>59.132480000000001</v>
      </c>
      <c r="I30" s="4">
        <v>43</v>
      </c>
      <c r="J30" s="4">
        <v>13.29373</v>
      </c>
      <c r="K30" s="4"/>
      <c r="L30" s="4">
        <v>0.97718989999999994</v>
      </c>
      <c r="M30" s="4">
        <v>18.07311</v>
      </c>
      <c r="N30" s="4">
        <v>22.29307</v>
      </c>
      <c r="O30" s="4">
        <v>55.629800000000003</v>
      </c>
      <c r="P30" s="4">
        <v>26.5</v>
      </c>
      <c r="Q30" s="4">
        <v>14.72185</v>
      </c>
      <c r="R30" s="4"/>
      <c r="S30" s="4">
        <v>40.90795</v>
      </c>
      <c r="T30" s="4">
        <v>15.25492</v>
      </c>
      <c r="U30" s="4">
        <v>0.41858010000000001</v>
      </c>
      <c r="V30" s="4">
        <v>1.0263070000000001</v>
      </c>
      <c r="W30" s="4">
        <v>11.939830000000001</v>
      </c>
      <c r="X30" s="4">
        <v>23.408049999999999</v>
      </c>
      <c r="Y30" s="4">
        <v>108.24</v>
      </c>
      <c r="Z30" s="4">
        <v>15.87171</v>
      </c>
      <c r="AA30" s="4">
        <v>1.798737</v>
      </c>
      <c r="AB30" s="4">
        <v>4.1252639999999996</v>
      </c>
      <c r="AC30" s="4">
        <v>641.00350000000003</v>
      </c>
      <c r="AD30" s="4">
        <v>675.41110000000003</v>
      </c>
      <c r="AE30" s="4"/>
      <c r="AF30" s="4">
        <v>3321.9490000000001</v>
      </c>
      <c r="AG30" s="4">
        <v>228.33850000000001</v>
      </c>
      <c r="AH30" s="4">
        <v>240.08770000000001</v>
      </c>
      <c r="AI30" s="4">
        <v>1038.115</v>
      </c>
      <c r="AJ30" s="4">
        <v>13.32042</v>
      </c>
      <c r="AK30" s="4">
        <v>15.48418</v>
      </c>
      <c r="AL30" s="4">
        <v>30.078489999999999</v>
      </c>
      <c r="AM30" s="4">
        <v>48.606380000000001</v>
      </c>
      <c r="AN30" s="4">
        <v>10.92733</v>
      </c>
      <c r="AO30" s="4">
        <v>0.8032416</v>
      </c>
      <c r="AP30" s="4">
        <v>20.682739999999999</v>
      </c>
      <c r="AQ30" s="4">
        <v>0</v>
      </c>
      <c r="AR30" s="4">
        <v>2.7112250000000002</v>
      </c>
      <c r="AS30" s="4">
        <v>0</v>
      </c>
      <c r="AT30" s="4">
        <f t="shared" si="2"/>
        <v>0</v>
      </c>
      <c r="AU30" s="3">
        <f t="shared" si="3"/>
        <v>102.078835</v>
      </c>
      <c r="AV30" s="4">
        <v>41.545119999999997</v>
      </c>
      <c r="AW30" s="4">
        <v>33.680840000000003</v>
      </c>
      <c r="AX30" s="4">
        <v>24.774039999999999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6.4304920000000001</v>
      </c>
      <c r="BI30" s="4">
        <v>0.68696089999999999</v>
      </c>
      <c r="BJ30" s="4">
        <v>0</v>
      </c>
      <c r="BK30" s="4">
        <v>0</v>
      </c>
      <c r="BL30" s="4">
        <v>0</v>
      </c>
      <c r="BM30" s="4">
        <v>2.7358829999999998</v>
      </c>
      <c r="BN30" s="4">
        <v>2.7358829999999998</v>
      </c>
      <c r="BO30" s="4">
        <v>0</v>
      </c>
      <c r="BP30" s="4">
        <v>42.545470000000002</v>
      </c>
      <c r="BQ30" s="4">
        <v>0</v>
      </c>
      <c r="BR30" s="4">
        <v>3.0076480000000001</v>
      </c>
      <c r="BS30" s="4">
        <v>3.2130000000000001</v>
      </c>
      <c r="BT30" s="4">
        <v>3.2130000000000001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9.3579919999999994</v>
      </c>
      <c r="CJ30" s="4">
        <v>5.8637290000000002</v>
      </c>
      <c r="CK30" s="4">
        <v>2.5071429999999999E-2</v>
      </c>
      <c r="CL30" s="4">
        <v>1.6848000000000001</v>
      </c>
      <c r="CM30" s="4">
        <v>3.7429480000000001E-2</v>
      </c>
      <c r="CN30" s="4">
        <v>0</v>
      </c>
      <c r="CO30" s="4">
        <v>51.179560000000002</v>
      </c>
      <c r="CP30" s="4">
        <v>4.3561699999999997</v>
      </c>
      <c r="CQ30" s="4">
        <v>247.51849999999999</v>
      </c>
      <c r="CR30" s="4">
        <v>5.4988669999999997</v>
      </c>
      <c r="CS30" s="4">
        <v>0</v>
      </c>
    </row>
    <row r="31" spans="1:97" x14ac:dyDescent="0.25">
      <c r="A31" s="2" t="s">
        <v>132</v>
      </c>
      <c r="B31" s="2" t="s">
        <v>111</v>
      </c>
      <c r="C31" s="2" t="s">
        <v>121</v>
      </c>
      <c r="D31" s="4">
        <v>6958.2529999999997</v>
      </c>
      <c r="E31" s="4">
        <v>3364.2000000000003</v>
      </c>
      <c r="F31" s="4">
        <v>120.3006</v>
      </c>
      <c r="G31" s="4">
        <v>50.8</v>
      </c>
      <c r="H31" s="4">
        <v>53.480530000000002</v>
      </c>
      <c r="I31" s="4">
        <v>32.4</v>
      </c>
      <c r="J31" s="4">
        <v>18.995470000000001</v>
      </c>
      <c r="K31" s="4"/>
      <c r="L31" s="4">
        <v>0.7537838</v>
      </c>
      <c r="M31" s="4">
        <v>8.1188350000000007</v>
      </c>
      <c r="N31" s="4">
        <v>21.024480000000001</v>
      </c>
      <c r="O31" s="4">
        <v>159.86250000000001</v>
      </c>
      <c r="P31" s="4">
        <v>74.900000000000006</v>
      </c>
      <c r="Q31" s="4">
        <v>21.874020000000002</v>
      </c>
      <c r="R31" s="4"/>
      <c r="S31" s="4">
        <v>137.98840000000001</v>
      </c>
      <c r="T31" s="4">
        <v>21.113669999999999</v>
      </c>
      <c r="U31" s="4">
        <v>1.007987</v>
      </c>
      <c r="V31" s="4">
        <v>1.2490730000000001</v>
      </c>
      <c r="W31" s="4">
        <v>49.237879999999997</v>
      </c>
      <c r="X31" s="4">
        <v>75.359070000000003</v>
      </c>
      <c r="Y31" s="4">
        <v>97.046670000000006</v>
      </c>
      <c r="Z31" s="4">
        <v>14.04603</v>
      </c>
      <c r="AA31" s="4">
        <v>3.8284379999999998</v>
      </c>
      <c r="AB31" s="4">
        <v>1.2410000000000001</v>
      </c>
      <c r="AC31" s="4">
        <v>588.71360000000004</v>
      </c>
      <c r="AD31" s="4">
        <v>1226.242</v>
      </c>
      <c r="AE31" s="4"/>
      <c r="AF31" s="4">
        <v>2503.6039999999998</v>
      </c>
      <c r="AG31" s="4">
        <v>260.8535</v>
      </c>
      <c r="AH31" s="4">
        <v>366.34449999999998</v>
      </c>
      <c r="AI31" s="4">
        <v>1591.038</v>
      </c>
      <c r="AJ31" s="4">
        <v>7.1403749999999997</v>
      </c>
      <c r="AK31" s="4">
        <v>8.6211610000000007</v>
      </c>
      <c r="AL31" s="4">
        <v>29.39114</v>
      </c>
      <c r="AM31" s="4">
        <v>28.43788</v>
      </c>
      <c r="AN31" s="4">
        <v>10.1007</v>
      </c>
      <c r="AO31" s="4">
        <v>0.40081899999999998</v>
      </c>
      <c r="AP31" s="4">
        <v>38.742310000000003</v>
      </c>
      <c r="AQ31" s="4">
        <v>0</v>
      </c>
      <c r="AR31" s="4">
        <v>2.4274680000000002</v>
      </c>
      <c r="AS31" s="4">
        <v>1.0012000000000001</v>
      </c>
      <c r="AT31" s="4">
        <f t="shared" si="2"/>
        <v>1.0012000000000001</v>
      </c>
      <c r="AU31" s="3">
        <f t="shared" si="3"/>
        <v>99.999998000000005</v>
      </c>
      <c r="AV31" s="4">
        <v>43.674720000000001</v>
      </c>
      <c r="AW31" s="4">
        <v>16.865469999999998</v>
      </c>
      <c r="AX31" s="4">
        <v>39.459789999999998</v>
      </c>
      <c r="AY31" s="4">
        <v>6.9375</v>
      </c>
      <c r="AZ31" s="4">
        <v>6.9375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9.5585989999999992</v>
      </c>
      <c r="BI31" s="4">
        <v>0.3</v>
      </c>
      <c r="BJ31" s="4">
        <v>0</v>
      </c>
      <c r="BK31" s="4">
        <v>0</v>
      </c>
      <c r="BL31" s="4">
        <v>0</v>
      </c>
      <c r="BM31" s="4">
        <v>4.6920000000000002</v>
      </c>
      <c r="BN31" s="4">
        <v>0</v>
      </c>
      <c r="BO31" s="4">
        <v>4.6920000000000002</v>
      </c>
      <c r="BP31" s="4">
        <v>49.086689999999997</v>
      </c>
      <c r="BQ31" s="4">
        <v>0</v>
      </c>
      <c r="BR31" s="4">
        <v>4.5666000000000002</v>
      </c>
      <c r="BS31" s="4">
        <v>3.5195219999999998</v>
      </c>
      <c r="BT31" s="4">
        <v>0</v>
      </c>
      <c r="BU31" s="4">
        <v>3.5195219999999998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0.57750000000000001</v>
      </c>
      <c r="CE31" s="4">
        <v>0</v>
      </c>
      <c r="CF31" s="4">
        <v>0.57750000000000001</v>
      </c>
      <c r="CG31" s="4">
        <v>0</v>
      </c>
      <c r="CH31" s="4">
        <v>0</v>
      </c>
      <c r="CI31" s="4">
        <v>3.8856280000000001</v>
      </c>
      <c r="CJ31" s="4">
        <v>6.9941990000000001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</row>
    <row r="32" spans="1:97" x14ac:dyDescent="0.25">
      <c r="A32" s="2" t="s">
        <v>133</v>
      </c>
      <c r="B32" s="2" t="s">
        <v>134</v>
      </c>
      <c r="C32" s="2" t="s">
        <v>121</v>
      </c>
      <c r="D32" s="4">
        <v>4790.3040000000001</v>
      </c>
      <c r="E32" s="4">
        <v>2541</v>
      </c>
      <c r="F32" s="4">
        <v>104.0337</v>
      </c>
      <c r="G32" s="4">
        <v>44.3</v>
      </c>
      <c r="H32" s="4">
        <v>11.081110000000001</v>
      </c>
      <c r="I32" s="4">
        <v>16.2</v>
      </c>
      <c r="J32" s="4">
        <v>2.4199700000000002</v>
      </c>
      <c r="K32" s="4"/>
      <c r="L32" s="4">
        <v>2.71046E-2</v>
      </c>
      <c r="M32" s="4">
        <v>2.6097959999999998</v>
      </c>
      <c r="N32" s="4">
        <v>4.2170170000000002</v>
      </c>
      <c r="O32" s="4">
        <v>142.04470000000001</v>
      </c>
      <c r="P32" s="4">
        <v>71.5</v>
      </c>
      <c r="Q32" s="4">
        <v>19.83325</v>
      </c>
      <c r="R32" s="4"/>
      <c r="S32" s="4">
        <v>122.2114</v>
      </c>
      <c r="T32" s="4">
        <v>15.985099999999999</v>
      </c>
      <c r="U32" s="4">
        <v>0.63885219999999998</v>
      </c>
      <c r="V32" s="4">
        <v>0.9703676</v>
      </c>
      <c r="W32" s="4">
        <v>41.397590000000001</v>
      </c>
      <c r="X32" s="4">
        <v>63.963410000000003</v>
      </c>
      <c r="Y32" s="4">
        <v>110.59</v>
      </c>
      <c r="Z32" s="4">
        <v>9.4611610000000006</v>
      </c>
      <c r="AA32" s="4">
        <v>3.136835</v>
      </c>
      <c r="AB32" s="4">
        <v>1.1839999999999999</v>
      </c>
      <c r="AC32" s="4">
        <v>1716.96</v>
      </c>
      <c r="AD32" s="4">
        <v>565.23170000000005</v>
      </c>
      <c r="AE32" s="4"/>
      <c r="AF32" s="4">
        <v>2293.6660000000002</v>
      </c>
      <c r="AG32" s="4">
        <v>219.39070000000001</v>
      </c>
      <c r="AH32" s="4">
        <v>174.26490000000001</v>
      </c>
      <c r="AI32" s="4">
        <v>1317.136</v>
      </c>
      <c r="AJ32" s="4">
        <v>7.1628020000000001</v>
      </c>
      <c r="AK32" s="4">
        <v>4.5682309999999999</v>
      </c>
      <c r="AL32" s="4">
        <v>36.919849999999997</v>
      </c>
      <c r="AM32" s="4">
        <v>8.5589739999999992</v>
      </c>
      <c r="AN32" s="4">
        <v>1.8691690000000001</v>
      </c>
      <c r="AO32" s="4">
        <v>2.093542E-2</v>
      </c>
      <c r="AP32" s="4">
        <v>49.9953</v>
      </c>
      <c r="AQ32" s="4">
        <v>1.626833</v>
      </c>
      <c r="AR32" s="4">
        <v>2.6695769999999999</v>
      </c>
      <c r="AS32" s="4">
        <v>0.22946749999999999</v>
      </c>
      <c r="AT32" s="4">
        <f t="shared" si="2"/>
        <v>1.8563004999999999</v>
      </c>
      <c r="AU32" s="3">
        <f t="shared" si="3"/>
        <v>100.0000015</v>
      </c>
      <c r="AV32" s="4">
        <v>45.605229999999999</v>
      </c>
      <c r="AW32" s="4">
        <v>28.22383</v>
      </c>
      <c r="AX32" s="4">
        <v>26.170940000000002</v>
      </c>
      <c r="AY32" s="4">
        <v>7.3956</v>
      </c>
      <c r="AZ32" s="4">
        <v>7.3956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4.2698</v>
      </c>
      <c r="BI32" s="4">
        <v>0.45090000000000002</v>
      </c>
      <c r="BJ32" s="4">
        <v>0.80400000000000005</v>
      </c>
      <c r="BK32" s="4">
        <v>0</v>
      </c>
      <c r="BL32" s="4">
        <v>0.80400000000000005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3.0148999999999999</v>
      </c>
      <c r="BS32" s="4">
        <v>3.296522</v>
      </c>
      <c r="BT32" s="4">
        <v>0</v>
      </c>
      <c r="BU32" s="4">
        <v>3.296522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1.218466</v>
      </c>
      <c r="CJ32" s="4">
        <v>1.138471</v>
      </c>
      <c r="CK32" s="4">
        <v>2.2926790000000001</v>
      </c>
      <c r="CL32" s="4">
        <v>154.06800000000001</v>
      </c>
      <c r="CM32" s="4">
        <v>3.2162470000000001</v>
      </c>
      <c r="CN32" s="4">
        <v>0.26400000000000001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</row>
    <row r="33" spans="1:97" x14ac:dyDescent="0.25">
      <c r="A33" s="2" t="s">
        <v>135</v>
      </c>
      <c r="B33" s="2" t="s">
        <v>134</v>
      </c>
      <c r="C33" s="2" t="s">
        <v>121</v>
      </c>
      <c r="D33" s="4">
        <v>7619.03</v>
      </c>
      <c r="E33" s="4">
        <v>3717</v>
      </c>
      <c r="F33" s="4">
        <v>77.427109999999999</v>
      </c>
      <c r="G33" s="4">
        <v>34.5</v>
      </c>
      <c r="H33" s="4">
        <v>136.05449999999999</v>
      </c>
      <c r="I33" s="4">
        <v>51.7</v>
      </c>
      <c r="J33" s="4">
        <v>27.73368</v>
      </c>
      <c r="K33" s="4"/>
      <c r="L33" s="4">
        <v>1.6583049999999999</v>
      </c>
      <c r="M33" s="4">
        <v>21.797540000000001</v>
      </c>
      <c r="N33" s="4">
        <v>76.481610000000003</v>
      </c>
      <c r="O33" s="4">
        <v>70.275419999999997</v>
      </c>
      <c r="P33" s="4">
        <v>69</v>
      </c>
      <c r="Q33" s="4">
        <v>8.7953729999999997</v>
      </c>
      <c r="R33" s="4"/>
      <c r="S33" s="4">
        <v>61.480049999999999</v>
      </c>
      <c r="T33" s="4">
        <v>10.718220000000001</v>
      </c>
      <c r="U33" s="4">
        <v>0.55819859999999999</v>
      </c>
      <c r="V33" s="4">
        <v>0.54858960000000001</v>
      </c>
      <c r="W33" s="4">
        <v>14.049950000000001</v>
      </c>
      <c r="X33" s="4">
        <v>25.950060000000001</v>
      </c>
      <c r="Y33" s="4">
        <v>216.6473</v>
      </c>
      <c r="Z33" s="4">
        <v>27.430759999999999</v>
      </c>
      <c r="AA33" s="4">
        <v>2.0625249999999999</v>
      </c>
      <c r="AB33" s="4">
        <v>6.4675050000000001</v>
      </c>
      <c r="AC33" s="4">
        <v>685.00980000000004</v>
      </c>
      <c r="AD33" s="4">
        <v>1686.2809999999999</v>
      </c>
      <c r="AE33" s="4"/>
      <c r="AF33" s="4">
        <v>2406.8200000000002</v>
      </c>
      <c r="AG33" s="4">
        <v>229.94159999999999</v>
      </c>
      <c r="AH33" s="4">
        <v>285.97489999999999</v>
      </c>
      <c r="AI33" s="4">
        <v>1085.164</v>
      </c>
      <c r="AJ33" s="4">
        <v>4.9307540000000003</v>
      </c>
      <c r="AK33" s="4">
        <v>5.5554920000000001</v>
      </c>
      <c r="AL33" s="4">
        <v>17.275960000000001</v>
      </c>
      <c r="AM33" s="4">
        <v>66.071610000000007</v>
      </c>
      <c r="AN33" s="4">
        <v>13.4682</v>
      </c>
      <c r="AO33" s="4">
        <v>0.80531600000000003</v>
      </c>
      <c r="AP33" s="4">
        <v>15.5648</v>
      </c>
      <c r="AQ33" s="4">
        <v>0</v>
      </c>
      <c r="AR33" s="4">
        <v>1.125416</v>
      </c>
      <c r="AS33" s="4">
        <v>0</v>
      </c>
      <c r="AT33" s="4">
        <f t="shared" si="2"/>
        <v>0</v>
      </c>
      <c r="AU33" s="3">
        <f t="shared" si="3"/>
        <v>100.03778600000001</v>
      </c>
      <c r="AV33" s="4">
        <v>60.693519999999999</v>
      </c>
      <c r="AW33" s="4">
        <v>17.297879999999999</v>
      </c>
      <c r="AX33" s="4">
        <v>22.008620000000001</v>
      </c>
      <c r="AY33" s="4">
        <v>7.0762499999999999</v>
      </c>
      <c r="AZ33" s="4">
        <v>7.0762499999999999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3.5300940000000001</v>
      </c>
      <c r="BI33" s="4">
        <v>0.4284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3.1016940000000002</v>
      </c>
      <c r="BS33" s="4">
        <v>2.6854979999999999</v>
      </c>
      <c r="BT33" s="4">
        <v>0</v>
      </c>
      <c r="BU33" s="4">
        <v>0</v>
      </c>
      <c r="BV33" s="4">
        <v>1.837652E-2</v>
      </c>
      <c r="BW33" s="4">
        <v>0</v>
      </c>
      <c r="BX33" s="4">
        <v>0</v>
      </c>
      <c r="BY33" s="4">
        <v>2.667122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27.624610000000001</v>
      </c>
      <c r="CJ33" s="4">
        <v>1.5554589999999999</v>
      </c>
      <c r="CK33" s="4">
        <v>4.7992260000000002E-3</v>
      </c>
      <c r="CL33" s="4">
        <v>0.32250790000000001</v>
      </c>
      <c r="CM33" s="4">
        <v>4.232927E-3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</row>
    <row r="34" spans="1:97" x14ac:dyDescent="0.25">
      <c r="A34" s="2" t="s">
        <v>136</v>
      </c>
      <c r="B34" s="2" t="s">
        <v>114</v>
      </c>
      <c r="C34" s="2" t="s">
        <v>121</v>
      </c>
      <c r="D34" s="4">
        <v>4441.6120000000001</v>
      </c>
      <c r="E34" s="4">
        <v>2751</v>
      </c>
      <c r="F34" s="4">
        <v>85.282790000000006</v>
      </c>
      <c r="G34" s="4">
        <v>43.3</v>
      </c>
      <c r="H34" s="4">
        <v>31.21125</v>
      </c>
      <c r="I34" s="4">
        <v>26.1</v>
      </c>
      <c r="J34" s="4">
        <v>14.778119999999999</v>
      </c>
      <c r="K34" s="4"/>
      <c r="L34" s="4">
        <v>1.2549999999999999</v>
      </c>
      <c r="M34" s="9">
        <v>2.0856210000000002</v>
      </c>
      <c r="N34" s="9">
        <v>10.30485</v>
      </c>
      <c r="O34" s="4">
        <v>96.081689999999995</v>
      </c>
      <c r="P34" s="4">
        <v>55</v>
      </c>
      <c r="Q34" s="4">
        <v>33.727339999999998</v>
      </c>
      <c r="R34" s="4"/>
      <c r="S34" s="4">
        <v>62.354349999999997</v>
      </c>
      <c r="T34" s="4">
        <v>24.42277</v>
      </c>
      <c r="U34" s="4">
        <v>1.030616</v>
      </c>
      <c r="V34" s="4">
        <v>0.7538705</v>
      </c>
      <c r="W34" s="4">
        <v>19.189039999999999</v>
      </c>
      <c r="X34" s="4">
        <v>32.20102</v>
      </c>
      <c r="Y34" s="4">
        <v>163.92</v>
      </c>
      <c r="Z34" s="4">
        <v>5.6930149999999999</v>
      </c>
      <c r="AA34" s="4">
        <v>1.5864799999999999</v>
      </c>
      <c r="AB34" s="4">
        <v>3.9906250000000001</v>
      </c>
      <c r="AC34" s="4">
        <v>3046.5720000000001</v>
      </c>
      <c r="AD34" s="4">
        <v>534.92100000000005</v>
      </c>
      <c r="AE34" s="4"/>
      <c r="AF34" s="4">
        <v>4398.902</v>
      </c>
      <c r="AG34" s="4">
        <v>279.7978</v>
      </c>
      <c r="AH34" s="4">
        <v>202.02029999999999</v>
      </c>
      <c r="AI34" s="4">
        <v>1292.0609999999999</v>
      </c>
      <c r="AJ34" s="4">
        <v>13.872109999999999</v>
      </c>
      <c r="AK34" s="4">
        <v>16.247450000000001</v>
      </c>
      <c r="AL34" s="4">
        <v>32.641469999999998</v>
      </c>
      <c r="AM34" s="4">
        <v>25.999929999999999</v>
      </c>
      <c r="AN34" s="4">
        <v>12.31063</v>
      </c>
      <c r="AO34" s="4">
        <v>1.045453</v>
      </c>
      <c r="AP34" s="4">
        <v>36.015329999999999</v>
      </c>
      <c r="AQ34" s="4">
        <v>0</v>
      </c>
      <c r="AR34" s="4">
        <v>4.3989019999999996</v>
      </c>
      <c r="AS34" s="4">
        <v>0.94436039999999999</v>
      </c>
      <c r="AT34" s="4">
        <f t="shared" si="2"/>
        <v>0.94436039999999999</v>
      </c>
      <c r="AU34" s="3">
        <f t="shared" si="3"/>
        <v>99.999992399999996</v>
      </c>
      <c r="AV34" s="9">
        <v>37.929279999999999</v>
      </c>
      <c r="AW34" s="9">
        <v>7.6765879999999997</v>
      </c>
      <c r="AX34" s="9">
        <v>54.394129999999997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12.3842</v>
      </c>
      <c r="BI34" s="4">
        <v>0.2</v>
      </c>
      <c r="BJ34" s="4">
        <v>1.5092000000000001</v>
      </c>
      <c r="BK34" s="4">
        <v>0</v>
      </c>
      <c r="BL34" s="4">
        <v>1.5092000000000001</v>
      </c>
      <c r="BM34" s="4">
        <v>4.7628000000000004</v>
      </c>
      <c r="BN34" s="4">
        <v>4.7628000000000004</v>
      </c>
      <c r="BO34" s="4">
        <v>0</v>
      </c>
      <c r="BP34" s="4">
        <v>38.458680000000001</v>
      </c>
      <c r="BQ34" s="4">
        <v>0</v>
      </c>
      <c r="BR34" s="4">
        <v>5.9122000000000003</v>
      </c>
      <c r="BS34" s="4">
        <v>3.1008</v>
      </c>
      <c r="BT34" s="4">
        <v>3.1008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2.8324999999999999E-2</v>
      </c>
      <c r="CE34" s="4">
        <v>2.8324999999999999E-2</v>
      </c>
      <c r="CF34" s="4">
        <v>0</v>
      </c>
      <c r="CG34" s="4">
        <v>0</v>
      </c>
      <c r="CH34" s="4">
        <v>0</v>
      </c>
      <c r="CI34" s="4">
        <v>1.233465</v>
      </c>
      <c r="CJ34" s="4">
        <v>5.2648359999999998</v>
      </c>
      <c r="CK34" s="4">
        <v>1.49794</v>
      </c>
      <c r="CL34" s="4">
        <v>100.66160000000001</v>
      </c>
      <c r="CM34" s="4">
        <v>2.26633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</row>
    <row r="35" spans="1:97" x14ac:dyDescent="0.25">
      <c r="A35" s="2" t="s">
        <v>137</v>
      </c>
      <c r="B35" s="2" t="s">
        <v>114</v>
      </c>
      <c r="C35" s="2" t="s">
        <v>121</v>
      </c>
      <c r="D35" s="4">
        <v>4009.4369999999999</v>
      </c>
      <c r="E35" s="4">
        <v>2310</v>
      </c>
      <c r="F35" s="4">
        <v>67.201710000000006</v>
      </c>
      <c r="G35" s="4">
        <v>34.5</v>
      </c>
      <c r="H35" s="4">
        <v>68.13861</v>
      </c>
      <c r="I35" s="4">
        <v>40.799999999999997</v>
      </c>
      <c r="J35" s="4">
        <v>10.78585</v>
      </c>
      <c r="K35" s="4"/>
      <c r="L35" s="4">
        <v>0.28295999999999999</v>
      </c>
      <c r="M35" s="4">
        <v>6.9541709999999997</v>
      </c>
      <c r="N35" s="4">
        <v>45.72269</v>
      </c>
      <c r="O35" s="4">
        <v>14.751749999999999</v>
      </c>
      <c r="P35" s="4">
        <v>10.199999999999999</v>
      </c>
      <c r="Q35" s="4">
        <v>12.63683</v>
      </c>
      <c r="R35" s="4"/>
      <c r="S35" s="4">
        <v>2.1149170000000002</v>
      </c>
      <c r="T35" s="4">
        <v>12.300380000000001</v>
      </c>
      <c r="U35" s="4">
        <v>0.32833839999999997</v>
      </c>
      <c r="V35" s="4">
        <v>0.5358657</v>
      </c>
      <c r="W35" s="4">
        <v>11.424160000000001</v>
      </c>
      <c r="X35" s="4">
        <v>21.452500000000001</v>
      </c>
      <c r="Y35" s="4">
        <v>104.4727</v>
      </c>
      <c r="Z35" s="4">
        <v>19.163720000000001</v>
      </c>
      <c r="AA35" s="4">
        <v>0.86464680000000005</v>
      </c>
      <c r="AB35" s="4">
        <v>3.7440000000000002</v>
      </c>
      <c r="AC35" s="4">
        <v>2601.6379999999999</v>
      </c>
      <c r="AD35" s="4">
        <v>464.37470000000002</v>
      </c>
      <c r="AE35" s="4"/>
      <c r="AF35" s="4">
        <v>2197.924</v>
      </c>
      <c r="AG35" s="4">
        <v>202.69329999999999</v>
      </c>
      <c r="AH35" s="4">
        <v>312.28820000000002</v>
      </c>
      <c r="AI35" s="4">
        <v>890.03980000000001</v>
      </c>
      <c r="AJ35" s="4">
        <v>11.306039999999999</v>
      </c>
      <c r="AK35" s="4">
        <v>13.7403</v>
      </c>
      <c r="AL35" s="4">
        <v>28.493500000000001</v>
      </c>
      <c r="AM35" s="4">
        <v>62.879869999999997</v>
      </c>
      <c r="AN35" s="4">
        <v>9.9534289999999999</v>
      </c>
      <c r="AO35" s="4">
        <v>0.26112200000000002</v>
      </c>
      <c r="AP35" s="4">
        <v>5.9395579999999999</v>
      </c>
      <c r="AQ35" s="4">
        <v>0</v>
      </c>
      <c r="AR35" s="4">
        <v>2.454285</v>
      </c>
      <c r="AS35" s="4">
        <v>0.2327882</v>
      </c>
      <c r="AT35" s="4">
        <f t="shared" si="2"/>
        <v>0.2327882</v>
      </c>
      <c r="AU35" s="3">
        <f t="shared" si="3"/>
        <v>100.0000012</v>
      </c>
      <c r="AV35" s="4">
        <v>72.046539999999993</v>
      </c>
      <c r="AW35" s="4">
        <v>10.957890000000001</v>
      </c>
      <c r="AX35" s="4">
        <v>16.995570000000001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3.1991109999999998</v>
      </c>
      <c r="BI35" s="4">
        <v>0.75851040000000003</v>
      </c>
      <c r="BJ35" s="4">
        <v>1.2445999999999999</v>
      </c>
      <c r="BK35" s="4">
        <v>0</v>
      </c>
      <c r="BL35" s="4">
        <v>1.2445999999999999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1.196</v>
      </c>
      <c r="BS35" s="4">
        <v>3.6042670000000001</v>
      </c>
      <c r="BT35" s="4">
        <v>2.9376000000000002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0.66666669999999995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12.91305</v>
      </c>
      <c r="CJ35" s="4">
        <v>1.760894</v>
      </c>
      <c r="CK35" s="4">
        <v>0.10028570000000001</v>
      </c>
      <c r="CL35" s="4">
        <v>6.7392000000000003</v>
      </c>
      <c r="CM35" s="4">
        <v>0.16808339999999999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</row>
    <row r="36" spans="1:97" x14ac:dyDescent="0.25">
      <c r="A36" s="2" t="s">
        <v>138</v>
      </c>
      <c r="B36" s="2" t="s">
        <v>114</v>
      </c>
      <c r="C36" s="2" t="s">
        <v>121</v>
      </c>
      <c r="D36" s="4">
        <v>8043.93</v>
      </c>
      <c r="E36" s="4">
        <v>2835</v>
      </c>
      <c r="F36" s="4">
        <v>70.34675</v>
      </c>
      <c r="G36" s="4">
        <v>37.5</v>
      </c>
      <c r="H36" s="4">
        <v>142.3777</v>
      </c>
      <c r="I36" s="4">
        <v>36</v>
      </c>
      <c r="J36" s="4">
        <v>30.389309999999998</v>
      </c>
      <c r="K36" s="4"/>
      <c r="L36" s="4">
        <v>0.27695829999999999</v>
      </c>
      <c r="M36" s="10"/>
      <c r="N36" s="10"/>
      <c r="O36" s="4">
        <v>84.488749999999996</v>
      </c>
      <c r="P36" s="4">
        <v>42.3</v>
      </c>
      <c r="Q36" s="4">
        <v>34.594619999999999</v>
      </c>
      <c r="R36" s="4"/>
      <c r="S36" s="4">
        <v>49.894129999999997</v>
      </c>
      <c r="T36" s="4">
        <v>23.722239999999999</v>
      </c>
      <c r="U36" s="4">
        <v>0.60793980000000003</v>
      </c>
      <c r="V36" s="4">
        <v>1.1878439999999999</v>
      </c>
      <c r="W36" s="4">
        <v>18.339649999999999</v>
      </c>
      <c r="X36" s="4">
        <v>33.46255</v>
      </c>
      <c r="Y36" s="4">
        <v>111.6525</v>
      </c>
      <c r="Z36" s="4">
        <v>29.759779999999999</v>
      </c>
      <c r="AA36" s="4">
        <v>1.375577</v>
      </c>
      <c r="AB36" s="4">
        <v>2.287925</v>
      </c>
      <c r="AC36" s="4">
        <v>2048.0210000000002</v>
      </c>
      <c r="AD36" s="4">
        <v>1079.0139999999999</v>
      </c>
      <c r="AE36" s="4"/>
      <c r="AF36" s="4">
        <v>4035.085</v>
      </c>
      <c r="AG36" s="4">
        <v>268.5224</v>
      </c>
      <c r="AH36" s="4">
        <v>401.87180000000001</v>
      </c>
      <c r="AI36" s="4">
        <v>941.375</v>
      </c>
      <c r="AJ36" s="4">
        <v>12.27938</v>
      </c>
      <c r="AK36" s="4">
        <v>6.7694700000000001</v>
      </c>
      <c r="AL36" s="4">
        <v>14.867050000000001</v>
      </c>
      <c r="AM36" s="4">
        <v>65.490080000000006</v>
      </c>
      <c r="AN36" s="4">
        <v>13.978300000000001</v>
      </c>
      <c r="AO36" s="4">
        <v>0.1273937</v>
      </c>
      <c r="AP36" s="4">
        <v>17.425740000000001</v>
      </c>
      <c r="AQ36" s="4">
        <v>0</v>
      </c>
      <c r="AR36" s="4">
        <v>2.3592689999999998</v>
      </c>
      <c r="AS36" s="4">
        <v>0</v>
      </c>
      <c r="AT36" s="4">
        <f t="shared" si="2"/>
        <v>0</v>
      </c>
      <c r="AU36" s="3">
        <f t="shared" si="3"/>
        <v>100.14213900000001</v>
      </c>
      <c r="AV36" s="10"/>
      <c r="AW36" s="10"/>
      <c r="AX36" s="10"/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10.624409999999999</v>
      </c>
      <c r="BI36" s="4">
        <v>0.61001439999999996</v>
      </c>
      <c r="BJ36" s="4">
        <v>4.8614660000000001</v>
      </c>
      <c r="BK36" s="4">
        <v>2.1333329999999999</v>
      </c>
      <c r="BL36" s="4">
        <v>2.7281330000000001</v>
      </c>
      <c r="BM36" s="4">
        <v>2.905205</v>
      </c>
      <c r="BN36" s="4">
        <v>2.905205</v>
      </c>
      <c r="BO36" s="4">
        <v>0</v>
      </c>
      <c r="BP36" s="4">
        <v>27.344629999999999</v>
      </c>
      <c r="BQ36" s="4">
        <v>0</v>
      </c>
      <c r="BR36" s="4">
        <v>2.247722</v>
      </c>
      <c r="BS36" s="4">
        <v>1.744135</v>
      </c>
      <c r="BT36" s="4">
        <v>0</v>
      </c>
      <c r="BU36" s="4">
        <v>1.726799</v>
      </c>
      <c r="BV36" s="4">
        <v>1.7336339999999999E-2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22.431629999999998</v>
      </c>
      <c r="CJ36" s="4">
        <v>14.592840000000001</v>
      </c>
      <c r="CK36" s="4">
        <v>0.50452759999999996</v>
      </c>
      <c r="CL36" s="4">
        <v>33.904249999999998</v>
      </c>
      <c r="CM36" s="4">
        <v>0.42148859999999999</v>
      </c>
      <c r="CN36" s="4">
        <v>0</v>
      </c>
      <c r="CO36" s="4">
        <v>7.4879730000000002</v>
      </c>
      <c r="CP36" s="4">
        <v>0.46945799999999999</v>
      </c>
      <c r="CQ36" s="4">
        <v>23.427969999999998</v>
      </c>
      <c r="CR36" s="4">
        <v>0.29125030000000002</v>
      </c>
      <c r="CS36" s="4">
        <v>0</v>
      </c>
    </row>
    <row r="37" spans="1:97" x14ac:dyDescent="0.25">
      <c r="A37" s="2" t="s">
        <v>139</v>
      </c>
      <c r="B37" s="2" t="s">
        <v>99</v>
      </c>
      <c r="C37" s="2" t="s">
        <v>121</v>
      </c>
      <c r="D37" s="4">
        <v>3556.35</v>
      </c>
      <c r="E37" s="4">
        <v>3066</v>
      </c>
      <c r="F37" s="4">
        <v>85.873000000000005</v>
      </c>
      <c r="G37" s="4">
        <v>44.8</v>
      </c>
      <c r="H37" s="4">
        <v>12.663</v>
      </c>
      <c r="I37" s="4">
        <v>30.1</v>
      </c>
      <c r="J37" s="4">
        <v>3.681</v>
      </c>
      <c r="K37" s="4"/>
      <c r="L37" s="4">
        <v>1.77E-2</v>
      </c>
      <c r="M37" s="4">
        <v>1.954086</v>
      </c>
      <c r="N37" s="4">
        <v>4.7074769999999999</v>
      </c>
      <c r="O37" s="4">
        <v>88.706000000000003</v>
      </c>
      <c r="P37" s="4">
        <v>64.7</v>
      </c>
      <c r="Q37" s="4">
        <v>41.5</v>
      </c>
      <c r="R37" s="4"/>
      <c r="S37" s="4">
        <v>47.206000000000003</v>
      </c>
      <c r="T37" s="4">
        <v>24.547000000000001</v>
      </c>
      <c r="U37" s="4">
        <v>2.948</v>
      </c>
      <c r="V37" s="4">
        <v>0.24809999999999999</v>
      </c>
      <c r="W37" s="4">
        <v>31.329000000000001</v>
      </c>
      <c r="X37" s="4">
        <v>48.159439999999996</v>
      </c>
      <c r="Y37" s="4">
        <v>176.96</v>
      </c>
      <c r="Z37" s="4">
        <v>2.8376999999999999</v>
      </c>
      <c r="AA37" s="4">
        <v>2.1796000000000002</v>
      </c>
      <c r="AB37" s="4">
        <v>0.59</v>
      </c>
      <c r="AC37" s="4">
        <v>5310.2</v>
      </c>
      <c r="AD37" s="4">
        <v>1731.17</v>
      </c>
      <c r="AE37" s="4"/>
      <c r="AF37" s="4">
        <v>3337.59</v>
      </c>
      <c r="AG37" s="4">
        <v>266.49</v>
      </c>
      <c r="AH37" s="4">
        <v>266.97000000000003</v>
      </c>
      <c r="AI37" s="4">
        <v>966.37990000000002</v>
      </c>
      <c r="AJ37" s="4">
        <v>7.1075999999999997</v>
      </c>
      <c r="AK37" s="4">
        <v>7.4295989999999996</v>
      </c>
      <c r="AL37" s="4">
        <v>41.048859999999998</v>
      </c>
      <c r="AM37" s="4">
        <v>13.17449</v>
      </c>
      <c r="AN37" s="4">
        <v>3.829685</v>
      </c>
      <c r="AO37" s="4">
        <v>1.8414949999999999E-2</v>
      </c>
      <c r="AP37" s="4">
        <v>41.236150000000002</v>
      </c>
      <c r="AQ37" s="4">
        <v>0</v>
      </c>
      <c r="AR37" s="4">
        <v>5.5218420000000004</v>
      </c>
      <c r="AS37" s="4">
        <v>0</v>
      </c>
      <c r="AT37" s="4">
        <f t="shared" si="2"/>
        <v>0</v>
      </c>
      <c r="AU37" s="3">
        <f t="shared" si="3"/>
        <v>100.981342</v>
      </c>
      <c r="AV37" s="4">
        <v>45.515569999999997</v>
      </c>
      <c r="AW37" s="4">
        <v>18.893630000000002</v>
      </c>
      <c r="AX37" s="4">
        <v>35.590789999999998</v>
      </c>
      <c r="AY37" s="4">
        <v>2.410714</v>
      </c>
      <c r="AZ37" s="4">
        <v>0</v>
      </c>
      <c r="BA37" s="4">
        <v>2.410714</v>
      </c>
      <c r="BB37" s="4">
        <v>100</v>
      </c>
      <c r="BC37" s="4">
        <v>1.05</v>
      </c>
      <c r="BD37" s="4">
        <v>1.05</v>
      </c>
      <c r="BE37" s="4">
        <v>0</v>
      </c>
      <c r="BF37" s="4">
        <v>0</v>
      </c>
      <c r="BG37" s="4">
        <v>0</v>
      </c>
      <c r="BH37" s="4">
        <v>4.3357000000000001</v>
      </c>
      <c r="BI37" s="4">
        <v>0.42499999999999999</v>
      </c>
      <c r="BJ37" s="4">
        <v>2.7342</v>
      </c>
      <c r="BK37" s="4">
        <v>0</v>
      </c>
      <c r="BL37" s="4">
        <v>2.7342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1.1765000000000001</v>
      </c>
      <c r="BS37" s="4">
        <v>3.5547499999999999</v>
      </c>
      <c r="BT37" s="4">
        <v>3.5547499999999999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0.13108700000000001</v>
      </c>
      <c r="CJ37" s="4">
        <v>2.1822919999999999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McKay</dc:creator>
  <cp:lastModifiedBy>Fiona McKay</cp:lastModifiedBy>
  <dcterms:created xsi:type="dcterms:W3CDTF">2022-06-01T07:46:06Z</dcterms:created>
  <dcterms:modified xsi:type="dcterms:W3CDTF">2022-06-01T07:50:28Z</dcterms:modified>
</cp:coreProperties>
</file>