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utrition Insights\Documents\010 2019 NUTR INSIGHTS - CONTRACTS\Nutrition Impact\PHN Manuscript Submit\"/>
    </mc:Choice>
  </mc:AlternateContent>
  <xr:revisionPtr revIDLastSave="0" documentId="13_ncr:1_{E9B991D3-982A-4BF9-9B27-B53D21F5384D}" xr6:coauthVersionLast="44" xr6:coauthVersionMax="44" xr10:uidLastSave="{00000000-0000-0000-0000-000000000000}"/>
  <bookViews>
    <workbookView xWindow="-108" yWindow="-108" windowWidth="23256" windowHeight="12576" xr2:uid="{B60547D9-F7FF-4CD9-8917-5137B289915D}"/>
  </bookViews>
  <sheets>
    <sheet name="Suppl Table 1. Ph 1" sheetId="4" r:id="rId1"/>
    <sheet name="Suppl Table 2. Ph 2" sheetId="7" r:id="rId2"/>
  </sheets>
  <definedNames>
    <definedName name="_xlnm.Print_Area" localSheetId="0">'Suppl Table 1. Ph 1'!$B$2:$Q$71</definedName>
    <definedName name="_xlnm.Print_Area" localSheetId="1">'Suppl Table 2. Ph 2'!$B$2:$Q$67</definedName>
    <definedName name="_xlnm.Print_Titles" localSheetId="0">'Suppl Table 1. Ph 1'!$2:$14</definedName>
    <definedName name="_xlnm.Print_Titles" localSheetId="1">'Suppl Table 2. Ph 2'!$2:$14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1" i="7" l="1"/>
  <c r="O61" i="7"/>
  <c r="N61" i="7"/>
  <c r="M61" i="7"/>
  <c r="L61" i="7"/>
  <c r="K61" i="7"/>
  <c r="J61" i="7"/>
  <c r="I61" i="7"/>
  <c r="H61" i="7"/>
  <c r="G61" i="7"/>
  <c r="F61" i="7"/>
  <c r="E61" i="7"/>
  <c r="D61" i="7"/>
  <c r="P55" i="7"/>
  <c r="O55" i="7"/>
  <c r="N55" i="7"/>
  <c r="M55" i="7"/>
  <c r="L55" i="7"/>
  <c r="K55" i="7"/>
  <c r="J55" i="7"/>
  <c r="I55" i="7"/>
  <c r="H55" i="7"/>
  <c r="G55" i="7"/>
  <c r="F55" i="7"/>
  <c r="E55" i="7"/>
  <c r="D55" i="7"/>
  <c r="P47" i="7"/>
  <c r="O47" i="7"/>
  <c r="N47" i="7"/>
  <c r="M47" i="7"/>
  <c r="L47" i="7"/>
  <c r="K47" i="7"/>
  <c r="J47" i="7"/>
  <c r="I47" i="7"/>
  <c r="H47" i="7"/>
  <c r="G47" i="7"/>
  <c r="F47" i="7"/>
  <c r="E47" i="7"/>
  <c r="D47" i="7"/>
  <c r="P39" i="7"/>
  <c r="O39" i="7"/>
  <c r="N39" i="7"/>
  <c r="M39" i="7"/>
  <c r="L39" i="7"/>
  <c r="K39" i="7"/>
  <c r="J39" i="7"/>
  <c r="I39" i="7"/>
  <c r="H39" i="7"/>
  <c r="G39" i="7"/>
  <c r="F39" i="7"/>
  <c r="E39" i="7"/>
  <c r="D39" i="7"/>
  <c r="P31" i="7"/>
  <c r="O31" i="7"/>
  <c r="N31" i="7"/>
  <c r="M31" i="7"/>
  <c r="L31" i="7"/>
  <c r="K31" i="7"/>
  <c r="J31" i="7"/>
  <c r="I31" i="7"/>
  <c r="H31" i="7"/>
  <c r="G31" i="7"/>
  <c r="F31" i="7"/>
  <c r="E31" i="7"/>
  <c r="D31" i="7"/>
  <c r="P23" i="7"/>
  <c r="O23" i="7"/>
  <c r="N23" i="7"/>
  <c r="M23" i="7"/>
  <c r="L23" i="7"/>
  <c r="K23" i="7"/>
  <c r="J23" i="7"/>
  <c r="I23" i="7"/>
  <c r="H23" i="7"/>
  <c r="G23" i="7"/>
  <c r="F23" i="7"/>
  <c r="E23" i="7"/>
  <c r="D23" i="7"/>
  <c r="P65" i="4"/>
  <c r="O65" i="4"/>
  <c r="N65" i="4"/>
  <c r="M65" i="4"/>
  <c r="L65" i="4"/>
  <c r="K65" i="4"/>
  <c r="J65" i="4"/>
  <c r="I65" i="4"/>
  <c r="H65" i="4"/>
  <c r="G65" i="4"/>
  <c r="F65" i="4"/>
  <c r="E65" i="4"/>
  <c r="D65" i="4"/>
  <c r="P59" i="4"/>
  <c r="O59" i="4"/>
  <c r="N59" i="4"/>
  <c r="M59" i="4"/>
  <c r="L59" i="4"/>
  <c r="K59" i="4"/>
  <c r="J59" i="4"/>
  <c r="I59" i="4"/>
  <c r="H59" i="4"/>
  <c r="G59" i="4"/>
  <c r="F59" i="4"/>
  <c r="E59" i="4"/>
  <c r="D59" i="4"/>
  <c r="P51" i="4"/>
  <c r="O51" i="4"/>
  <c r="N51" i="4"/>
  <c r="M51" i="4"/>
  <c r="L51" i="4"/>
  <c r="K51" i="4"/>
  <c r="J51" i="4"/>
  <c r="I51" i="4"/>
  <c r="H51" i="4"/>
  <c r="G51" i="4"/>
  <c r="F51" i="4"/>
  <c r="E51" i="4"/>
  <c r="D51" i="4"/>
  <c r="P42" i="4"/>
  <c r="O42" i="4"/>
  <c r="N42" i="4"/>
  <c r="M42" i="4"/>
  <c r="L42" i="4"/>
  <c r="K42" i="4"/>
  <c r="J42" i="4"/>
  <c r="I42" i="4"/>
  <c r="H42" i="4"/>
  <c r="G42" i="4"/>
  <c r="F42" i="4"/>
  <c r="E42" i="4"/>
  <c r="D42" i="4"/>
  <c r="D32" i="4" l="1"/>
  <c r="G32" i="4"/>
  <c r="G23" i="4"/>
  <c r="F23" i="4"/>
  <c r="E23" i="4"/>
  <c r="D23" i="4"/>
  <c r="P32" i="4" l="1"/>
  <c r="O32" i="4"/>
  <c r="N32" i="4"/>
  <c r="M32" i="4"/>
  <c r="L32" i="4"/>
  <c r="K32" i="4"/>
  <c r="J32" i="4"/>
  <c r="I32" i="4"/>
  <c r="H32" i="4"/>
  <c r="F32" i="4"/>
  <c r="E32" i="4"/>
  <c r="O23" i="4"/>
  <c r="P23" i="4"/>
  <c r="N23" i="4"/>
  <c r="M23" i="4"/>
  <c r="L23" i="4"/>
  <c r="K23" i="4"/>
  <c r="J23" i="4"/>
  <c r="H23" i="4"/>
  <c r="I23" i="4"/>
</calcChain>
</file>

<file path=xl/sharedStrings.xml><?xml version="1.0" encoding="utf-8"?>
<sst xmlns="http://schemas.openxmlformats.org/spreadsheetml/2006/main" count="182" uniqueCount="59">
  <si>
    <t>Eggs and omelets</t>
  </si>
  <si>
    <t>Citrus juice</t>
  </si>
  <si>
    <t>Total</t>
  </si>
  <si>
    <t>Tap water</t>
  </si>
  <si>
    <t>Rolls and buns</t>
  </si>
  <si>
    <t>Ready-to-eat cereal, higher sugar (&gt;21.2g/100g)</t>
  </si>
  <si>
    <t xml:space="preserve">Ratio to Dairy </t>
  </si>
  <si>
    <t>Fish</t>
  </si>
  <si>
    <t>Carrots</t>
  </si>
  <si>
    <t>Lettuce and lettuce salads</t>
  </si>
  <si>
    <t>Dark green vegetables, excludes lettuce</t>
  </si>
  <si>
    <t>Coffee</t>
  </si>
  <si>
    <t>Bottled water</t>
  </si>
  <si>
    <t>Nutrition bars</t>
  </si>
  <si>
    <t>n/a</t>
  </si>
  <si>
    <t>Protein</t>
  </si>
  <si>
    <t>Nutrients of Public Health Concern</t>
  </si>
  <si>
    <t xml:space="preserve">Other Shortfall Nutrients </t>
  </si>
  <si>
    <t xml:space="preserve">Category Description </t>
  </si>
  <si>
    <t>Calcium</t>
  </si>
  <si>
    <t>Vitamin D</t>
  </si>
  <si>
    <t>Potassium</t>
  </si>
  <si>
    <t>Dietary Fiber</t>
  </si>
  <si>
    <t>Choline</t>
  </si>
  <si>
    <t>Iron</t>
  </si>
  <si>
    <t>Magnesium</t>
  </si>
  <si>
    <t>Vitamin A</t>
  </si>
  <si>
    <t>Vitamin C</t>
  </si>
  <si>
    <t>Vitamin E</t>
  </si>
  <si>
    <t>Saturated Fat</t>
  </si>
  <si>
    <t>Sodium</t>
  </si>
  <si>
    <t>Added Sugars</t>
  </si>
  <si>
    <t xml:space="preserve">n/a </t>
  </si>
  <si>
    <t>Scenario 2.</t>
  </si>
  <si>
    <t>mg</t>
  </si>
  <si>
    <t>ug</t>
  </si>
  <si>
    <t>tsp</t>
  </si>
  <si>
    <t>g</t>
  </si>
  <si>
    <t>WWEIA Category Code</t>
  </si>
  <si>
    <t>Replacing the nutrients in dairy foods with commonly consumed foods will increase cost, calories and require large amounts of food: NHANES 2011-2014</t>
  </si>
  <si>
    <t>Dairy Reference</t>
  </si>
  <si>
    <t>Scenario 1.</t>
  </si>
  <si>
    <t>Optimized for lowest cost</t>
  </si>
  <si>
    <t xml:space="preserve">WWEIA Consumption Constraint: None </t>
  </si>
  <si>
    <t xml:space="preserve">WWEIA Consumption Constraint: 90th percentile of non-dairy foods </t>
  </si>
  <si>
    <t>Supplemental Table 1</t>
  </si>
  <si>
    <t>Optimized for fewest calories</t>
  </si>
  <si>
    <t>Supplemental Table 2</t>
  </si>
  <si>
    <t>Scenario 3.</t>
  </si>
  <si>
    <t>Optimized for smallest amount of food by weight</t>
  </si>
  <si>
    <t>PHASE 1*</t>
  </si>
  <si>
    <t>PHASE 2*</t>
  </si>
  <si>
    <t xml:space="preserve">†53% fat-free milk; 45% low-fat cheese; 2% yogurt </t>
  </si>
  <si>
    <t>Select nutrient intakes from non-dairy food combinations optimized to provide the protein and 10 shortfall nutrients in one USDA cup equivalent serving of dairy at the lowest cost, fewest calories, or smallest amount of food by weight</t>
  </si>
  <si>
    <r>
      <t>Dairy (one USDA cup equivalent)</t>
    </r>
    <r>
      <rPr>
        <sz val="11"/>
        <rFont val="Calibri"/>
        <family val="2"/>
      </rPr>
      <t>†</t>
    </r>
  </si>
  <si>
    <t>Dairy (one USDA cup equivalent)†</t>
  </si>
  <si>
    <t>Nutrients to Limit</t>
  </si>
  <si>
    <r>
      <rPr>
        <sz val="11"/>
        <rFont val="Calibri"/>
        <family val="2"/>
        <scheme val="minor"/>
      </rPr>
      <t>*In addition to excluding dairy products from the WWEIA database (see footnote, Supplemental Table 1), foods and beverages that are not reasonable dairy alternatives on a population basis and beverages with virtually no calories, but that contain small amounts of micronutrients, also were excluded: WWEIA Food Category [category codes]: Baby foods [9002, 9004, 9006, 9008, 9010, 9012, 9202]; Infant formulas [9402, 9404]; Protein and nutritional powders [9802]; Nutritional beverages [7208];</t>
    </r>
    <r>
      <rPr>
        <vertAlign val="superscript"/>
        <sz val="11"/>
        <rFont val="Calibri"/>
        <family val="2"/>
        <scheme val="minor"/>
      </rPr>
      <t xml:space="preserve"> </t>
    </r>
    <r>
      <rPr>
        <sz val="11"/>
        <rFont val="Calibri"/>
        <family val="2"/>
        <scheme val="minor"/>
      </rPr>
      <t>Coffee [7302]; Tap water [7702]; Bottled water [7704]; Diet soft drinks [7102]; Other diet drinks [7106].</t>
    </r>
  </si>
  <si>
    <r>
      <t xml:space="preserve">1 </t>
    </r>
    <r>
      <rPr>
        <sz val="11"/>
        <rFont val="Calibri"/>
        <family val="2"/>
        <scheme val="minor"/>
      </rPr>
      <t>Dairy products were excluded from the WWEIA database. WWEIA Food Category [category codes]: Low-fat milk/yogurt [1006, 1008, 1206, 1208, 1804, 1404]; Higher fat milk/yogurt [1002, 1004, 1202, 1204, 1402, 1802]; Cheese [1602, 1604]; Cheese sandwiches (separate code) [3720].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</si>
</sst>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sz val="11"/>
      <name val="Calibri"/>
      <family val="2"/>
    </font>
    <font>
      <b/>
      <sz val="14"/>
      <name val="Calibri"/>
      <family val="2"/>
      <scheme val="minor"/>
    </font>
    <font>
      <vertAlign val="superscript"/>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1">
    <xf numFmtId="0" fontId="0" fillId="0" borderId="0" xfId="0"/>
    <xf numFmtId="0" fontId="1" fillId="0" borderId="0" xfId="0" applyFont="1"/>
    <xf numFmtId="1" fontId="1" fillId="0" borderId="0" xfId="0" applyNumberFormat="1" applyFont="1"/>
    <xf numFmtId="2" fontId="1" fillId="0" borderId="0" xfId="0" applyNumberFormat="1" applyFont="1"/>
    <xf numFmtId="164" fontId="1" fillId="0" borderId="0" xfId="0" applyNumberFormat="1" applyFont="1"/>
    <xf numFmtId="0" fontId="2" fillId="0" borderId="0" xfId="0" applyFont="1"/>
    <xf numFmtId="0" fontId="1" fillId="0" borderId="0" xfId="0" applyFont="1" applyAlignment="1">
      <alignment vertic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1" fontId="1" fillId="0" borderId="0" xfId="0" applyNumberFormat="1" applyFont="1" applyFill="1" applyBorder="1" applyAlignment="1">
      <alignment horizontal="center" vertical="top"/>
    </xf>
    <xf numFmtId="1" fontId="1" fillId="0" borderId="0" xfId="0" applyNumberFormat="1" applyFont="1" applyFill="1" applyBorder="1" applyAlignment="1">
      <alignment horizontal="center"/>
    </xf>
    <xf numFmtId="164" fontId="1" fillId="0" borderId="0" xfId="0" applyNumberFormat="1" applyFont="1" applyFill="1" applyBorder="1" applyAlignment="1">
      <alignment horizontal="center"/>
    </xf>
    <xf numFmtId="0" fontId="1" fillId="0" borderId="0" xfId="0" applyFont="1" applyFill="1"/>
    <xf numFmtId="0" fontId="2" fillId="0" borderId="0" xfId="0" applyFont="1" applyAlignment="1">
      <alignment horizontal="left" vertical="center" wrapText="1"/>
    </xf>
    <xf numFmtId="0" fontId="2" fillId="0" borderId="0" xfId="0" applyFont="1" applyAlignment="1">
      <alignment horizontal="left" vertical="center"/>
    </xf>
    <xf numFmtId="1" fontId="2" fillId="0" borderId="0" xfId="0" applyNumberFormat="1" applyFont="1" applyAlignment="1">
      <alignment vertical="center"/>
    </xf>
    <xf numFmtId="164" fontId="2" fillId="0" borderId="0" xfId="0" applyNumberFormat="1" applyFont="1" applyAlignment="1">
      <alignment vertical="center"/>
    </xf>
    <xf numFmtId="2" fontId="2" fillId="0" borderId="0" xfId="0" applyNumberFormat="1" applyFont="1" applyAlignment="1">
      <alignment vertical="center"/>
    </xf>
    <xf numFmtId="0" fontId="2" fillId="0" borderId="0" xfId="0" applyFont="1" applyAlignment="1">
      <alignment vertical="center"/>
    </xf>
    <xf numFmtId="1" fontId="1" fillId="0" borderId="0" xfId="0" applyNumberFormat="1" applyFont="1" applyFill="1"/>
    <xf numFmtId="164" fontId="1" fillId="0" borderId="0" xfId="0" applyNumberFormat="1" applyFont="1" applyFill="1"/>
    <xf numFmtId="0" fontId="3" fillId="2" borderId="0" xfId="0" applyFont="1" applyFill="1"/>
    <xf numFmtId="0" fontId="2" fillId="2" borderId="0" xfId="0" applyFont="1" applyFill="1"/>
    <xf numFmtId="1" fontId="2" fillId="2" borderId="0" xfId="0" applyNumberFormat="1" applyFont="1" applyFill="1"/>
    <xf numFmtId="164" fontId="2" fillId="2" borderId="0" xfId="0" applyNumberFormat="1" applyFont="1" applyFill="1"/>
    <xf numFmtId="1" fontId="4" fillId="2" borderId="0" xfId="0" applyNumberFormat="1" applyFont="1" applyFill="1"/>
    <xf numFmtId="164" fontId="4" fillId="2" borderId="0" xfId="0" applyNumberFormat="1" applyFont="1" applyFill="1"/>
    <xf numFmtId="2" fontId="2" fillId="0" borderId="0" xfId="0" applyNumberFormat="1" applyFont="1" applyFill="1"/>
    <xf numFmtId="0" fontId="2" fillId="0" borderId="0" xfId="0" applyFont="1" applyFill="1"/>
    <xf numFmtId="0" fontId="2" fillId="0" borderId="0" xfId="0" applyFont="1" applyFill="1" applyAlignment="1">
      <alignment horizontal="right"/>
    </xf>
    <xf numFmtId="1" fontId="2" fillId="0" borderId="0" xfId="0" applyNumberFormat="1" applyFont="1" applyFill="1"/>
    <xf numFmtId="164" fontId="2" fillId="0" borderId="0" xfId="0" applyNumberFormat="1" applyFont="1" applyFill="1"/>
    <xf numFmtId="0" fontId="2" fillId="0" borderId="0" xfId="0" applyFont="1" applyAlignment="1">
      <alignment horizontal="right"/>
    </xf>
    <xf numFmtId="1" fontId="2" fillId="0" borderId="0" xfId="0" applyNumberFormat="1" applyFont="1"/>
    <xf numFmtId="164" fontId="2" fillId="0" borderId="0" xfId="0" applyNumberFormat="1" applyFont="1"/>
    <xf numFmtId="0" fontId="1" fillId="0" borderId="2" xfId="0" applyFont="1" applyBorder="1"/>
    <xf numFmtId="1" fontId="1" fillId="0" borderId="2" xfId="0" applyNumberFormat="1" applyFont="1" applyBorder="1"/>
    <xf numFmtId="2" fontId="1" fillId="0" borderId="2" xfId="0" applyNumberFormat="1" applyFont="1" applyBorder="1"/>
    <xf numFmtId="164" fontId="1" fillId="0" borderId="2" xfId="0" applyNumberFormat="1" applyFont="1" applyBorder="1"/>
    <xf numFmtId="0" fontId="1" fillId="0" borderId="2" xfId="0" applyFont="1" applyFill="1" applyBorder="1"/>
    <xf numFmtId="1" fontId="1" fillId="0" borderId="2" xfId="0" applyNumberFormat="1" applyFont="1" applyFill="1" applyBorder="1"/>
    <xf numFmtId="164" fontId="1" fillId="0" borderId="2" xfId="0" applyNumberFormat="1" applyFont="1" applyFill="1" applyBorder="1"/>
    <xf numFmtId="0" fontId="2" fillId="0" borderId="2" xfId="0" applyFont="1" applyBorder="1" applyAlignment="1">
      <alignment horizontal="left" vertical="center" wrapText="1"/>
    </xf>
    <xf numFmtId="0" fontId="2" fillId="0" borderId="2" xfId="0" applyFont="1" applyBorder="1" applyAlignment="1">
      <alignment horizontal="left" vertical="center"/>
    </xf>
    <xf numFmtId="1" fontId="2" fillId="0" borderId="2" xfId="0" applyNumberFormat="1" applyFont="1" applyBorder="1" applyAlignment="1">
      <alignment vertical="center"/>
    </xf>
    <xf numFmtId="164" fontId="2" fillId="0" borderId="2" xfId="0" applyNumberFormat="1" applyFont="1" applyBorder="1" applyAlignment="1">
      <alignment vertical="center"/>
    </xf>
    <xf numFmtId="2" fontId="2" fillId="0" borderId="2" xfId="0" applyNumberFormat="1" applyFont="1" applyBorder="1" applyAlignment="1">
      <alignment vertical="center"/>
    </xf>
    <xf numFmtId="0" fontId="1" fillId="0" borderId="2" xfId="0" applyFont="1" applyFill="1" applyBorder="1" applyAlignment="1">
      <alignment horizontal="center" wrapText="1"/>
    </xf>
    <xf numFmtId="0" fontId="1" fillId="0" borderId="2" xfId="0" applyFont="1" applyFill="1" applyBorder="1" applyAlignment="1">
      <alignment horizontal="center"/>
    </xf>
    <xf numFmtId="1" fontId="1" fillId="0" borderId="2" xfId="0" applyNumberFormat="1" applyFont="1" applyFill="1" applyBorder="1" applyAlignment="1">
      <alignment horizontal="center" vertical="top"/>
    </xf>
    <xf numFmtId="1" fontId="1" fillId="0" borderId="2" xfId="0" applyNumberFormat="1" applyFont="1" applyFill="1" applyBorder="1" applyAlignment="1">
      <alignment horizontal="center"/>
    </xf>
    <xf numFmtId="164" fontId="1" fillId="0" borderId="2" xfId="0" applyNumberFormat="1" applyFont="1" applyFill="1" applyBorder="1" applyAlignment="1">
      <alignment horizontal="center"/>
    </xf>
    <xf numFmtId="0" fontId="2" fillId="0" borderId="0" xfId="0" applyFont="1" applyAlignment="1">
      <alignment vertical="top"/>
    </xf>
    <xf numFmtId="0" fontId="1" fillId="0" borderId="0" xfId="0" applyFont="1" applyAlignment="1">
      <alignment horizontal="left" vertical="center" wrapText="1"/>
    </xf>
    <xf numFmtId="0" fontId="1" fillId="0" borderId="0" xfId="0" applyFont="1" applyAlignment="1">
      <alignment horizontal="left" vertical="center"/>
    </xf>
    <xf numFmtId="1" fontId="1" fillId="0" borderId="0" xfId="0" applyNumberFormat="1" applyFont="1" applyAlignment="1">
      <alignment vertical="center"/>
    </xf>
    <xf numFmtId="164" fontId="1" fillId="0" borderId="0" xfId="0" applyNumberFormat="1" applyFont="1" applyAlignment="1">
      <alignment vertical="center"/>
    </xf>
    <xf numFmtId="2" fontId="1" fillId="0" borderId="0" xfId="0" applyNumberFormat="1" applyFont="1" applyAlignment="1">
      <alignment vertical="center"/>
    </xf>
    <xf numFmtId="0" fontId="1" fillId="0" borderId="0" xfId="0" applyFont="1" applyAlignment="1">
      <alignment vertical="center"/>
    </xf>
    <xf numFmtId="0" fontId="6" fillId="0" borderId="0" xfId="0" applyFont="1"/>
    <xf numFmtId="1" fontId="6" fillId="0" borderId="0" xfId="0" applyNumberFormat="1" applyFont="1"/>
    <xf numFmtId="2" fontId="6" fillId="0" borderId="0" xfId="0" applyNumberFormat="1" applyFont="1"/>
    <xf numFmtId="164" fontId="6" fillId="0" borderId="0" xfId="0" applyNumberFormat="1" applyFont="1"/>
    <xf numFmtId="2" fontId="3" fillId="0" borderId="0" xfId="0" applyNumberFormat="1" applyFont="1" applyFill="1"/>
    <xf numFmtId="0" fontId="3" fillId="0" borderId="0" xfId="0" applyFont="1" applyFill="1"/>
    <xf numFmtId="0" fontId="1" fillId="0" borderId="6" xfId="0" applyFont="1" applyBorder="1"/>
    <xf numFmtId="164" fontId="1" fillId="0" borderId="6" xfId="0" applyNumberFormat="1" applyFont="1" applyBorder="1"/>
    <xf numFmtId="1" fontId="1" fillId="0" borderId="6" xfId="0" applyNumberFormat="1" applyFont="1" applyBorder="1"/>
    <xf numFmtId="2" fontId="1" fillId="0" borderId="6" xfId="0" applyNumberFormat="1" applyFont="1" applyBorder="1"/>
    <xf numFmtId="0" fontId="1" fillId="0" borderId="0" xfId="0" applyFont="1" applyAlignment="1">
      <alignment vertical="top" wrapText="1"/>
    </xf>
    <xf numFmtId="0" fontId="1" fillId="0" borderId="0" xfId="0" applyFont="1" applyAlignment="1">
      <alignment horizontal="lef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 fontId="1"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xf>
    <xf numFmtId="164" fontId="1" fillId="2" borderId="3" xfId="0" applyNumberFormat="1" applyFont="1" applyFill="1" applyBorder="1" applyAlignment="1">
      <alignment horizontal="center"/>
    </xf>
    <xf numFmtId="164" fontId="1" fillId="2" borderId="4" xfId="0" applyNumberFormat="1" applyFont="1" applyFill="1" applyBorder="1" applyAlignment="1">
      <alignment horizontal="center"/>
    </xf>
    <xf numFmtId="164" fontId="1" fillId="2" borderId="5" xfId="0" applyNumberFormat="1" applyFont="1" applyFill="1" applyBorder="1" applyAlignment="1">
      <alignment horizontal="center"/>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3" fillId="0" borderId="0" xfId="0" applyFont="1"/>
    <xf numFmtId="0" fontId="3" fillId="0" borderId="0" xfId="0" applyFont="1" applyAlignment="1">
      <alignment horizontal="right"/>
    </xf>
    <xf numFmtId="164" fontId="3" fillId="0" borderId="0" xfId="0" applyNumberFormat="1" applyFont="1"/>
    <xf numFmtId="1" fontId="3" fillId="0" borderId="0" xfId="0" applyNumberFormat="1" applyFont="1" applyAlignment="1">
      <alignment horizontal="right"/>
    </xf>
    <xf numFmtId="0" fontId="3" fillId="0" borderId="0" xfId="0" applyFont="1" applyFill="1" applyAlignment="1">
      <alignment horizontal="right"/>
    </xf>
    <xf numFmtId="164" fontId="3" fillId="0" borderId="0" xfId="0" applyNumberFormat="1" applyFont="1" applyFill="1" applyAlignment="1">
      <alignment horizontal="right"/>
    </xf>
    <xf numFmtId="0" fontId="7" fillId="0" borderId="0" xfId="0" applyFont="1" applyAlignment="1">
      <alignment horizontal="left" vertical="center" wrapText="1"/>
    </xf>
    <xf numFmtId="0" fontId="7" fillId="0" borderId="0" xfId="0" applyFont="1" applyAlignment="1">
      <alignment vertical="center" wrapText="1"/>
    </xf>
    <xf numFmtId="164" fontId="3" fillId="0" borderId="0" xfId="0" applyNumberFormat="1" applyFont="1" applyFill="1"/>
    <xf numFmtId="164" fontId="3" fillId="0" borderId="0" xfId="0" applyNumberFormat="1" applyFont="1" applyAlignment="1">
      <alignment horizontal="right"/>
    </xf>
    <xf numFmtId="2" fontId="3" fillId="0" borderId="0" xfId="0" applyNumberFormat="1" applyFont="1"/>
  </cellXfs>
  <cellStyles count="1">
    <cellStyle name="Normal" xfId="0" builtinId="0"/>
  </cellStyles>
  <dxfs count="16">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DA1B8-A985-4471-AF04-58FC64C1F7E6}">
  <dimension ref="B2:V70"/>
  <sheetViews>
    <sheetView tabSelected="1" zoomScale="95" zoomScaleNormal="95" workbookViewId="0">
      <selection activeCell="C14" sqref="C14"/>
    </sheetView>
  </sheetViews>
  <sheetFormatPr defaultColWidth="8" defaultRowHeight="14.4" x14ac:dyDescent="0.3"/>
  <cols>
    <col min="1" max="1" width="2.109375" style="1" customWidth="1"/>
    <col min="2" max="2" width="11.21875" style="1" customWidth="1"/>
    <col min="3" max="3" width="39.77734375" style="1" customWidth="1"/>
    <col min="4" max="5" width="8" style="2"/>
    <col min="6" max="6" width="9.88671875" style="3" customWidth="1"/>
    <col min="7" max="7" width="9.5546875" style="2" customWidth="1"/>
    <col min="8" max="8" width="8" style="2"/>
    <col min="9" max="9" width="8" style="4"/>
    <col min="10" max="10" width="9.88671875" style="2" customWidth="1"/>
    <col min="11" max="11" width="11.77734375" style="4" customWidth="1"/>
    <col min="12" max="12" width="8" style="2"/>
    <col min="13" max="13" width="8" style="4"/>
    <col min="14" max="14" width="11.21875" style="2" customWidth="1"/>
    <col min="15" max="15" width="8" style="2"/>
    <col min="16" max="16" width="9.33203125" style="4" customWidth="1"/>
    <col min="17" max="18" width="8" style="4"/>
    <col min="19" max="19" width="9.6640625" style="4" customWidth="1"/>
    <col min="20" max="20" width="8" style="2"/>
    <col min="21" max="22" width="8" style="4"/>
    <col min="23" max="16384" width="8" style="1"/>
  </cols>
  <sheetData>
    <row r="2" spans="2:22" x14ac:dyDescent="0.3">
      <c r="B2" s="58" t="s">
        <v>39</v>
      </c>
    </row>
    <row r="3" spans="2:22" x14ac:dyDescent="0.3">
      <c r="B3" s="58"/>
    </row>
    <row r="4" spans="2:22" x14ac:dyDescent="0.3">
      <c r="B4" s="58"/>
    </row>
    <row r="5" spans="2:22" s="59" customFormat="1" ht="18" x14ac:dyDescent="0.35">
      <c r="B5" s="59" t="s">
        <v>45</v>
      </c>
      <c r="D5" s="60"/>
      <c r="E5" s="60"/>
      <c r="F5" s="61"/>
      <c r="G5" s="60"/>
      <c r="H5" s="60"/>
      <c r="I5" s="62"/>
      <c r="J5" s="60"/>
      <c r="K5" s="62"/>
      <c r="L5" s="60"/>
      <c r="M5" s="62"/>
      <c r="N5" s="60"/>
      <c r="O5" s="60"/>
      <c r="P5" s="62"/>
      <c r="Q5" s="62"/>
      <c r="R5" s="62"/>
      <c r="S5" s="62"/>
      <c r="T5" s="60"/>
      <c r="U5" s="62"/>
      <c r="V5" s="62"/>
    </row>
    <row r="7" spans="2:22" ht="28.2" customHeight="1" x14ac:dyDescent="0.3">
      <c r="B7" s="52" t="s">
        <v>50</v>
      </c>
      <c r="C7" s="70" t="s">
        <v>53</v>
      </c>
      <c r="D7" s="70"/>
      <c r="E7" s="70"/>
      <c r="F7" s="70"/>
      <c r="G7" s="70"/>
      <c r="H7" s="70"/>
      <c r="I7" s="70"/>
      <c r="J7" s="70"/>
      <c r="K7" s="70"/>
      <c r="L7" s="70"/>
      <c r="M7" s="70"/>
      <c r="N7" s="70"/>
      <c r="O7" s="70"/>
      <c r="P7" s="70"/>
      <c r="Q7" s="70"/>
      <c r="R7" s="69"/>
      <c r="S7" s="69"/>
    </row>
    <row r="8" spans="2:22" x14ac:dyDescent="0.3">
      <c r="B8" s="58"/>
      <c r="C8" s="58"/>
    </row>
    <row r="9" spans="2:22" ht="14.4" customHeight="1" x14ac:dyDescent="0.3">
      <c r="B9" s="71" t="s">
        <v>38</v>
      </c>
      <c r="C9" s="72" t="s">
        <v>18</v>
      </c>
      <c r="D9" s="73" t="s">
        <v>15</v>
      </c>
      <c r="E9" s="74" t="s">
        <v>16</v>
      </c>
      <c r="F9" s="74"/>
      <c r="G9" s="74"/>
      <c r="H9" s="74"/>
      <c r="I9" s="74" t="s">
        <v>17</v>
      </c>
      <c r="J9" s="74"/>
      <c r="K9" s="74"/>
      <c r="L9" s="74"/>
      <c r="M9" s="74"/>
      <c r="N9" s="74"/>
      <c r="O9" s="75" t="s">
        <v>56</v>
      </c>
      <c r="P9" s="76"/>
      <c r="Q9" s="77"/>
      <c r="T9" s="1"/>
      <c r="U9" s="1"/>
      <c r="V9" s="1"/>
    </row>
    <row r="10" spans="2:22" s="6" customFormat="1" ht="31.8" customHeight="1" x14ac:dyDescent="0.3">
      <c r="B10" s="71"/>
      <c r="C10" s="72"/>
      <c r="D10" s="73"/>
      <c r="E10" s="78" t="s">
        <v>19</v>
      </c>
      <c r="F10" s="79" t="s">
        <v>20</v>
      </c>
      <c r="G10" s="78" t="s">
        <v>21</v>
      </c>
      <c r="H10" s="79" t="s">
        <v>22</v>
      </c>
      <c r="I10" s="78" t="s">
        <v>23</v>
      </c>
      <c r="J10" s="79" t="s">
        <v>24</v>
      </c>
      <c r="K10" s="78" t="s">
        <v>25</v>
      </c>
      <c r="L10" s="78" t="s">
        <v>26</v>
      </c>
      <c r="M10" s="79" t="s">
        <v>27</v>
      </c>
      <c r="N10" s="79" t="s">
        <v>28</v>
      </c>
      <c r="O10" s="79" t="s">
        <v>29</v>
      </c>
      <c r="P10" s="78" t="s">
        <v>30</v>
      </c>
      <c r="Q10" s="79" t="s">
        <v>31</v>
      </c>
    </row>
    <row r="11" spans="2:22" s="12" customFormat="1" x14ac:dyDescent="0.3">
      <c r="B11" s="7"/>
      <c r="C11" s="8"/>
      <c r="D11" s="9" t="s">
        <v>37</v>
      </c>
      <c r="E11" s="10" t="s">
        <v>34</v>
      </c>
      <c r="F11" s="11" t="s">
        <v>35</v>
      </c>
      <c r="G11" s="10" t="s">
        <v>34</v>
      </c>
      <c r="H11" s="11" t="s">
        <v>37</v>
      </c>
      <c r="I11" s="10" t="s">
        <v>34</v>
      </c>
      <c r="J11" s="11" t="s">
        <v>34</v>
      </c>
      <c r="K11" s="10" t="s">
        <v>34</v>
      </c>
      <c r="L11" s="10" t="s">
        <v>34</v>
      </c>
      <c r="M11" s="11" t="s">
        <v>34</v>
      </c>
      <c r="N11" s="11" t="s">
        <v>34</v>
      </c>
      <c r="O11" s="11" t="s">
        <v>37</v>
      </c>
      <c r="P11" s="10" t="s">
        <v>34</v>
      </c>
      <c r="Q11" s="11" t="s">
        <v>36</v>
      </c>
    </row>
    <row r="12" spans="2:22" s="12" customFormat="1" x14ac:dyDescent="0.3">
      <c r="B12" s="47"/>
      <c r="C12" s="48"/>
      <c r="D12" s="49"/>
      <c r="E12" s="50"/>
      <c r="F12" s="51"/>
      <c r="G12" s="50"/>
      <c r="H12" s="51"/>
      <c r="I12" s="50"/>
      <c r="J12" s="51"/>
      <c r="K12" s="50"/>
      <c r="L12" s="50"/>
      <c r="M12" s="51"/>
      <c r="N12" s="51"/>
      <c r="O12" s="51"/>
      <c r="P12" s="50"/>
      <c r="Q12" s="51"/>
    </row>
    <row r="13" spans="2:22" s="58" customFormat="1" ht="28.8" x14ac:dyDescent="0.3">
      <c r="B13" s="53" t="s">
        <v>40</v>
      </c>
      <c r="C13" s="54" t="s">
        <v>54</v>
      </c>
      <c r="D13" s="55">
        <v>9.0843101030376694</v>
      </c>
      <c r="E13" s="55">
        <v>322.78649536427702</v>
      </c>
      <c r="F13" s="56">
        <v>2.76009467336785</v>
      </c>
      <c r="G13" s="55">
        <v>382.09994673527098</v>
      </c>
      <c r="H13" s="57">
        <v>2.34323990386461E-2</v>
      </c>
      <c r="I13" s="55">
        <v>40.055762892069403</v>
      </c>
      <c r="J13" s="56">
        <v>0.124255991700508</v>
      </c>
      <c r="K13" s="55">
        <v>28.179074685663</v>
      </c>
      <c r="L13" s="55">
        <v>148.37904248477699</v>
      </c>
      <c r="M13" s="56">
        <v>0.31903419100209701</v>
      </c>
      <c r="N13" s="56">
        <v>0.23822959682551401</v>
      </c>
      <c r="O13" s="56">
        <v>0.96388147841544103</v>
      </c>
      <c r="P13" s="55">
        <v>132.86909232501301</v>
      </c>
      <c r="Q13" s="56">
        <v>0</v>
      </c>
    </row>
    <row r="14" spans="2:22" s="18" customFormat="1" x14ac:dyDescent="0.3">
      <c r="B14" s="42"/>
      <c r="C14" s="43"/>
      <c r="D14" s="44"/>
      <c r="E14" s="44"/>
      <c r="F14" s="45"/>
      <c r="G14" s="44"/>
      <c r="H14" s="46"/>
      <c r="I14" s="44"/>
      <c r="J14" s="45"/>
      <c r="K14" s="44"/>
      <c r="L14" s="44"/>
      <c r="M14" s="45"/>
      <c r="N14" s="45"/>
      <c r="O14" s="45"/>
      <c r="P14" s="44"/>
      <c r="Q14" s="45"/>
    </row>
    <row r="15" spans="2:22" s="18" customFormat="1" x14ac:dyDescent="0.3">
      <c r="B15" s="13" t="s">
        <v>41</v>
      </c>
      <c r="C15" s="14" t="s">
        <v>42</v>
      </c>
      <c r="D15" s="15"/>
      <c r="E15" s="15"/>
      <c r="F15" s="16"/>
      <c r="G15" s="15"/>
      <c r="H15" s="17"/>
      <c r="I15" s="15"/>
      <c r="J15" s="16"/>
      <c r="K15" s="15"/>
      <c r="L15" s="15"/>
      <c r="M15" s="16"/>
      <c r="N15" s="16"/>
      <c r="O15" s="16"/>
      <c r="P15" s="15"/>
      <c r="Q15" s="16"/>
    </row>
    <row r="16" spans="2:22" s="12" customFormat="1" x14ac:dyDescent="0.3">
      <c r="D16" s="19"/>
      <c r="E16" s="19"/>
      <c r="F16" s="20"/>
      <c r="H16" s="20"/>
      <c r="I16" s="19"/>
      <c r="J16" s="20"/>
      <c r="K16" s="19"/>
      <c r="L16" s="19"/>
      <c r="M16" s="20"/>
      <c r="N16" s="20"/>
      <c r="O16" s="20"/>
      <c r="P16" s="19"/>
      <c r="Q16" s="20"/>
    </row>
    <row r="17" spans="2:22" s="28" customFormat="1" x14ac:dyDescent="0.3">
      <c r="B17" s="21" t="s">
        <v>43</v>
      </c>
      <c r="C17" s="22"/>
      <c r="D17" s="23"/>
      <c r="E17" s="23"/>
      <c r="F17" s="24"/>
      <c r="G17" s="23"/>
      <c r="H17" s="24"/>
      <c r="I17" s="25"/>
      <c r="J17" s="26"/>
      <c r="K17" s="23"/>
      <c r="L17" s="25"/>
      <c r="M17" s="24"/>
      <c r="N17" s="26"/>
      <c r="O17" s="24"/>
      <c r="P17" s="23"/>
      <c r="Q17" s="24"/>
      <c r="R17" s="27"/>
      <c r="S17" s="27"/>
    </row>
    <row r="18" spans="2:22" s="12" customFormat="1" x14ac:dyDescent="0.3">
      <c r="B18" s="12">
        <v>2502</v>
      </c>
      <c r="C18" s="12" t="s">
        <v>0</v>
      </c>
      <c r="D18" s="19">
        <v>5.2648456806850401</v>
      </c>
      <c r="E18" s="19">
        <v>22.307258921595</v>
      </c>
      <c r="F18" s="20">
        <v>0.77751203727793206</v>
      </c>
      <c r="G18" s="19">
        <v>61.625691274721397</v>
      </c>
      <c r="H18" s="20">
        <v>1.04141674558107E-2</v>
      </c>
      <c r="I18" s="19">
        <v>94.632448378381497</v>
      </c>
      <c r="J18" s="20">
        <v>0.67397612679815699</v>
      </c>
      <c r="K18" s="19">
        <v>5.13731072978476</v>
      </c>
      <c r="L18" s="19">
        <v>63.929533979204301</v>
      </c>
      <c r="M18" s="20">
        <v>0.11402199182438701</v>
      </c>
      <c r="N18" s="20">
        <v>0.55811240224187697</v>
      </c>
      <c r="O18" s="20">
        <v>1.55714938541226</v>
      </c>
      <c r="P18" s="19">
        <v>182.21452383470299</v>
      </c>
      <c r="Q18" s="20">
        <v>2.01973309311713E-3</v>
      </c>
    </row>
    <row r="19" spans="2:22" s="12" customFormat="1" x14ac:dyDescent="0.3">
      <c r="B19" s="12">
        <v>4602</v>
      </c>
      <c r="C19" s="12" t="s">
        <v>5</v>
      </c>
      <c r="D19" s="19">
        <v>3.1056812707201198</v>
      </c>
      <c r="E19" s="19">
        <v>80.504919546259103</v>
      </c>
      <c r="F19" s="20">
        <v>1.7103121785642399</v>
      </c>
      <c r="G19" s="19">
        <v>132.58169447323601</v>
      </c>
      <c r="H19" s="20">
        <v>3.0506321236912202</v>
      </c>
      <c r="I19" s="19">
        <v>7.1974396785565196</v>
      </c>
      <c r="J19" s="20">
        <v>8.2758559355238592</v>
      </c>
      <c r="K19" s="19">
        <v>29.801774748523201</v>
      </c>
      <c r="L19" s="19">
        <v>250.56855566793499</v>
      </c>
      <c r="M19" s="20">
        <v>10.1463512883699</v>
      </c>
      <c r="N19" s="20">
        <v>0.84222781140742997</v>
      </c>
      <c r="O19" s="20">
        <v>0.53460863671393599</v>
      </c>
      <c r="P19" s="19">
        <v>239.855609055407</v>
      </c>
      <c r="Q19" s="20">
        <v>3.5369092078050501</v>
      </c>
    </row>
    <row r="20" spans="2:22" s="12" customFormat="1" x14ac:dyDescent="0.3">
      <c r="B20" s="12">
        <v>7002</v>
      </c>
      <c r="C20" s="12" t="s">
        <v>1</v>
      </c>
      <c r="D20" s="19">
        <v>0.71378305137251996</v>
      </c>
      <c r="E20" s="19">
        <v>69.368475281124503</v>
      </c>
      <c r="F20" s="20">
        <v>0.27227078241900199</v>
      </c>
      <c r="G20" s="19">
        <v>187.892514258619</v>
      </c>
      <c r="H20" s="20">
        <v>0.31111783326377401</v>
      </c>
      <c r="I20" s="19">
        <v>6.578414455841</v>
      </c>
      <c r="J20" s="20">
        <v>0.138685333709125</v>
      </c>
      <c r="K20" s="19">
        <v>11.573160017441801</v>
      </c>
      <c r="L20" s="19">
        <v>2.3742244801334298</v>
      </c>
      <c r="M20" s="20">
        <v>35.988902739630099</v>
      </c>
      <c r="N20" s="20">
        <v>0.20288371993845</v>
      </c>
      <c r="O20" s="20">
        <v>1.48463087021363E-2</v>
      </c>
      <c r="P20" s="19">
        <v>2.1683518171366201</v>
      </c>
      <c r="Q20" s="20">
        <v>0</v>
      </c>
    </row>
    <row r="21" spans="2:22" s="12" customFormat="1" x14ac:dyDescent="0.3">
      <c r="B21" s="12">
        <v>7702</v>
      </c>
      <c r="C21" s="12" t="s">
        <v>3</v>
      </c>
      <c r="D21" s="19">
        <v>0</v>
      </c>
      <c r="E21" s="19">
        <v>150.605846071114</v>
      </c>
      <c r="F21" s="20">
        <v>0</v>
      </c>
      <c r="G21" s="19">
        <v>0</v>
      </c>
      <c r="H21" s="20">
        <v>0</v>
      </c>
      <c r="I21" s="19">
        <v>0</v>
      </c>
      <c r="J21" s="20">
        <v>0</v>
      </c>
      <c r="K21" s="19">
        <v>49.731806608106197</v>
      </c>
      <c r="L21" s="19">
        <v>0</v>
      </c>
      <c r="M21" s="20">
        <v>0</v>
      </c>
      <c r="N21" s="20">
        <v>0</v>
      </c>
      <c r="O21" s="20">
        <v>0</v>
      </c>
      <c r="P21" s="19">
        <v>200.76403329825001</v>
      </c>
      <c r="Q21" s="20">
        <v>0</v>
      </c>
    </row>
    <row r="22" spans="2:22" s="28" customFormat="1" x14ac:dyDescent="0.3">
      <c r="C22" s="29" t="s">
        <v>2</v>
      </c>
      <c r="D22" s="30">
        <v>9.0843100027776806</v>
      </c>
      <c r="E22" s="30">
        <v>322.78649982009199</v>
      </c>
      <c r="F22" s="31">
        <v>2.7600949982611702</v>
      </c>
      <c r="G22" s="30">
        <v>382.099900006577</v>
      </c>
      <c r="H22" s="31">
        <v>3.3721641244108098</v>
      </c>
      <c r="I22" s="30">
        <v>108.408302512779</v>
      </c>
      <c r="J22" s="31">
        <v>9.0885173960311505</v>
      </c>
      <c r="K22" s="30">
        <v>96.244052103856006</v>
      </c>
      <c r="L22" s="30">
        <v>316.872314127273</v>
      </c>
      <c r="M22" s="31">
        <v>46.2492760198244</v>
      </c>
      <c r="N22" s="31">
        <v>1.6032239335877601</v>
      </c>
      <c r="O22" s="31">
        <v>2.10660433082833</v>
      </c>
      <c r="P22" s="30">
        <v>625.002518005497</v>
      </c>
      <c r="Q22" s="31">
        <v>3.5389289408981699</v>
      </c>
    </row>
    <row r="23" spans="2:22" s="64" customFormat="1" x14ac:dyDescent="0.3">
      <c r="C23" s="84" t="s">
        <v>6</v>
      </c>
      <c r="D23" s="88">
        <f t="shared" ref="D23:H23" si="0">SUM(D22/D$13)</f>
        <v>0.99999998896338993</v>
      </c>
      <c r="E23" s="88">
        <f t="shared" si="0"/>
        <v>1.0000000138042175</v>
      </c>
      <c r="F23" s="88">
        <f t="shared" si="0"/>
        <v>1.0000001177109334</v>
      </c>
      <c r="G23" s="88">
        <f t="shared" si="0"/>
        <v>0.99999987770557319</v>
      </c>
      <c r="H23" s="88">
        <f t="shared" si="0"/>
        <v>143.91032343078646</v>
      </c>
      <c r="I23" s="88">
        <f t="shared" ref="I23:O23" si="1">SUM(I22/I$13)</f>
        <v>2.7064345973109063</v>
      </c>
      <c r="J23" s="88">
        <f t="shared" si="1"/>
        <v>73.143494101572514</v>
      </c>
      <c r="K23" s="88">
        <f t="shared" si="1"/>
        <v>3.4154440192751689</v>
      </c>
      <c r="L23" s="88">
        <f t="shared" si="1"/>
        <v>2.1355597719252208</v>
      </c>
      <c r="M23" s="88">
        <f t="shared" si="1"/>
        <v>144.96651871247369</v>
      </c>
      <c r="N23" s="88">
        <f t="shared" si="1"/>
        <v>6.7297428822918501</v>
      </c>
      <c r="O23" s="88">
        <f t="shared" si="1"/>
        <v>2.1855429095820491</v>
      </c>
      <c r="P23" s="88">
        <f>SUM(P22/P$13)</f>
        <v>4.7038969490110558</v>
      </c>
      <c r="Q23" s="85" t="s">
        <v>14</v>
      </c>
      <c r="R23" s="63"/>
      <c r="S23" s="63"/>
    </row>
    <row r="24" spans="2:22" x14ac:dyDescent="0.3">
      <c r="F24" s="4"/>
      <c r="H24" s="4"/>
      <c r="I24" s="2"/>
      <c r="J24" s="4"/>
      <c r="K24" s="2"/>
      <c r="N24" s="4"/>
      <c r="O24" s="4"/>
      <c r="P24" s="2"/>
      <c r="R24" s="1"/>
      <c r="S24" s="1"/>
      <c r="T24" s="1"/>
      <c r="U24" s="1"/>
      <c r="V24" s="1"/>
    </row>
    <row r="25" spans="2:22" s="28" customFormat="1" x14ac:dyDescent="0.3">
      <c r="B25" s="21" t="s">
        <v>44</v>
      </c>
      <c r="C25" s="22"/>
      <c r="D25" s="23"/>
      <c r="E25" s="23"/>
      <c r="F25" s="24"/>
      <c r="G25" s="23"/>
      <c r="H25" s="24"/>
      <c r="I25" s="23"/>
      <c r="J25" s="24"/>
      <c r="K25" s="23"/>
      <c r="L25" s="23"/>
      <c r="M25" s="24"/>
      <c r="N25" s="24"/>
      <c r="O25" s="24"/>
      <c r="P25" s="23"/>
      <c r="Q25" s="24"/>
    </row>
    <row r="26" spans="2:22" s="12" customFormat="1" x14ac:dyDescent="0.3">
      <c r="B26" s="12">
        <v>2502</v>
      </c>
      <c r="C26" s="12" t="s">
        <v>0</v>
      </c>
      <c r="D26" s="19">
        <v>0.96113694673368399</v>
      </c>
      <c r="E26" s="19">
        <v>4.0723569179922903</v>
      </c>
      <c r="F26" s="20">
        <v>0.14194063622787201</v>
      </c>
      <c r="G26" s="19">
        <v>11.2502307464464</v>
      </c>
      <c r="H26" s="20">
        <v>1.9011841406809901E-3</v>
      </c>
      <c r="I26" s="19">
        <v>17.2758610627493</v>
      </c>
      <c r="J26" s="20">
        <v>0.12303938158314399</v>
      </c>
      <c r="K26" s="19">
        <v>0.937854487808092</v>
      </c>
      <c r="L26" s="19">
        <v>11.670814459063999</v>
      </c>
      <c r="M26" s="20">
        <v>2.0815567203543401E-2</v>
      </c>
      <c r="N26" s="20">
        <v>0.101887592297893</v>
      </c>
      <c r="O26" s="20">
        <v>0.284269263844526</v>
      </c>
      <c r="P26" s="19">
        <v>33.264623829625897</v>
      </c>
      <c r="Q26" s="20">
        <v>3.6871737864176E-4</v>
      </c>
    </row>
    <row r="27" spans="2:22" s="12" customFormat="1" x14ac:dyDescent="0.3">
      <c r="B27" s="12">
        <v>4204</v>
      </c>
      <c r="C27" s="12" t="s">
        <v>4</v>
      </c>
      <c r="D27" s="19">
        <v>5.7437412369910703</v>
      </c>
      <c r="E27" s="19">
        <v>86.181286034686295</v>
      </c>
      <c r="F27" s="20">
        <v>0</v>
      </c>
      <c r="G27" s="19">
        <v>73.513081953482498</v>
      </c>
      <c r="H27" s="20">
        <v>1.3219055632672301</v>
      </c>
      <c r="I27" s="19">
        <v>8.68784582835662</v>
      </c>
      <c r="J27" s="20">
        <v>2.00015450524669</v>
      </c>
      <c r="K27" s="19">
        <v>15.321713449674499</v>
      </c>
      <c r="L27" s="19">
        <v>0.57877863996704404</v>
      </c>
      <c r="M27" s="20">
        <v>0.60050048485889296</v>
      </c>
      <c r="N27" s="20">
        <v>0.13407342789624799</v>
      </c>
      <c r="O27" s="20">
        <v>0.53484496829495398</v>
      </c>
      <c r="P27" s="19">
        <v>294.32764279008802</v>
      </c>
      <c r="Q27" s="20">
        <v>0.70388635595382099</v>
      </c>
    </row>
    <row r="28" spans="2:22" s="12" customFormat="1" x14ac:dyDescent="0.3">
      <c r="B28" s="12">
        <v>4602</v>
      </c>
      <c r="C28" s="12" t="s">
        <v>5</v>
      </c>
      <c r="D28" s="19">
        <v>4.4744221209569899</v>
      </c>
      <c r="E28" s="19">
        <v>115.98517731348601</v>
      </c>
      <c r="F28" s="20">
        <v>2.4640837157560398</v>
      </c>
      <c r="G28" s="19">
        <v>191.01331233757199</v>
      </c>
      <c r="H28" s="20">
        <v>4.3951116252122704</v>
      </c>
      <c r="I28" s="19">
        <v>10.3695068826298</v>
      </c>
      <c r="J28" s="20">
        <v>11.923204488777101</v>
      </c>
      <c r="K28" s="19">
        <v>42.936060900946998</v>
      </c>
      <c r="L28" s="19">
        <v>360.99953297425498</v>
      </c>
      <c r="M28" s="20">
        <v>14.6180675653031</v>
      </c>
      <c r="N28" s="20">
        <v>1.21341580856196</v>
      </c>
      <c r="O28" s="20">
        <v>0.77022221588529105</v>
      </c>
      <c r="P28" s="19">
        <v>345.56515928122798</v>
      </c>
      <c r="Q28" s="20">
        <v>5.0957015288146001</v>
      </c>
    </row>
    <row r="29" spans="2:22" s="12" customFormat="1" x14ac:dyDescent="0.3">
      <c r="B29" s="12">
        <v>7002</v>
      </c>
      <c r="C29" s="12" t="s">
        <v>1</v>
      </c>
      <c r="D29" s="19">
        <v>0.40391045877354698</v>
      </c>
      <c r="E29" s="19">
        <v>39.253737702715</v>
      </c>
      <c r="F29" s="20">
        <v>0.15407064713294399</v>
      </c>
      <c r="G29" s="19">
        <v>106.32327496202601</v>
      </c>
      <c r="H29" s="20">
        <v>0.17605313900990799</v>
      </c>
      <c r="I29" s="19">
        <v>3.72254622150527</v>
      </c>
      <c r="J29" s="20">
        <v>7.8478266828978294E-2</v>
      </c>
      <c r="K29" s="19">
        <v>6.5489371919325503</v>
      </c>
      <c r="L29" s="19">
        <v>1.3435092037532801</v>
      </c>
      <c r="M29" s="20">
        <v>20.365143426099799</v>
      </c>
      <c r="N29" s="20">
        <v>0.114806391438476</v>
      </c>
      <c r="O29" s="20">
        <v>8.4011232088557607E-3</v>
      </c>
      <c r="P29" s="19">
        <v>1.2270114505493099</v>
      </c>
      <c r="Q29" s="20">
        <v>0</v>
      </c>
    </row>
    <row r="30" spans="2:22" s="12" customFormat="1" x14ac:dyDescent="0.3">
      <c r="B30" s="12">
        <v>7702</v>
      </c>
      <c r="C30" s="12" t="s">
        <v>3</v>
      </c>
      <c r="D30" s="19">
        <v>0</v>
      </c>
      <c r="E30" s="19">
        <v>77.293941934977497</v>
      </c>
      <c r="F30" s="20">
        <v>0</v>
      </c>
      <c r="G30" s="19">
        <v>0</v>
      </c>
      <c r="H30" s="20">
        <v>0</v>
      </c>
      <c r="I30" s="19">
        <v>0</v>
      </c>
      <c r="J30" s="20">
        <v>0</v>
      </c>
      <c r="K30" s="19">
        <v>25.523360962186199</v>
      </c>
      <c r="L30" s="19">
        <v>0</v>
      </c>
      <c r="M30" s="20">
        <v>0</v>
      </c>
      <c r="N30" s="20">
        <v>0</v>
      </c>
      <c r="O30" s="20">
        <v>0</v>
      </c>
      <c r="P30" s="19">
        <v>103.036129985682</v>
      </c>
      <c r="Q30" s="20">
        <v>0</v>
      </c>
    </row>
    <row r="31" spans="2:22" s="28" customFormat="1" x14ac:dyDescent="0.3">
      <c r="C31" s="29" t="s">
        <v>2</v>
      </c>
      <c r="D31" s="30">
        <v>11.5832107634553</v>
      </c>
      <c r="E31" s="30">
        <v>322.78649990385702</v>
      </c>
      <c r="F31" s="31">
        <v>2.7600949991168502</v>
      </c>
      <c r="G31" s="30">
        <v>382.09989999952597</v>
      </c>
      <c r="H31" s="31">
        <v>5.8949715116301</v>
      </c>
      <c r="I31" s="30">
        <v>40.055759995240997</v>
      </c>
      <c r="J31" s="31">
        <v>14.1248766424359</v>
      </c>
      <c r="K31" s="30">
        <v>91.267926992548396</v>
      </c>
      <c r="L31" s="30">
        <v>374.59263527703899</v>
      </c>
      <c r="M31" s="31">
        <v>35.604527043465303</v>
      </c>
      <c r="N31" s="31">
        <v>1.56418322019458</v>
      </c>
      <c r="O31" s="31">
        <v>1.5977375712336299</v>
      </c>
      <c r="P31" s="30">
        <v>777.420567337173</v>
      </c>
      <c r="Q31" s="31">
        <v>5.7999566021470601</v>
      </c>
    </row>
    <row r="32" spans="2:22" s="64" customFormat="1" x14ac:dyDescent="0.3">
      <c r="C32" s="84" t="s">
        <v>6</v>
      </c>
      <c r="D32" s="88">
        <f>SUM(D31/D$13)</f>
        <v>1.275078749192196</v>
      </c>
      <c r="E32" s="88">
        <f t="shared" ref="E32" si="2">SUM(E31/E$13)</f>
        <v>1.0000000140637235</v>
      </c>
      <c r="F32" s="88">
        <f>SUM(F31/F$13)</f>
        <v>1.0000001180209517</v>
      </c>
      <c r="G32" s="88">
        <f>SUM(G31/G$13)</f>
        <v>0.99999987768711984</v>
      </c>
      <c r="H32" s="88">
        <f>SUM(H31/H$13)</f>
        <v>251.57353721690058</v>
      </c>
      <c r="I32" s="88">
        <f t="shared" ref="I32:P32" si="3">SUM(I31/I$13)</f>
        <v>0.99999992768010904</v>
      </c>
      <c r="J32" s="88">
        <f t="shared" si="3"/>
        <v>113.67561796521522</v>
      </c>
      <c r="K32" s="88">
        <f t="shared" si="3"/>
        <v>3.238854646954886</v>
      </c>
      <c r="L32" s="88">
        <f t="shared" si="3"/>
        <v>2.524565659705416</v>
      </c>
      <c r="M32" s="88">
        <f t="shared" si="3"/>
        <v>111.60097584409463</v>
      </c>
      <c r="N32" s="88">
        <f t="shared" si="3"/>
        <v>6.5658643637810936</v>
      </c>
      <c r="O32" s="88">
        <f t="shared" si="3"/>
        <v>1.6576079186210813</v>
      </c>
      <c r="P32" s="88">
        <f t="shared" si="3"/>
        <v>5.8510264030066024</v>
      </c>
      <c r="Q32" s="85" t="s">
        <v>14</v>
      </c>
      <c r="R32" s="63"/>
      <c r="S32" s="63"/>
    </row>
    <row r="33" spans="2:22" s="12" customFormat="1" x14ac:dyDescent="0.3">
      <c r="B33" s="39"/>
      <c r="C33" s="39"/>
      <c r="D33" s="40"/>
      <c r="E33" s="40"/>
      <c r="F33" s="41"/>
      <c r="G33" s="40"/>
      <c r="H33" s="41"/>
      <c r="I33" s="40"/>
      <c r="J33" s="41"/>
      <c r="K33" s="40"/>
      <c r="L33" s="40"/>
      <c r="M33" s="41"/>
      <c r="N33" s="41"/>
      <c r="O33" s="41"/>
      <c r="P33" s="40"/>
      <c r="Q33" s="41"/>
    </row>
    <row r="34" spans="2:22" s="18" customFormat="1" x14ac:dyDescent="0.3">
      <c r="B34" s="13" t="s">
        <v>33</v>
      </c>
      <c r="C34" s="14" t="s">
        <v>46</v>
      </c>
      <c r="D34" s="15"/>
      <c r="E34" s="15"/>
      <c r="F34" s="16"/>
      <c r="G34" s="15"/>
      <c r="H34" s="17"/>
      <c r="I34" s="15"/>
      <c r="J34" s="16"/>
      <c r="K34" s="15"/>
      <c r="L34" s="15"/>
      <c r="M34" s="16"/>
      <c r="N34" s="16"/>
      <c r="O34" s="16"/>
      <c r="P34" s="15"/>
      <c r="Q34" s="16"/>
    </row>
    <row r="35" spans="2:22" s="12" customFormat="1" x14ac:dyDescent="0.3">
      <c r="D35" s="19"/>
      <c r="E35" s="19"/>
      <c r="F35" s="20"/>
      <c r="G35" s="19"/>
      <c r="H35" s="20"/>
      <c r="I35" s="19"/>
      <c r="J35" s="20"/>
      <c r="K35" s="19"/>
      <c r="L35" s="19"/>
      <c r="M35" s="20"/>
      <c r="N35" s="20"/>
      <c r="O35" s="20"/>
      <c r="P35" s="19"/>
      <c r="Q35" s="20"/>
    </row>
    <row r="36" spans="2:22" s="28" customFormat="1" x14ac:dyDescent="0.3">
      <c r="B36" s="21" t="s">
        <v>43</v>
      </c>
      <c r="C36" s="22"/>
      <c r="D36" s="23"/>
      <c r="E36" s="23"/>
      <c r="F36" s="24"/>
      <c r="G36" s="23"/>
      <c r="H36" s="24"/>
      <c r="I36" s="25"/>
      <c r="J36" s="26"/>
      <c r="K36" s="23"/>
      <c r="L36" s="25"/>
      <c r="M36" s="24"/>
      <c r="N36" s="26"/>
      <c r="O36" s="24"/>
      <c r="P36" s="23"/>
      <c r="Q36" s="24"/>
      <c r="R36" s="27"/>
      <c r="S36" s="27"/>
    </row>
    <row r="37" spans="2:22" x14ac:dyDescent="0.3">
      <c r="B37" s="1">
        <v>2402</v>
      </c>
      <c r="C37" s="1" t="s">
        <v>7</v>
      </c>
      <c r="D37" s="2">
        <v>10.3695142748986</v>
      </c>
      <c r="E37" s="2">
        <v>13.4756769484054</v>
      </c>
      <c r="F37" s="4">
        <v>2.7594882417334601</v>
      </c>
      <c r="G37" s="2">
        <v>168.420268178713</v>
      </c>
      <c r="H37" s="4">
        <v>9.6160535217859694E-2</v>
      </c>
      <c r="I37" s="2">
        <v>38.556428937869399</v>
      </c>
      <c r="J37" s="4">
        <v>0.40145339751872</v>
      </c>
      <c r="K37" s="2">
        <v>14.575135488880299</v>
      </c>
      <c r="L37" s="2">
        <v>11.263714744413299</v>
      </c>
      <c r="M37" s="4">
        <v>0.18311423015487799</v>
      </c>
      <c r="N37" s="4">
        <v>0.54777423106298895</v>
      </c>
      <c r="O37" s="4">
        <v>0.77114518674177002</v>
      </c>
      <c r="P37" s="2">
        <v>199.811732830984</v>
      </c>
      <c r="Q37" s="4">
        <v>3.2384463170320198E-2</v>
      </c>
      <c r="R37" s="1"/>
      <c r="S37" s="1"/>
      <c r="T37" s="1"/>
      <c r="U37" s="1"/>
      <c r="V37" s="1"/>
    </row>
    <row r="38" spans="2:22" x14ac:dyDescent="0.3">
      <c r="B38" s="1">
        <v>6404</v>
      </c>
      <c r="C38" s="1" t="s">
        <v>8</v>
      </c>
      <c r="D38" s="2">
        <v>0.146358632637481</v>
      </c>
      <c r="E38" s="2">
        <v>5.34135922374535</v>
      </c>
      <c r="F38" s="4">
        <v>3.2670775409639901E-4</v>
      </c>
      <c r="G38" s="2">
        <v>49.350534401025399</v>
      </c>
      <c r="H38" s="4">
        <v>0.46406612490636401</v>
      </c>
      <c r="I38" s="2">
        <v>1.4415762665680401</v>
      </c>
      <c r="J38" s="4">
        <v>5.2313760162131601E-2</v>
      </c>
      <c r="K38" s="2">
        <v>1.9067125833329599</v>
      </c>
      <c r="L38" s="2">
        <v>137.065634122489</v>
      </c>
      <c r="M38" s="4">
        <v>0.88174021708360795</v>
      </c>
      <c r="N38" s="4">
        <v>0.126393679215907</v>
      </c>
      <c r="O38" s="4">
        <v>2.0271922005108502E-2</v>
      </c>
      <c r="P38" s="2">
        <v>19.3085706876901</v>
      </c>
      <c r="Q38" s="4">
        <v>1.8950984926251399E-3</v>
      </c>
      <c r="R38" s="1"/>
      <c r="S38" s="1"/>
      <c r="T38" s="1"/>
      <c r="U38" s="1"/>
      <c r="V38" s="1"/>
    </row>
    <row r="39" spans="2:22" x14ac:dyDescent="0.3">
      <c r="B39" s="1">
        <v>7302</v>
      </c>
      <c r="C39" s="1" t="s">
        <v>11</v>
      </c>
      <c r="D39" s="2">
        <v>0.40572216311611298</v>
      </c>
      <c r="E39" s="2">
        <v>7.8231759845212103</v>
      </c>
      <c r="F39" s="4">
        <v>2.8003787351610398E-4</v>
      </c>
      <c r="G39" s="2">
        <v>164.329097415045</v>
      </c>
      <c r="H39" s="4">
        <v>1.9698763543381701E-3</v>
      </c>
      <c r="I39" s="2">
        <v>7.8288166044511698</v>
      </c>
      <c r="J39" s="4">
        <v>5.8731939767722403E-2</v>
      </c>
      <c r="K39" s="2">
        <v>12.1575740803881</v>
      </c>
      <c r="L39" s="2">
        <v>4.9651119789415298E-2</v>
      </c>
      <c r="M39" s="4">
        <v>3.1406347950647998E-3</v>
      </c>
      <c r="N39" s="4">
        <v>3.0133913814622E-2</v>
      </c>
      <c r="O39" s="4">
        <v>3.6204756126064302E-2</v>
      </c>
      <c r="P39" s="2">
        <v>8.5089998039739498</v>
      </c>
      <c r="Q39" s="4">
        <v>5.8541048094192999E-2</v>
      </c>
      <c r="R39" s="1"/>
      <c r="S39" s="1"/>
      <c r="T39" s="1"/>
      <c r="U39" s="1"/>
      <c r="V39" s="1"/>
    </row>
    <row r="40" spans="2:22" x14ac:dyDescent="0.3">
      <c r="B40" s="1">
        <v>7702</v>
      </c>
      <c r="C40" s="1" t="s">
        <v>3</v>
      </c>
      <c r="D40" s="2">
        <v>0</v>
      </c>
      <c r="E40" s="2">
        <v>296.14628750094198</v>
      </c>
      <c r="F40" s="4">
        <v>0</v>
      </c>
      <c r="G40" s="2">
        <v>0</v>
      </c>
      <c r="H40" s="4">
        <v>0</v>
      </c>
      <c r="I40" s="2">
        <v>0</v>
      </c>
      <c r="J40" s="4">
        <v>0</v>
      </c>
      <c r="K40" s="2">
        <v>97.790957535282004</v>
      </c>
      <c r="L40" s="2">
        <v>0</v>
      </c>
      <c r="M40" s="4">
        <v>0</v>
      </c>
      <c r="N40" s="4">
        <v>0</v>
      </c>
      <c r="O40" s="4">
        <v>0</v>
      </c>
      <c r="P40" s="2">
        <v>394.77566559347599</v>
      </c>
      <c r="Q40" s="4">
        <v>0</v>
      </c>
      <c r="R40" s="1"/>
      <c r="S40" s="1"/>
      <c r="T40" s="1"/>
      <c r="U40" s="1"/>
      <c r="V40" s="1"/>
    </row>
    <row r="41" spans="2:22" s="5" customFormat="1" x14ac:dyDescent="0.3">
      <c r="C41" s="32" t="s">
        <v>2</v>
      </c>
      <c r="D41" s="33">
        <v>10.9215950706522</v>
      </c>
      <c r="E41" s="33">
        <v>322.786499657614</v>
      </c>
      <c r="F41" s="34">
        <v>2.7600949873610801</v>
      </c>
      <c r="G41" s="33">
        <v>382.09989999478302</v>
      </c>
      <c r="H41" s="34">
        <v>0.56219653647856205</v>
      </c>
      <c r="I41" s="33">
        <v>47.826821808888603</v>
      </c>
      <c r="J41" s="34">
        <v>0.51249909744857403</v>
      </c>
      <c r="K41" s="33">
        <v>126.430379687883</v>
      </c>
      <c r="L41" s="33">
        <v>148.37899998669101</v>
      </c>
      <c r="M41" s="34">
        <v>1.06799508203355</v>
      </c>
      <c r="N41" s="34">
        <v>0.70430182409351805</v>
      </c>
      <c r="O41" s="34">
        <v>0.82762186487294298</v>
      </c>
      <c r="P41" s="33">
        <v>622.40496891612304</v>
      </c>
      <c r="Q41" s="34">
        <v>9.2820609757138406E-2</v>
      </c>
    </row>
    <row r="42" spans="2:22" s="80" customFormat="1" x14ac:dyDescent="0.3">
      <c r="C42" s="81" t="s">
        <v>6</v>
      </c>
      <c r="D42" s="82">
        <f t="shared" ref="D42:P42" si="4">SUM(D41/D$13)</f>
        <v>1.2022481560817886</v>
      </c>
      <c r="E42" s="82">
        <f t="shared" si="4"/>
        <v>1.0000000133008569</v>
      </c>
      <c r="F42" s="82">
        <f t="shared" si="4"/>
        <v>1.0000001137617609</v>
      </c>
      <c r="G42" s="82">
        <f t="shared" si="4"/>
        <v>0.99999987767470699</v>
      </c>
      <c r="H42" s="82">
        <f t="shared" si="4"/>
        <v>23.992273926001101</v>
      </c>
      <c r="I42" s="82">
        <f t="shared" si="4"/>
        <v>1.1940060145092826</v>
      </c>
      <c r="J42" s="82">
        <f t="shared" si="4"/>
        <v>4.124542329385946</v>
      </c>
      <c r="K42" s="82">
        <f t="shared" si="4"/>
        <v>4.4866760565494532</v>
      </c>
      <c r="L42" s="82">
        <f t="shared" si="4"/>
        <v>0.99999971358430906</v>
      </c>
      <c r="M42" s="82">
        <f t="shared" si="4"/>
        <v>3.3475881650143573</v>
      </c>
      <c r="N42" s="82">
        <f t="shared" si="4"/>
        <v>2.9563993453314215</v>
      </c>
      <c r="O42" s="82">
        <f t="shared" si="4"/>
        <v>0.85863447260497205</v>
      </c>
      <c r="P42" s="82">
        <f t="shared" si="4"/>
        <v>4.684347262594744</v>
      </c>
      <c r="Q42" s="89" t="s">
        <v>32</v>
      </c>
      <c r="R42" s="82"/>
      <c r="S42" s="90"/>
    </row>
    <row r="43" spans="2:22" x14ac:dyDescent="0.3">
      <c r="F43" s="4"/>
      <c r="H43" s="4"/>
      <c r="I43" s="2"/>
      <c r="J43" s="4"/>
      <c r="K43" s="2"/>
      <c r="N43" s="4"/>
      <c r="O43" s="4"/>
      <c r="P43" s="2"/>
      <c r="R43" s="1"/>
      <c r="S43" s="1"/>
      <c r="T43" s="1"/>
      <c r="U43" s="1"/>
      <c r="V43" s="1"/>
    </row>
    <row r="44" spans="2:22" s="28" customFormat="1" x14ac:dyDescent="0.3">
      <c r="B44" s="21" t="s">
        <v>44</v>
      </c>
      <c r="C44" s="22"/>
      <c r="D44" s="23"/>
      <c r="E44" s="23"/>
      <c r="F44" s="24"/>
      <c r="G44" s="23"/>
      <c r="H44" s="24"/>
      <c r="I44" s="23"/>
      <c r="J44" s="24"/>
      <c r="K44" s="23"/>
      <c r="L44" s="23"/>
      <c r="M44" s="24"/>
      <c r="N44" s="24"/>
      <c r="O44" s="24"/>
      <c r="P44" s="23"/>
      <c r="Q44" s="24"/>
    </row>
    <row r="45" spans="2:22" x14ac:dyDescent="0.3">
      <c r="B45" s="1">
        <v>2402</v>
      </c>
      <c r="C45" s="1" t="s">
        <v>7</v>
      </c>
      <c r="D45" s="2">
        <v>10.3695142748986</v>
      </c>
      <c r="E45" s="2">
        <v>13.4756769484054</v>
      </c>
      <c r="F45" s="4">
        <v>2.7594882417334601</v>
      </c>
      <c r="G45" s="2">
        <v>168.42026817871201</v>
      </c>
      <c r="H45" s="4">
        <v>9.6160535217859403E-2</v>
      </c>
      <c r="I45" s="2">
        <v>38.556428937869299</v>
      </c>
      <c r="J45" s="4">
        <v>0.401453397518719</v>
      </c>
      <c r="K45" s="2">
        <v>14.575135488880299</v>
      </c>
      <c r="L45" s="2">
        <v>11.263714744413299</v>
      </c>
      <c r="M45" s="4">
        <v>0.18311423015487699</v>
      </c>
      <c r="N45" s="4">
        <v>0.54777423106298695</v>
      </c>
      <c r="O45" s="4">
        <v>0.77114518674176802</v>
      </c>
      <c r="P45" s="2">
        <v>199.811732830983</v>
      </c>
      <c r="Q45" s="4">
        <v>3.2384463170320101E-2</v>
      </c>
      <c r="R45" s="1"/>
      <c r="S45" s="1"/>
      <c r="T45" s="1"/>
      <c r="U45" s="1"/>
      <c r="V45" s="1"/>
    </row>
    <row r="46" spans="2:22" x14ac:dyDescent="0.3">
      <c r="B46" s="1">
        <v>6404</v>
      </c>
      <c r="C46" s="1" t="s">
        <v>8</v>
      </c>
      <c r="D46" s="2">
        <v>0.146358632637482</v>
      </c>
      <c r="E46" s="2">
        <v>5.3413592237453598</v>
      </c>
      <c r="F46" s="4">
        <v>3.2670775409639999E-4</v>
      </c>
      <c r="G46" s="2">
        <v>49.350534401025499</v>
      </c>
      <c r="H46" s="4">
        <v>0.46406612490636501</v>
      </c>
      <c r="I46" s="2">
        <v>1.4415762665680401</v>
      </c>
      <c r="J46" s="4">
        <v>5.2313760162131601E-2</v>
      </c>
      <c r="K46" s="2">
        <v>1.9067125833329699</v>
      </c>
      <c r="L46" s="2">
        <v>137.065634122489</v>
      </c>
      <c r="M46" s="4">
        <v>0.88174021708360995</v>
      </c>
      <c r="N46" s="4">
        <v>0.12639367921590799</v>
      </c>
      <c r="O46" s="4">
        <v>2.0271922005108599E-2</v>
      </c>
      <c r="P46" s="2">
        <v>19.3085706876901</v>
      </c>
      <c r="Q46" s="4">
        <v>1.8950984926251501E-3</v>
      </c>
      <c r="R46" s="1"/>
      <c r="S46" s="1"/>
      <c r="T46" s="1"/>
      <c r="U46" s="1"/>
      <c r="V46" s="1"/>
    </row>
    <row r="47" spans="2:22" x14ac:dyDescent="0.3">
      <c r="B47" s="1">
        <v>7302</v>
      </c>
      <c r="C47" s="1" t="s">
        <v>11</v>
      </c>
      <c r="D47" s="2">
        <v>0.40572216311586601</v>
      </c>
      <c r="E47" s="2">
        <v>7.8231759845164497</v>
      </c>
      <c r="F47" s="4">
        <v>2.80037873515933E-4</v>
      </c>
      <c r="G47" s="2">
        <v>164.32909741494501</v>
      </c>
      <c r="H47" s="4">
        <v>1.9698763543369701E-3</v>
      </c>
      <c r="I47" s="2">
        <v>7.8288166044464003</v>
      </c>
      <c r="J47" s="4">
        <v>5.8731939767686599E-2</v>
      </c>
      <c r="K47" s="2">
        <v>12.1575740803807</v>
      </c>
      <c r="L47" s="2">
        <v>4.9651119789385099E-2</v>
      </c>
      <c r="M47" s="4">
        <v>3.1406347950628899E-3</v>
      </c>
      <c r="N47" s="4">
        <v>3.0133913814603699E-2</v>
      </c>
      <c r="O47" s="4">
        <v>3.6204756126042299E-2</v>
      </c>
      <c r="P47" s="2">
        <v>8.5089998039687593</v>
      </c>
      <c r="Q47" s="4">
        <v>5.8541048094157402E-2</v>
      </c>
      <c r="R47" s="1"/>
      <c r="S47" s="1"/>
      <c r="T47" s="1"/>
      <c r="U47" s="1"/>
      <c r="V47" s="1"/>
    </row>
    <row r="48" spans="2:22" x14ac:dyDescent="0.3">
      <c r="B48" s="1">
        <v>7702</v>
      </c>
      <c r="C48" s="1" t="s">
        <v>3</v>
      </c>
      <c r="D48" s="2">
        <v>0</v>
      </c>
      <c r="E48" s="2">
        <v>77.293941934977497</v>
      </c>
      <c r="F48" s="4">
        <v>0</v>
      </c>
      <c r="G48" s="2">
        <v>0</v>
      </c>
      <c r="H48" s="4">
        <v>0</v>
      </c>
      <c r="I48" s="2">
        <v>0</v>
      </c>
      <c r="J48" s="4">
        <v>0</v>
      </c>
      <c r="K48" s="2">
        <v>25.523360962186199</v>
      </c>
      <c r="L48" s="2">
        <v>0</v>
      </c>
      <c r="M48" s="4">
        <v>0</v>
      </c>
      <c r="N48" s="4">
        <v>0</v>
      </c>
      <c r="O48" s="4">
        <v>0</v>
      </c>
      <c r="P48" s="2">
        <v>103.036129985682</v>
      </c>
      <c r="Q48" s="4">
        <v>0</v>
      </c>
      <c r="R48" s="1"/>
      <c r="S48" s="1"/>
      <c r="T48" s="1"/>
      <c r="U48" s="1"/>
      <c r="V48" s="1"/>
    </row>
    <row r="49" spans="2:22" x14ac:dyDescent="0.3">
      <c r="B49" s="1">
        <v>7704</v>
      </c>
      <c r="C49" s="1" t="s">
        <v>12</v>
      </c>
      <c r="D49" s="2">
        <v>0</v>
      </c>
      <c r="E49" s="2">
        <v>252.13799722081501</v>
      </c>
      <c r="F49" s="4">
        <v>0</v>
      </c>
      <c r="G49" s="2">
        <v>0</v>
      </c>
      <c r="H49" s="4">
        <v>0</v>
      </c>
      <c r="I49" s="2">
        <v>0</v>
      </c>
      <c r="J49" s="4">
        <v>0</v>
      </c>
      <c r="K49" s="2">
        <v>50.307018190298301</v>
      </c>
      <c r="L49" s="2">
        <v>0</v>
      </c>
      <c r="M49" s="4">
        <v>0</v>
      </c>
      <c r="N49" s="4">
        <v>0</v>
      </c>
      <c r="O49" s="4">
        <v>0</v>
      </c>
      <c r="P49" s="2">
        <v>50.307018190298301</v>
      </c>
      <c r="Q49" s="4">
        <v>0</v>
      </c>
      <c r="R49" s="1"/>
      <c r="S49" s="1"/>
      <c r="T49" s="1"/>
      <c r="U49" s="1"/>
      <c r="V49" s="1"/>
    </row>
    <row r="50" spans="2:22" s="5" customFormat="1" x14ac:dyDescent="0.3">
      <c r="C50" s="32" t="s">
        <v>2</v>
      </c>
      <c r="D50" s="33">
        <v>10.921595070652</v>
      </c>
      <c r="E50" s="33">
        <v>356.07215131245903</v>
      </c>
      <c r="F50" s="34">
        <v>2.7600949873610698</v>
      </c>
      <c r="G50" s="33">
        <v>382.099899994682</v>
      </c>
      <c r="H50" s="34">
        <v>0.56219653647856105</v>
      </c>
      <c r="I50" s="33">
        <v>47.8268218088837</v>
      </c>
      <c r="J50" s="34">
        <v>0.51249909744853706</v>
      </c>
      <c r="K50" s="33">
        <v>104.469801305079</v>
      </c>
      <c r="L50" s="33">
        <v>148.37899998669101</v>
      </c>
      <c r="M50" s="34">
        <v>1.06799508203355</v>
      </c>
      <c r="N50" s="34">
        <v>0.70430182409349795</v>
      </c>
      <c r="O50" s="34">
        <v>0.827621864872918</v>
      </c>
      <c r="P50" s="33">
        <v>380.97245149862198</v>
      </c>
      <c r="Q50" s="34">
        <v>9.2820609757102698E-2</v>
      </c>
    </row>
    <row r="51" spans="2:22" s="80" customFormat="1" x14ac:dyDescent="0.3">
      <c r="C51" s="81" t="s">
        <v>6</v>
      </c>
      <c r="D51" s="82">
        <f t="shared" ref="D51:P51" si="5">SUM(D50/D$13)</f>
        <v>1.2022481560817664</v>
      </c>
      <c r="E51" s="82">
        <f t="shared" si="5"/>
        <v>1.1031197290661676</v>
      </c>
      <c r="F51" s="82">
        <f t="shared" si="5"/>
        <v>1.0000001137617571</v>
      </c>
      <c r="G51" s="82">
        <f t="shared" si="5"/>
        <v>0.99999987767444254</v>
      </c>
      <c r="H51" s="82">
        <f t="shared" si="5"/>
        <v>23.992273926001058</v>
      </c>
      <c r="I51" s="82">
        <f t="shared" si="5"/>
        <v>1.1940060145091602</v>
      </c>
      <c r="J51" s="82">
        <f t="shared" si="5"/>
        <v>4.1245423293856485</v>
      </c>
      <c r="K51" s="82">
        <f t="shared" si="5"/>
        <v>3.7073538599275344</v>
      </c>
      <c r="L51" s="82">
        <f t="shared" si="5"/>
        <v>0.99999971358430906</v>
      </c>
      <c r="M51" s="82">
        <f t="shared" si="5"/>
        <v>3.3475881650143573</v>
      </c>
      <c r="N51" s="82">
        <f t="shared" si="5"/>
        <v>2.9563993453313371</v>
      </c>
      <c r="O51" s="82">
        <f t="shared" si="5"/>
        <v>0.85863447260494619</v>
      </c>
      <c r="P51" s="82">
        <f t="shared" si="5"/>
        <v>2.867276691909054</v>
      </c>
      <c r="Q51" s="89" t="s">
        <v>32</v>
      </c>
      <c r="R51" s="90"/>
      <c r="S51" s="90"/>
    </row>
    <row r="52" spans="2:22" x14ac:dyDescent="0.3">
      <c r="B52" s="35"/>
      <c r="C52" s="35"/>
      <c r="D52" s="36"/>
      <c r="E52" s="36"/>
      <c r="F52" s="38"/>
      <c r="G52" s="36"/>
      <c r="H52" s="38"/>
      <c r="I52" s="36"/>
      <c r="J52" s="38"/>
      <c r="K52" s="36"/>
      <c r="L52" s="36"/>
      <c r="M52" s="38"/>
      <c r="N52" s="38"/>
      <c r="O52" s="38"/>
      <c r="P52" s="36"/>
      <c r="Q52" s="38"/>
      <c r="R52" s="1"/>
      <c r="S52" s="1"/>
      <c r="T52" s="1"/>
      <c r="U52" s="1"/>
      <c r="V52" s="1"/>
    </row>
    <row r="53" spans="2:22" s="18" customFormat="1" x14ac:dyDescent="0.3">
      <c r="B53" s="13" t="s">
        <v>48</v>
      </c>
      <c r="C53" s="14" t="s">
        <v>49</v>
      </c>
      <c r="D53" s="15"/>
      <c r="E53" s="15"/>
      <c r="F53" s="16"/>
      <c r="G53" s="15"/>
      <c r="H53" s="17"/>
      <c r="I53" s="15"/>
      <c r="J53" s="16"/>
      <c r="K53" s="15"/>
      <c r="L53" s="15"/>
      <c r="M53" s="16"/>
      <c r="N53" s="16"/>
      <c r="O53" s="16"/>
      <c r="P53" s="15"/>
      <c r="Q53" s="16"/>
    </row>
    <row r="54" spans="2:22" x14ac:dyDescent="0.3">
      <c r="F54" s="4"/>
      <c r="H54" s="4"/>
      <c r="I54" s="2"/>
      <c r="J54" s="4"/>
      <c r="K54" s="2"/>
      <c r="N54" s="4"/>
      <c r="O54" s="4"/>
      <c r="P54" s="2"/>
      <c r="R54" s="1"/>
      <c r="S54" s="1"/>
      <c r="T54" s="1"/>
      <c r="U54" s="1"/>
      <c r="V54" s="1"/>
    </row>
    <row r="55" spans="2:22" s="28" customFormat="1" x14ac:dyDescent="0.3">
      <c r="B55" s="21" t="s">
        <v>43</v>
      </c>
      <c r="C55" s="22"/>
      <c r="D55" s="23"/>
      <c r="E55" s="23"/>
      <c r="F55" s="24"/>
      <c r="G55" s="23"/>
      <c r="H55" s="24"/>
      <c r="I55" s="25"/>
      <c r="J55" s="26"/>
      <c r="K55" s="23"/>
      <c r="L55" s="25"/>
      <c r="M55" s="24"/>
      <c r="N55" s="26"/>
      <c r="O55" s="24"/>
      <c r="P55" s="23"/>
      <c r="Q55" s="24"/>
      <c r="R55" s="27"/>
      <c r="S55" s="27"/>
    </row>
    <row r="56" spans="2:22" s="12" customFormat="1" x14ac:dyDescent="0.3">
      <c r="B56" s="12">
        <v>4602</v>
      </c>
      <c r="C56" s="12" t="s">
        <v>5</v>
      </c>
      <c r="D56" s="19">
        <v>5.0119361011709502</v>
      </c>
      <c r="E56" s="19">
        <v>129.918519456507</v>
      </c>
      <c r="F56" s="20">
        <v>2.7600950016454302</v>
      </c>
      <c r="G56" s="19">
        <v>213.959812022421</v>
      </c>
      <c r="H56" s="20">
        <v>4.9230980063110801</v>
      </c>
      <c r="I56" s="19">
        <v>11.6151995702358</v>
      </c>
      <c r="J56" s="20">
        <v>13.355543443041199</v>
      </c>
      <c r="K56" s="19">
        <v>48.093985738096997</v>
      </c>
      <c r="L56" s="19">
        <v>404.36654006004898</v>
      </c>
      <c r="M56" s="20">
        <v>16.374141415211099</v>
      </c>
      <c r="N56" s="20">
        <v>1.3591838973303001</v>
      </c>
      <c r="O56" s="20">
        <v>0.86274929485055796</v>
      </c>
      <c r="P56" s="19">
        <v>387.07802936081703</v>
      </c>
      <c r="Q56" s="20">
        <v>5.7078500335135098</v>
      </c>
    </row>
    <row r="57" spans="2:22" s="12" customFormat="1" x14ac:dyDescent="0.3">
      <c r="B57" s="12">
        <v>5404</v>
      </c>
      <c r="C57" s="12" t="s">
        <v>13</v>
      </c>
      <c r="D57" s="19">
        <v>9.5205441259619494</v>
      </c>
      <c r="E57" s="19">
        <v>192.867980542781</v>
      </c>
      <c r="F57" s="20">
        <v>0</v>
      </c>
      <c r="G57" s="19">
        <v>260.329017736374</v>
      </c>
      <c r="H57" s="20">
        <v>5.2514389932499803</v>
      </c>
      <c r="I57" s="19">
        <v>28.6145467638488</v>
      </c>
      <c r="J57" s="20">
        <v>3.6745952913475701</v>
      </c>
      <c r="K57" s="19">
        <v>86.284372747233306</v>
      </c>
      <c r="L57" s="19">
        <v>1.0439688980894499</v>
      </c>
      <c r="M57" s="20">
        <v>43.447424604428399</v>
      </c>
      <c r="N57" s="20">
        <v>1.04911140327241</v>
      </c>
      <c r="O57" s="20">
        <v>0.96457604962898902</v>
      </c>
      <c r="P57" s="19">
        <v>144.946867874758</v>
      </c>
      <c r="Q57" s="20">
        <v>4.0778330239666998</v>
      </c>
    </row>
    <row r="58" spans="2:22" s="28" customFormat="1" x14ac:dyDescent="0.3">
      <c r="C58" s="29" t="s">
        <v>2</v>
      </c>
      <c r="D58" s="30">
        <v>14.532480227132901</v>
      </c>
      <c r="E58" s="30">
        <v>322.78649999928803</v>
      </c>
      <c r="F58" s="31">
        <v>2.7600950016454302</v>
      </c>
      <c r="G58" s="30">
        <v>474.28882975879498</v>
      </c>
      <c r="H58" s="31">
        <v>10.1745369995611</v>
      </c>
      <c r="I58" s="30">
        <v>40.229746334084602</v>
      </c>
      <c r="J58" s="31">
        <v>17.0301387343888</v>
      </c>
      <c r="K58" s="30">
        <v>134.37835848533001</v>
      </c>
      <c r="L58" s="30">
        <v>405.410508958138</v>
      </c>
      <c r="M58" s="31">
        <v>59.821566019639498</v>
      </c>
      <c r="N58" s="31">
        <v>2.4082953006027199</v>
      </c>
      <c r="O58" s="31">
        <v>1.8273253444795501</v>
      </c>
      <c r="P58" s="30">
        <v>532.02489723557505</v>
      </c>
      <c r="Q58" s="31">
        <v>9.7856830574802096</v>
      </c>
    </row>
    <row r="59" spans="2:22" s="64" customFormat="1" x14ac:dyDescent="0.3">
      <c r="C59" s="84" t="s">
        <v>6</v>
      </c>
      <c r="D59" s="82">
        <f t="shared" ref="D59" si="6">SUM(D58/D$13)</f>
        <v>1.5997340538026588</v>
      </c>
      <c r="E59" s="82">
        <f t="shared" ref="E59" si="7">SUM(E58/E$13)</f>
        <v>1.0000000143593708</v>
      </c>
      <c r="F59" s="82">
        <f t="shared" ref="F59" si="8">SUM(F58/F$13)</f>
        <v>1.0000001189370724</v>
      </c>
      <c r="G59" s="82">
        <f t="shared" ref="G59" si="9">SUM(G58/G$13)</f>
        <v>1.2412690287219403</v>
      </c>
      <c r="H59" s="82">
        <f t="shared" ref="H59" si="10">SUM(H58/H$13)</f>
        <v>434.20808013642358</v>
      </c>
      <c r="I59" s="82">
        <f t="shared" ref="I59" si="11">SUM(I58/I$13)</f>
        <v>1.0043435308543243</v>
      </c>
      <c r="J59" s="82">
        <f t="shared" ref="J59" si="12">SUM(J58/J$13)</f>
        <v>137.05688153402082</v>
      </c>
      <c r="K59" s="82">
        <f t="shared" ref="K59" si="13">SUM(K58/K$13)</f>
        <v>4.7687285684259626</v>
      </c>
      <c r="L59" s="82">
        <f t="shared" ref="L59" si="14">SUM(L58/L$13)</f>
        <v>2.7322626037280924</v>
      </c>
      <c r="M59" s="82">
        <f t="shared" ref="M59" si="15">SUM(M58/M$13)</f>
        <v>187.50832264008434</v>
      </c>
      <c r="N59" s="82">
        <f t="shared" ref="N59" si="16">SUM(N58/N$13)</f>
        <v>10.10913560990754</v>
      </c>
      <c r="O59" s="82">
        <f t="shared" ref="O59" si="17">SUM(O58/O$13)</f>
        <v>1.8957987941458894</v>
      </c>
      <c r="P59" s="82">
        <f t="shared" ref="P59" si="18">SUM(P58/P$13)</f>
        <v>4.0041283335794997</v>
      </c>
      <c r="Q59" s="85" t="s">
        <v>32</v>
      </c>
      <c r="R59" s="63"/>
      <c r="S59" s="63"/>
    </row>
    <row r="60" spans="2:22" x14ac:dyDescent="0.3">
      <c r="F60" s="4"/>
      <c r="H60" s="4"/>
      <c r="I60" s="2"/>
      <c r="J60" s="4"/>
      <c r="K60" s="2"/>
      <c r="N60" s="4"/>
      <c r="O60" s="4"/>
      <c r="P60" s="2"/>
      <c r="R60" s="1"/>
      <c r="S60" s="1"/>
      <c r="T60" s="1"/>
      <c r="U60" s="1"/>
      <c r="V60" s="1"/>
    </row>
    <row r="61" spans="2:22" s="28" customFormat="1" x14ac:dyDescent="0.3">
      <c r="B61" s="21" t="s">
        <v>44</v>
      </c>
      <c r="C61" s="22"/>
      <c r="D61" s="23"/>
      <c r="E61" s="23"/>
      <c r="F61" s="24"/>
      <c r="G61" s="23"/>
      <c r="H61" s="24"/>
      <c r="I61" s="23"/>
      <c r="J61" s="24"/>
      <c r="K61" s="23"/>
      <c r="L61" s="23"/>
      <c r="M61" s="24"/>
      <c r="N61" s="24"/>
      <c r="O61" s="24"/>
      <c r="P61" s="23"/>
      <c r="Q61" s="24"/>
    </row>
    <row r="62" spans="2:22" s="12" customFormat="1" x14ac:dyDescent="0.3">
      <c r="B62" s="12">
        <v>4602</v>
      </c>
      <c r="C62" s="12" t="s">
        <v>5</v>
      </c>
      <c r="D62" s="19">
        <v>5.0119361011703099</v>
      </c>
      <c r="E62" s="19">
        <v>129.91851945649</v>
      </c>
      <c r="F62" s="20">
        <v>2.7600950016450798</v>
      </c>
      <c r="G62" s="19">
        <v>213.95981202239301</v>
      </c>
      <c r="H62" s="20">
        <v>4.9230980063104504</v>
      </c>
      <c r="I62" s="19">
        <v>11.615199570234299</v>
      </c>
      <c r="J62" s="20">
        <v>13.355543443039499</v>
      </c>
      <c r="K62" s="19">
        <v>48.093985738090801</v>
      </c>
      <c r="L62" s="19">
        <v>404.366540059996</v>
      </c>
      <c r="M62" s="20">
        <v>16.374141415208999</v>
      </c>
      <c r="N62" s="20">
        <v>1.35918389733013</v>
      </c>
      <c r="O62" s="20">
        <v>0.86274929485044705</v>
      </c>
      <c r="P62" s="19">
        <v>387.078029360767</v>
      </c>
      <c r="Q62" s="20">
        <v>5.70785003351277</v>
      </c>
    </row>
    <row r="63" spans="2:22" s="12" customFormat="1" x14ac:dyDescent="0.3">
      <c r="B63" s="12">
        <v>5404</v>
      </c>
      <c r="C63" s="12" t="s">
        <v>13</v>
      </c>
      <c r="D63" s="19">
        <v>9.5205441259626795</v>
      </c>
      <c r="E63" s="19">
        <v>192.867980542796</v>
      </c>
      <c r="F63" s="20">
        <v>0</v>
      </c>
      <c r="G63" s="19">
        <v>260.32901773639401</v>
      </c>
      <c r="H63" s="20">
        <v>5.25143899325038</v>
      </c>
      <c r="I63" s="19">
        <v>28.614546763850999</v>
      </c>
      <c r="J63" s="20">
        <v>3.6745952913478601</v>
      </c>
      <c r="K63" s="19">
        <v>86.284372747239999</v>
      </c>
      <c r="L63" s="19">
        <v>1.0439688980895301</v>
      </c>
      <c r="M63" s="20">
        <v>43.447424604431703</v>
      </c>
      <c r="N63" s="20">
        <v>1.04911140327249</v>
      </c>
      <c r="O63" s="20">
        <v>0.96457604962906396</v>
      </c>
      <c r="P63" s="19">
        <v>144.946867874769</v>
      </c>
      <c r="Q63" s="20">
        <v>4.0778330239670098</v>
      </c>
    </row>
    <row r="64" spans="2:22" s="28" customFormat="1" x14ac:dyDescent="0.3">
      <c r="C64" s="29" t="s">
        <v>2</v>
      </c>
      <c r="D64" s="30">
        <v>14.532480227133</v>
      </c>
      <c r="E64" s="30">
        <v>322.78649999928598</v>
      </c>
      <c r="F64" s="31">
        <v>2.7600950016450798</v>
      </c>
      <c r="G64" s="30">
        <v>474.28882975878702</v>
      </c>
      <c r="H64" s="31">
        <v>10.1745369995608</v>
      </c>
      <c r="I64" s="30">
        <v>40.229746334085299</v>
      </c>
      <c r="J64" s="31">
        <v>17.0301387343874</v>
      </c>
      <c r="K64" s="30">
        <v>134.37835848533101</v>
      </c>
      <c r="L64" s="30">
        <v>405.41050895808598</v>
      </c>
      <c r="M64" s="31">
        <v>59.821566019640699</v>
      </c>
      <c r="N64" s="31">
        <v>2.40829530060262</v>
      </c>
      <c r="O64" s="31">
        <v>1.8273253444795099</v>
      </c>
      <c r="P64" s="30">
        <v>532.02489723553595</v>
      </c>
      <c r="Q64" s="31">
        <v>9.7856830574797904</v>
      </c>
    </row>
    <row r="65" spans="2:22" s="64" customFormat="1" x14ac:dyDescent="0.3">
      <c r="C65" s="84" t="s">
        <v>6</v>
      </c>
      <c r="D65" s="82">
        <f t="shared" ref="D65" si="19">SUM(D64/D$13)</f>
        <v>1.5997340538026699</v>
      </c>
      <c r="E65" s="82">
        <f t="shared" ref="E65" si="20">SUM(E64/E$13)</f>
        <v>1.0000000143593646</v>
      </c>
      <c r="F65" s="82">
        <f t="shared" ref="F65" si="21">SUM(F64/F$13)</f>
        <v>1.0000001189369456</v>
      </c>
      <c r="G65" s="82">
        <f t="shared" ref="G65" si="22">SUM(G64/G$13)</f>
        <v>1.2412690287219197</v>
      </c>
      <c r="H65" s="82">
        <f t="shared" ref="H65" si="23">SUM(H64/H$13)</f>
        <v>434.20808013641079</v>
      </c>
      <c r="I65" s="82">
        <f t="shared" ref="I65" si="24">SUM(I64/I$13)</f>
        <v>1.0043435308543416</v>
      </c>
      <c r="J65" s="82">
        <f t="shared" ref="J65" si="25">SUM(J64/J$13)</f>
        <v>137.05688153400956</v>
      </c>
      <c r="K65" s="82">
        <f t="shared" ref="K65" si="26">SUM(K64/K$13)</f>
        <v>4.7687285684259981</v>
      </c>
      <c r="L65" s="82">
        <f t="shared" ref="L65" si="27">SUM(L64/L$13)</f>
        <v>2.7322626037277415</v>
      </c>
      <c r="M65" s="82">
        <f t="shared" ref="M65" si="28">SUM(M64/M$13)</f>
        <v>187.5083226400881</v>
      </c>
      <c r="N65" s="82">
        <f t="shared" ref="N65" si="29">SUM(N64/N$13)</f>
        <v>10.109135609907121</v>
      </c>
      <c r="O65" s="82">
        <f t="shared" ref="O65" si="30">SUM(O64/O$13)</f>
        <v>1.8957987941458476</v>
      </c>
      <c r="P65" s="82">
        <f t="shared" ref="P65" si="31">SUM(P64/P$13)</f>
        <v>4.0041283335792057</v>
      </c>
      <c r="Q65" s="85" t="s">
        <v>32</v>
      </c>
      <c r="R65" s="63"/>
      <c r="S65" s="63"/>
    </row>
    <row r="66" spans="2:22" x14ac:dyDescent="0.3">
      <c r="B66" s="35"/>
      <c r="C66" s="35"/>
      <c r="D66" s="36"/>
      <c r="E66" s="36"/>
      <c r="F66" s="37"/>
      <c r="G66" s="36"/>
      <c r="H66" s="36"/>
      <c r="I66" s="38"/>
      <c r="J66" s="36"/>
      <c r="K66" s="38"/>
      <c r="L66" s="36"/>
      <c r="M66" s="38"/>
      <c r="N66" s="36"/>
      <c r="O66" s="38"/>
      <c r="P66" s="38"/>
      <c r="Q66" s="38"/>
      <c r="R66" s="2"/>
      <c r="T66" s="4"/>
      <c r="U66" s="1"/>
      <c r="V66" s="1"/>
    </row>
    <row r="68" spans="2:22" ht="30" customHeight="1" x14ac:dyDescent="0.3">
      <c r="B68" s="86" t="s">
        <v>58</v>
      </c>
      <c r="C68" s="86"/>
      <c r="D68" s="86"/>
      <c r="E68" s="86"/>
      <c r="F68" s="86"/>
      <c r="G68" s="86"/>
      <c r="H68" s="86"/>
      <c r="I68" s="86"/>
      <c r="J68" s="86"/>
      <c r="K68" s="86"/>
      <c r="L68" s="86"/>
      <c r="M68" s="86"/>
      <c r="N68" s="86"/>
      <c r="O68" s="86"/>
      <c r="P68" s="86"/>
      <c r="Q68" s="86"/>
      <c r="R68" s="87"/>
      <c r="S68" s="87"/>
      <c r="T68" s="87"/>
      <c r="U68" s="87"/>
      <c r="V68" s="87"/>
    </row>
    <row r="69" spans="2:22" x14ac:dyDescent="0.3">
      <c r="B69" s="58"/>
    </row>
    <row r="70" spans="2:22" x14ac:dyDescent="0.3">
      <c r="B70" s="1" t="s">
        <v>52</v>
      </c>
    </row>
  </sheetData>
  <mergeCells count="8">
    <mergeCell ref="O9:Q9"/>
    <mergeCell ref="B68:Q68"/>
    <mergeCell ref="C7:Q7"/>
    <mergeCell ref="B9:B10"/>
    <mergeCell ref="D9:D10"/>
    <mergeCell ref="E9:H9"/>
    <mergeCell ref="I9:N9"/>
    <mergeCell ref="C9:C10"/>
  </mergeCells>
  <conditionalFormatting sqref="D9 D17:N31 D69:V1048576 D17:D33 D67:V67 D51:P51 D59:P59 D65:P65 O23:S23 O18:Q22 O24:Q31 O17:S17 E10:Q12 D13:Q15 E33:Q33 D66:T66 D34:Q35 D36:S36 D52:Q54 D43:Q50 D42:R42 D55:S55 D60:Q64 H32:S32 D37:Q41 D56:Q58">
    <cfRule type="cellIs" dxfId="15" priority="46" operator="equal">
      <formula>0</formula>
    </cfRule>
  </conditionalFormatting>
  <conditionalFormatting sqref="E32:F32">
    <cfRule type="cellIs" dxfId="14" priority="39" operator="equal">
      <formula>0</formula>
    </cfRule>
  </conditionalFormatting>
  <conditionalFormatting sqref="G32">
    <cfRule type="cellIs" dxfId="13" priority="25" operator="equal">
      <formula>0</formula>
    </cfRule>
  </conditionalFormatting>
  <conditionalFormatting sqref="R51:S51 S42">
    <cfRule type="cellIs" dxfId="12" priority="21" operator="equal">
      <formula>0</formula>
    </cfRule>
  </conditionalFormatting>
  <conditionalFormatting sqref="Q51">
    <cfRule type="cellIs" dxfId="11" priority="16" operator="equal">
      <formula>0</formula>
    </cfRule>
  </conditionalFormatting>
  <conditionalFormatting sqref="R65:S65 Q59:S59">
    <cfRule type="cellIs" dxfId="10" priority="11" operator="equal">
      <formula>0</formula>
    </cfRule>
  </conditionalFormatting>
  <conditionalFormatting sqref="Q65">
    <cfRule type="cellIs" dxfId="9" priority="5" operator="equal">
      <formula>0</formula>
    </cfRule>
  </conditionalFormatting>
  <pageMargins left="0.7" right="0.7" top="0.75" bottom="0.75" header="0.3" footer="0.3"/>
  <pageSetup scale="61" fitToHeight="2" orientation="landscape" horizontalDpi="0" verticalDpi="0" r:id="rId1"/>
  <headerFooter>
    <oddFooter>&amp;C&amp;P</oddFooter>
  </headerFooter>
  <rowBreaks count="1" manualBreakCount="1">
    <brk id="52" min="1"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D1AFD-6006-4124-BCCA-722904F16560}">
  <dimension ref="B1:V66"/>
  <sheetViews>
    <sheetView topLeftCell="A15" zoomScale="92" zoomScaleNormal="92" workbookViewId="0">
      <selection activeCell="C30" sqref="C30"/>
    </sheetView>
  </sheetViews>
  <sheetFormatPr defaultColWidth="8" defaultRowHeight="14.4" x14ac:dyDescent="0.3"/>
  <cols>
    <col min="1" max="1" width="2.109375" style="1" customWidth="1"/>
    <col min="2" max="2" width="11.5546875" style="1" customWidth="1"/>
    <col min="3" max="3" width="39.77734375" style="1" customWidth="1"/>
    <col min="4" max="4" width="8.44140625" style="4" customWidth="1"/>
    <col min="5" max="5" width="8.44140625" style="2" customWidth="1"/>
    <col min="6" max="6" width="8" style="3" customWidth="1"/>
    <col min="7" max="7" width="10.6640625" style="2" customWidth="1"/>
    <col min="8" max="8" width="8" style="2"/>
    <col min="9" max="9" width="8.44140625" style="4" bestFit="1" customWidth="1"/>
    <col min="10" max="10" width="9.88671875" style="2" customWidth="1"/>
    <col min="11" max="11" width="11.21875" style="4" customWidth="1"/>
    <col min="12" max="12" width="8.44140625" style="2" bestFit="1" customWidth="1"/>
    <col min="13" max="13" width="8.44140625" style="4" bestFit="1" customWidth="1"/>
    <col min="14" max="14" width="10" style="2" customWidth="1"/>
    <col min="15" max="15" width="8.44140625" style="2" bestFit="1" customWidth="1"/>
    <col min="16" max="16" width="10.21875" style="4" customWidth="1"/>
    <col min="17" max="18" width="8.44140625" style="4" bestFit="1" customWidth="1"/>
    <col min="19" max="19" width="9.6640625" style="4" customWidth="1"/>
    <col min="20" max="20" width="8.44140625" style="2" bestFit="1" customWidth="1"/>
    <col min="21" max="22" width="8.44140625" style="4" bestFit="1" customWidth="1"/>
    <col min="23" max="16384" width="8" style="1"/>
  </cols>
  <sheetData>
    <row r="1" spans="2:22" x14ac:dyDescent="0.3">
      <c r="D1" s="2"/>
    </row>
    <row r="2" spans="2:22" x14ac:dyDescent="0.3">
      <c r="B2" s="58" t="s">
        <v>39</v>
      </c>
      <c r="D2" s="2"/>
    </row>
    <row r="3" spans="2:22" x14ac:dyDescent="0.3">
      <c r="B3" s="58"/>
      <c r="D3" s="2"/>
    </row>
    <row r="4" spans="2:22" x14ac:dyDescent="0.3">
      <c r="B4" s="58"/>
      <c r="D4" s="2"/>
    </row>
    <row r="5" spans="2:22" x14ac:dyDescent="0.3">
      <c r="B5" s="5" t="s">
        <v>47</v>
      </c>
      <c r="D5" s="2"/>
    </row>
    <row r="6" spans="2:22" x14ac:dyDescent="0.3">
      <c r="D6" s="2"/>
    </row>
    <row r="7" spans="2:22" ht="28.2" customHeight="1" x14ac:dyDescent="0.3">
      <c r="B7" s="52" t="s">
        <v>51</v>
      </c>
      <c r="C7" s="70" t="s">
        <v>53</v>
      </c>
      <c r="D7" s="70"/>
      <c r="E7" s="70"/>
      <c r="F7" s="70"/>
      <c r="G7" s="70"/>
      <c r="H7" s="70"/>
      <c r="I7" s="70"/>
      <c r="J7" s="70"/>
      <c r="K7" s="70"/>
      <c r="L7" s="70"/>
      <c r="M7" s="70"/>
      <c r="N7" s="70"/>
      <c r="O7" s="70"/>
      <c r="P7" s="70"/>
      <c r="Q7" s="70"/>
      <c r="R7" s="69"/>
      <c r="S7" s="69"/>
    </row>
    <row r="9" spans="2:22" ht="14.4" customHeight="1" x14ac:dyDescent="0.3">
      <c r="B9" s="71" t="s">
        <v>38</v>
      </c>
      <c r="C9" s="72" t="s">
        <v>18</v>
      </c>
      <c r="D9" s="73" t="s">
        <v>15</v>
      </c>
      <c r="E9" s="74" t="s">
        <v>16</v>
      </c>
      <c r="F9" s="74"/>
      <c r="G9" s="74"/>
      <c r="H9" s="74"/>
      <c r="I9" s="74" t="s">
        <v>17</v>
      </c>
      <c r="J9" s="74"/>
      <c r="K9" s="74"/>
      <c r="L9" s="74"/>
      <c r="M9" s="74"/>
      <c r="N9" s="74"/>
      <c r="O9" s="75" t="s">
        <v>56</v>
      </c>
      <c r="P9" s="76"/>
      <c r="Q9" s="77"/>
      <c r="T9" s="1"/>
      <c r="U9" s="1"/>
      <c r="V9" s="1"/>
    </row>
    <row r="10" spans="2:22" s="6" customFormat="1" ht="31.8" customHeight="1" x14ac:dyDescent="0.3">
      <c r="B10" s="71"/>
      <c r="C10" s="72"/>
      <c r="D10" s="73"/>
      <c r="E10" s="78" t="s">
        <v>19</v>
      </c>
      <c r="F10" s="79" t="s">
        <v>20</v>
      </c>
      <c r="G10" s="78" t="s">
        <v>21</v>
      </c>
      <c r="H10" s="79" t="s">
        <v>22</v>
      </c>
      <c r="I10" s="78" t="s">
        <v>23</v>
      </c>
      <c r="J10" s="79" t="s">
        <v>24</v>
      </c>
      <c r="K10" s="78" t="s">
        <v>25</v>
      </c>
      <c r="L10" s="78" t="s">
        <v>26</v>
      </c>
      <c r="M10" s="79" t="s">
        <v>27</v>
      </c>
      <c r="N10" s="79" t="s">
        <v>28</v>
      </c>
      <c r="O10" s="79" t="s">
        <v>29</v>
      </c>
      <c r="P10" s="78" t="s">
        <v>30</v>
      </c>
      <c r="Q10" s="79" t="s">
        <v>31</v>
      </c>
    </row>
    <row r="11" spans="2:22" s="12" customFormat="1" x14ac:dyDescent="0.3">
      <c r="B11" s="7"/>
      <c r="C11" s="8"/>
      <c r="D11" s="9" t="s">
        <v>37</v>
      </c>
      <c r="E11" s="10" t="s">
        <v>34</v>
      </c>
      <c r="F11" s="11" t="s">
        <v>35</v>
      </c>
      <c r="G11" s="10" t="s">
        <v>34</v>
      </c>
      <c r="H11" s="11" t="s">
        <v>37</v>
      </c>
      <c r="I11" s="10" t="s">
        <v>34</v>
      </c>
      <c r="J11" s="11" t="s">
        <v>34</v>
      </c>
      <c r="K11" s="10" t="s">
        <v>34</v>
      </c>
      <c r="L11" s="10" t="s">
        <v>34</v>
      </c>
      <c r="M11" s="11" t="s">
        <v>34</v>
      </c>
      <c r="N11" s="11" t="s">
        <v>34</v>
      </c>
      <c r="O11" s="11" t="s">
        <v>37</v>
      </c>
      <c r="P11" s="10" t="s">
        <v>34</v>
      </c>
      <c r="Q11" s="11" t="s">
        <v>36</v>
      </c>
    </row>
    <row r="12" spans="2:22" s="12" customFormat="1" x14ac:dyDescent="0.3">
      <c r="B12" s="47"/>
      <c r="C12" s="48"/>
      <c r="D12" s="49"/>
      <c r="E12" s="50"/>
      <c r="F12" s="51"/>
      <c r="G12" s="50"/>
      <c r="H12" s="51"/>
      <c r="I12" s="50"/>
      <c r="J12" s="51"/>
      <c r="K12" s="50"/>
      <c r="L12" s="50"/>
      <c r="M12" s="51"/>
      <c r="N12" s="51"/>
      <c r="O12" s="51"/>
      <c r="P12" s="50"/>
      <c r="Q12" s="51"/>
    </row>
    <row r="13" spans="2:22" s="58" customFormat="1" ht="28.8" x14ac:dyDescent="0.3">
      <c r="B13" s="53" t="s">
        <v>40</v>
      </c>
      <c r="C13" s="54" t="s">
        <v>55</v>
      </c>
      <c r="D13" s="55">
        <v>9.0843101030376694</v>
      </c>
      <c r="E13" s="55">
        <v>322.78649536427702</v>
      </c>
      <c r="F13" s="56">
        <v>2.76009467336785</v>
      </c>
      <c r="G13" s="55">
        <v>382.09994673527098</v>
      </c>
      <c r="H13" s="57">
        <v>2.34323990386461E-2</v>
      </c>
      <c r="I13" s="55">
        <v>40.055762892069403</v>
      </c>
      <c r="J13" s="56">
        <v>0.124255991700508</v>
      </c>
      <c r="K13" s="55">
        <v>28.179074685663</v>
      </c>
      <c r="L13" s="55">
        <v>148.37904248477699</v>
      </c>
      <c r="M13" s="56">
        <v>0.31903419100209701</v>
      </c>
      <c r="N13" s="56">
        <v>0.23822959682551401</v>
      </c>
      <c r="O13" s="56">
        <v>0.96388147841544103</v>
      </c>
      <c r="P13" s="55">
        <v>132.86909232501301</v>
      </c>
      <c r="Q13" s="56">
        <v>0</v>
      </c>
    </row>
    <row r="14" spans="2:22" s="18" customFormat="1" x14ac:dyDescent="0.3">
      <c r="B14" s="42"/>
      <c r="C14" s="43"/>
      <c r="D14" s="44"/>
      <c r="E14" s="44"/>
      <c r="F14" s="45"/>
      <c r="G14" s="44"/>
      <c r="H14" s="46"/>
      <c r="I14" s="44"/>
      <c r="J14" s="45"/>
      <c r="K14" s="44"/>
      <c r="L14" s="44"/>
      <c r="M14" s="45"/>
      <c r="N14" s="45"/>
      <c r="O14" s="45"/>
      <c r="P14" s="44"/>
      <c r="Q14" s="45"/>
    </row>
    <row r="15" spans="2:22" s="18" customFormat="1" x14ac:dyDescent="0.3">
      <c r="B15" s="13" t="s">
        <v>41</v>
      </c>
      <c r="C15" s="14" t="s">
        <v>42</v>
      </c>
      <c r="D15" s="15"/>
      <c r="E15" s="15"/>
      <c r="F15" s="16"/>
      <c r="G15" s="15"/>
      <c r="H15" s="17"/>
      <c r="I15" s="15"/>
      <c r="J15" s="16"/>
      <c r="K15" s="15"/>
      <c r="L15" s="15"/>
      <c r="M15" s="16"/>
      <c r="N15" s="16"/>
      <c r="O15" s="16"/>
      <c r="P15" s="15"/>
      <c r="Q15" s="16"/>
    </row>
    <row r="16" spans="2:22" s="12" customFormat="1" x14ac:dyDescent="0.3">
      <c r="D16" s="19"/>
      <c r="E16" s="19"/>
      <c r="F16" s="20"/>
      <c r="H16" s="20"/>
      <c r="I16" s="19"/>
      <c r="J16" s="20"/>
      <c r="K16" s="19"/>
      <c r="L16" s="19"/>
      <c r="M16" s="20"/>
      <c r="N16" s="20"/>
      <c r="O16" s="20"/>
      <c r="P16" s="19"/>
      <c r="Q16" s="20"/>
    </row>
    <row r="17" spans="2:22" s="28" customFormat="1" x14ac:dyDescent="0.3">
      <c r="B17" s="21" t="s">
        <v>43</v>
      </c>
      <c r="C17" s="22"/>
      <c r="D17" s="23"/>
      <c r="E17" s="23"/>
      <c r="F17" s="24"/>
      <c r="G17" s="23"/>
      <c r="H17" s="24"/>
      <c r="I17" s="25"/>
      <c r="J17" s="26"/>
      <c r="K17" s="23"/>
      <c r="L17" s="25"/>
      <c r="M17" s="24"/>
      <c r="N17" s="26"/>
      <c r="O17" s="24"/>
      <c r="P17" s="23"/>
      <c r="Q17" s="24"/>
      <c r="R17" s="27"/>
      <c r="S17" s="27"/>
    </row>
    <row r="18" spans="2:22" s="12" customFormat="1" x14ac:dyDescent="0.3">
      <c r="B18" s="1">
        <v>2502</v>
      </c>
      <c r="C18" s="1" t="s">
        <v>0</v>
      </c>
      <c r="D18" s="2">
        <v>0.51076161644141205</v>
      </c>
      <c r="E18" s="2">
        <v>2.1641074242632801</v>
      </c>
      <c r="F18" s="4">
        <v>7.5429239344971602E-2</v>
      </c>
      <c r="G18" s="2">
        <v>5.9785299700751304</v>
      </c>
      <c r="H18" s="4">
        <v>1.0103158432801999E-3</v>
      </c>
      <c r="I18" s="2">
        <v>9.1806341976696793</v>
      </c>
      <c r="J18" s="4">
        <v>6.5384848264262399E-2</v>
      </c>
      <c r="K18" s="2">
        <v>0.49838899212811399</v>
      </c>
      <c r="L18" s="2">
        <v>6.2020340374565199</v>
      </c>
      <c r="M18" s="4">
        <v>1.10616835490069E-2</v>
      </c>
      <c r="N18" s="4">
        <v>5.4144491598463997E-2</v>
      </c>
      <c r="O18" s="4">
        <v>0.151064662740586</v>
      </c>
      <c r="P18" s="2">
        <v>17.677286358905299</v>
      </c>
      <c r="Q18" s="4">
        <v>1.9594157207785301E-4</v>
      </c>
    </row>
    <row r="19" spans="2:22" s="12" customFormat="1" x14ac:dyDescent="0.3">
      <c r="B19" s="1">
        <v>4204</v>
      </c>
      <c r="C19" s="1" t="s">
        <v>4</v>
      </c>
      <c r="D19" s="2">
        <v>12.8731024076863</v>
      </c>
      <c r="E19" s="2">
        <v>193.15294247688101</v>
      </c>
      <c r="F19" s="4">
        <v>0</v>
      </c>
      <c r="G19" s="2">
        <v>164.76045720812601</v>
      </c>
      <c r="H19" s="4">
        <v>2.9627075780565502</v>
      </c>
      <c r="I19" s="2">
        <v>19.471547278340399</v>
      </c>
      <c r="J19" s="4">
        <v>4.4828262128891199</v>
      </c>
      <c r="K19" s="2">
        <v>34.3396365122831</v>
      </c>
      <c r="L19" s="2">
        <v>1.29718181865385</v>
      </c>
      <c r="M19" s="4">
        <v>1.34586568553416</v>
      </c>
      <c r="N19" s="4">
        <v>0.30049072481581801</v>
      </c>
      <c r="O19" s="4">
        <v>1.1987159179029301</v>
      </c>
      <c r="P19" s="2">
        <v>659.65887575997203</v>
      </c>
      <c r="Q19" s="4">
        <v>1.5775782316254701</v>
      </c>
    </row>
    <row r="20" spans="2:22" s="12" customFormat="1" x14ac:dyDescent="0.3">
      <c r="B20" s="1">
        <v>4602</v>
      </c>
      <c r="C20" s="1" t="s">
        <v>5</v>
      </c>
      <c r="D20" s="2">
        <v>4.8653385029733904</v>
      </c>
      <c r="E20" s="2">
        <v>126.118442494381</v>
      </c>
      <c r="F20" s="4">
        <v>2.6793630669458302</v>
      </c>
      <c r="G20" s="2">
        <v>207.70155295444101</v>
      </c>
      <c r="H20" s="4">
        <v>4.7790988952194997</v>
      </c>
      <c r="I20" s="2">
        <v>11.275458534993099</v>
      </c>
      <c r="J20" s="4">
        <v>12.964897881754901</v>
      </c>
      <c r="K20" s="2">
        <v>46.687251363469699</v>
      </c>
      <c r="L20" s="2">
        <v>392.53894242758599</v>
      </c>
      <c r="M20" s="4">
        <v>15.8952027863933</v>
      </c>
      <c r="N20" s="4">
        <v>1.3194281840021</v>
      </c>
      <c r="O20" s="4">
        <v>0.83751414182412898</v>
      </c>
      <c r="P20" s="2">
        <v>375.756115379096</v>
      </c>
      <c r="Q20" s="4">
        <v>5.5408971656209003</v>
      </c>
    </row>
    <row r="21" spans="2:22" s="12" customFormat="1" x14ac:dyDescent="0.3">
      <c r="B21" s="1">
        <v>7002</v>
      </c>
      <c r="C21" s="1" t="s">
        <v>1</v>
      </c>
      <c r="D21" s="2">
        <v>1.39015067220321E-2</v>
      </c>
      <c r="E21" s="2">
        <v>1.3510075975653699</v>
      </c>
      <c r="F21" s="4">
        <v>5.30269541246831E-3</v>
      </c>
      <c r="G21" s="2">
        <v>3.6593598642657001</v>
      </c>
      <c r="H21" s="4">
        <v>6.0592733914652799E-3</v>
      </c>
      <c r="I21" s="2">
        <v>0.128119983519277</v>
      </c>
      <c r="J21" s="4">
        <v>2.7010099148438199E-3</v>
      </c>
      <c r="K21" s="2">
        <v>0.22539672449248899</v>
      </c>
      <c r="L21" s="2">
        <v>4.6239956954319199E-2</v>
      </c>
      <c r="M21" s="4">
        <v>0.700913215004907</v>
      </c>
      <c r="N21" s="4">
        <v>3.95132581404387E-3</v>
      </c>
      <c r="O21" s="4">
        <v>2.8914396303366199E-4</v>
      </c>
      <c r="P21" s="2">
        <v>4.2230419037959897E-2</v>
      </c>
      <c r="Q21" s="4">
        <v>0</v>
      </c>
    </row>
    <row r="22" spans="2:22" s="28" customFormat="1" x14ac:dyDescent="0.3">
      <c r="B22" s="5"/>
      <c r="C22" s="32" t="s">
        <v>2</v>
      </c>
      <c r="D22" s="33">
        <v>18.263104033823101</v>
      </c>
      <c r="E22" s="33">
        <v>322.78649999308999</v>
      </c>
      <c r="F22" s="34">
        <v>2.7600950017032702</v>
      </c>
      <c r="G22" s="33">
        <v>382.09989999690799</v>
      </c>
      <c r="H22" s="34">
        <v>7.7488760625107904</v>
      </c>
      <c r="I22" s="33">
        <v>40.055759994522496</v>
      </c>
      <c r="J22" s="34">
        <v>17.515809952823101</v>
      </c>
      <c r="K22" s="33">
        <v>81.750673592373303</v>
      </c>
      <c r="L22" s="33">
        <v>400.08439824065101</v>
      </c>
      <c r="M22" s="34">
        <v>17.953043370481399</v>
      </c>
      <c r="N22" s="34">
        <v>1.6780147262304299</v>
      </c>
      <c r="O22" s="34">
        <v>2.1875838664306801</v>
      </c>
      <c r="P22" s="33">
        <v>1053.1345079170101</v>
      </c>
      <c r="Q22" s="34">
        <v>7.1186713388184497</v>
      </c>
    </row>
    <row r="23" spans="2:22" s="64" customFormat="1" x14ac:dyDescent="0.3">
      <c r="B23" s="80"/>
      <c r="C23" s="81" t="s">
        <v>6</v>
      </c>
      <c r="D23" s="82">
        <f t="shared" ref="D23:P23" si="0">SUM(D22/D$13)</f>
        <v>2.0104007708539329</v>
      </c>
      <c r="E23" s="82">
        <f t="shared" si="0"/>
        <v>1.0000000143401693</v>
      </c>
      <c r="F23" s="82">
        <f t="shared" si="0"/>
        <v>1.0000001189580283</v>
      </c>
      <c r="G23" s="82">
        <f t="shared" si="0"/>
        <v>0.99999987768026821</v>
      </c>
      <c r="H23" s="82">
        <f t="shared" si="0"/>
        <v>330.69068385746101</v>
      </c>
      <c r="I23" s="82">
        <f t="shared" si="0"/>
        <v>0.99999992766217149</v>
      </c>
      <c r="J23" s="82">
        <f t="shared" si="0"/>
        <v>140.96551573175759</v>
      </c>
      <c r="K23" s="82">
        <f t="shared" si="0"/>
        <v>2.9011127762107303</v>
      </c>
      <c r="L23" s="82">
        <f t="shared" si="0"/>
        <v>2.6963673005350324</v>
      </c>
      <c r="M23" s="82">
        <f t="shared" si="0"/>
        <v>56.273101369136306</v>
      </c>
      <c r="N23" s="82">
        <f t="shared" si="0"/>
        <v>7.0436870506037694</v>
      </c>
      <c r="O23" s="82">
        <f t="shared" si="0"/>
        <v>2.2695569065471899</v>
      </c>
      <c r="P23" s="82">
        <f t="shared" si="0"/>
        <v>7.9261059851370286</v>
      </c>
      <c r="Q23" s="83" t="s">
        <v>14</v>
      </c>
      <c r="R23" s="63"/>
      <c r="S23" s="63"/>
    </row>
    <row r="24" spans="2:22" x14ac:dyDescent="0.3">
      <c r="D24" s="2"/>
      <c r="F24" s="4"/>
      <c r="H24" s="4"/>
      <c r="I24" s="2"/>
      <c r="J24" s="4"/>
      <c r="K24" s="2"/>
      <c r="N24" s="4"/>
      <c r="O24" s="4"/>
      <c r="P24" s="2"/>
      <c r="Q24" s="2"/>
      <c r="R24" s="1"/>
      <c r="S24" s="1"/>
      <c r="T24" s="1"/>
      <c r="U24" s="1"/>
      <c r="V24" s="1"/>
    </row>
    <row r="25" spans="2:22" s="28" customFormat="1" x14ac:dyDescent="0.3">
      <c r="B25" s="21" t="s">
        <v>44</v>
      </c>
      <c r="C25" s="22"/>
      <c r="D25" s="23"/>
      <c r="E25" s="23"/>
      <c r="F25" s="24"/>
      <c r="G25" s="23"/>
      <c r="H25" s="24"/>
      <c r="I25" s="23"/>
      <c r="J25" s="24"/>
      <c r="K25" s="23"/>
      <c r="L25" s="23"/>
      <c r="M25" s="24"/>
      <c r="N25" s="24"/>
      <c r="O25" s="24"/>
      <c r="P25" s="23"/>
      <c r="Q25" s="24"/>
    </row>
    <row r="26" spans="2:22" s="12" customFormat="1" x14ac:dyDescent="0.3">
      <c r="B26" s="1">
        <v>2502</v>
      </c>
      <c r="C26" s="1" t="s">
        <v>0</v>
      </c>
      <c r="D26" s="2">
        <v>0.52076298005550703</v>
      </c>
      <c r="E26" s="2">
        <v>2.2064834066262899</v>
      </c>
      <c r="F26" s="4">
        <v>7.6906240015225003E-2</v>
      </c>
      <c r="G26" s="2">
        <v>6.0955972088490302</v>
      </c>
      <c r="H26" s="4">
        <v>1.0300991155318001E-3</v>
      </c>
      <c r="I26" s="2">
        <v>9.3604027195461192</v>
      </c>
      <c r="J26" s="4">
        <v>6.6665166951675597E-2</v>
      </c>
      <c r="K26" s="2">
        <v>0.508148083984437</v>
      </c>
      <c r="L26" s="2">
        <v>6.3234777708125298</v>
      </c>
      <c r="M26" s="4">
        <v>1.1278285415310899E-2</v>
      </c>
      <c r="N26" s="4">
        <v>5.5204709772158099E-2</v>
      </c>
      <c r="O26" s="4">
        <v>0.154022701427666</v>
      </c>
      <c r="P26" s="2">
        <v>18.023430162383899</v>
      </c>
      <c r="Q26" s="4">
        <v>1.99778357862818E-4</v>
      </c>
    </row>
    <row r="27" spans="2:22" s="12" customFormat="1" x14ac:dyDescent="0.3">
      <c r="B27" s="1">
        <v>4204</v>
      </c>
      <c r="C27" s="1" t="s">
        <v>4</v>
      </c>
      <c r="D27" s="2">
        <v>10.399150640171101</v>
      </c>
      <c r="E27" s="2">
        <v>156.032825794198</v>
      </c>
      <c r="F27" s="4">
        <v>0</v>
      </c>
      <c r="G27" s="2">
        <v>133.096806021503</v>
      </c>
      <c r="H27" s="4">
        <v>2.3933346780952101</v>
      </c>
      <c r="I27" s="2">
        <v>15.729506915425</v>
      </c>
      <c r="J27" s="4">
        <v>3.6213170380519299</v>
      </c>
      <c r="K27" s="2">
        <v>27.740247976799399</v>
      </c>
      <c r="L27" s="2">
        <v>1.04788952287197</v>
      </c>
      <c r="M27" s="4">
        <v>1.08721732819823</v>
      </c>
      <c r="N27" s="4">
        <v>0.242742441904922</v>
      </c>
      <c r="O27" s="4">
        <v>0.96834679087152997</v>
      </c>
      <c r="P27" s="2">
        <v>532.88568698544304</v>
      </c>
      <c r="Q27" s="4">
        <v>1.2743993761389301</v>
      </c>
    </row>
    <row r="28" spans="2:22" s="12" customFormat="1" x14ac:dyDescent="0.3">
      <c r="B28" s="1">
        <v>4602</v>
      </c>
      <c r="C28" s="1" t="s">
        <v>5</v>
      </c>
      <c r="D28" s="2">
        <v>4.5379008066357898</v>
      </c>
      <c r="E28" s="2">
        <v>117.630660554684</v>
      </c>
      <c r="F28" s="4">
        <v>2.49904170394989</v>
      </c>
      <c r="G28" s="2">
        <v>193.7232207205</v>
      </c>
      <c r="H28" s="4">
        <v>4.4574651318412801</v>
      </c>
      <c r="I28" s="2">
        <v>10.5166192136197</v>
      </c>
      <c r="J28" s="4">
        <v>12.0923591482095</v>
      </c>
      <c r="K28" s="2">
        <v>43.5451953635744</v>
      </c>
      <c r="L28" s="2">
        <v>366.12103811265803</v>
      </c>
      <c r="M28" s="4">
        <v>14.825454282766099</v>
      </c>
      <c r="N28" s="4">
        <v>1.23063055465143</v>
      </c>
      <c r="O28" s="4">
        <v>0.78114936862664996</v>
      </c>
      <c r="P28" s="2">
        <v>350.46769675636102</v>
      </c>
      <c r="Q28" s="4">
        <v>5.1679943136516799</v>
      </c>
    </row>
    <row r="29" spans="2:22" s="12" customFormat="1" x14ac:dyDescent="0.3">
      <c r="B29" s="1">
        <v>7002</v>
      </c>
      <c r="C29" s="1" t="s">
        <v>1</v>
      </c>
      <c r="D29" s="2">
        <v>0.48275854379668898</v>
      </c>
      <c r="E29" s="2">
        <v>46.9165302366292</v>
      </c>
      <c r="F29" s="4">
        <v>0.18414705446737201</v>
      </c>
      <c r="G29" s="2">
        <v>127.078832145666</v>
      </c>
      <c r="H29" s="4">
        <v>0.21042078800665501</v>
      </c>
      <c r="I29" s="2">
        <v>4.4492311453546396</v>
      </c>
      <c r="J29" s="4">
        <v>9.3798150038215303E-2</v>
      </c>
      <c r="K29" s="2">
        <v>7.82736696591921</v>
      </c>
      <c r="L29" s="2">
        <v>1.6057780448438801</v>
      </c>
      <c r="M29" s="4">
        <v>24.3406595968011</v>
      </c>
      <c r="N29" s="4">
        <v>0.137217953002957</v>
      </c>
      <c r="O29" s="4">
        <v>1.0041121536883999E-2</v>
      </c>
      <c r="P29" s="2">
        <v>1.46653855631193</v>
      </c>
      <c r="Q29" s="4">
        <v>0</v>
      </c>
    </row>
    <row r="30" spans="2:22" s="28" customFormat="1" x14ac:dyDescent="0.3">
      <c r="B30" s="5"/>
      <c r="C30" s="32" t="s">
        <v>2</v>
      </c>
      <c r="D30" s="33">
        <v>15.940572970659099</v>
      </c>
      <c r="E30" s="33">
        <v>322.78649999213798</v>
      </c>
      <c r="F30" s="34">
        <v>2.7600949984324799</v>
      </c>
      <c r="G30" s="33">
        <v>459.994456096519</v>
      </c>
      <c r="H30" s="34">
        <v>7.0622506970586798</v>
      </c>
      <c r="I30" s="33">
        <v>40.0557599939455</v>
      </c>
      <c r="J30" s="34">
        <v>15.8741395032513</v>
      </c>
      <c r="K30" s="33">
        <v>79.620958390277394</v>
      </c>
      <c r="L30" s="33">
        <v>375.098183451186</v>
      </c>
      <c r="M30" s="34">
        <v>40.2646094931807</v>
      </c>
      <c r="N30" s="34">
        <v>1.66579565933147</v>
      </c>
      <c r="O30" s="34">
        <v>1.9135599824627301</v>
      </c>
      <c r="P30" s="33">
        <v>902.8433524605</v>
      </c>
      <c r="Q30" s="34">
        <v>6.4425934681484698</v>
      </c>
    </row>
    <row r="31" spans="2:22" s="64" customFormat="1" x14ac:dyDescent="0.3">
      <c r="B31" s="80"/>
      <c r="C31" s="81" t="s">
        <v>6</v>
      </c>
      <c r="D31" s="82">
        <f t="shared" ref="D31:P31" si="1">SUM(D30/D$13)</f>
        <v>1.7547367703056271</v>
      </c>
      <c r="E31" s="82">
        <f t="shared" si="1"/>
        <v>1.0000000143372199</v>
      </c>
      <c r="F31" s="82">
        <f t="shared" si="1"/>
        <v>1.000000117773</v>
      </c>
      <c r="G31" s="82">
        <f t="shared" si="1"/>
        <v>1.2038589903683379</v>
      </c>
      <c r="H31" s="82">
        <f t="shared" si="1"/>
        <v>301.38829086220312</v>
      </c>
      <c r="I31" s="82">
        <f t="shared" si="1"/>
        <v>0.99999992764776668</v>
      </c>
      <c r="J31" s="82">
        <f t="shared" si="1"/>
        <v>127.75351342020154</v>
      </c>
      <c r="K31" s="82">
        <f t="shared" si="1"/>
        <v>2.8255348792835662</v>
      </c>
      <c r="L31" s="82">
        <f t="shared" si="1"/>
        <v>2.5279727997278951</v>
      </c>
      <c r="M31" s="82">
        <f t="shared" si="1"/>
        <v>126.20781918924808</v>
      </c>
      <c r="N31" s="82">
        <f t="shared" si="1"/>
        <v>6.992395913558739</v>
      </c>
      <c r="O31" s="82">
        <f t="shared" si="1"/>
        <v>1.9852648124419812</v>
      </c>
      <c r="P31" s="82">
        <f t="shared" si="1"/>
        <v>6.7949839700269932</v>
      </c>
      <c r="Q31" s="83" t="s">
        <v>14</v>
      </c>
      <c r="R31" s="63"/>
      <c r="S31" s="63"/>
    </row>
    <row r="32" spans="2:22" x14ac:dyDescent="0.3">
      <c r="B32" s="35"/>
      <c r="C32" s="35"/>
      <c r="D32" s="36"/>
      <c r="E32" s="36"/>
      <c r="F32" s="38"/>
      <c r="G32" s="36"/>
      <c r="H32" s="38"/>
      <c r="I32" s="36"/>
      <c r="J32" s="38"/>
      <c r="K32" s="36"/>
      <c r="L32" s="36"/>
      <c r="M32" s="38"/>
      <c r="N32" s="38"/>
      <c r="O32" s="38"/>
      <c r="P32" s="36"/>
      <c r="Q32" s="36"/>
      <c r="R32" s="3"/>
      <c r="S32" s="3"/>
      <c r="T32" s="1"/>
      <c r="U32" s="1"/>
      <c r="V32" s="1"/>
    </row>
    <row r="33" spans="2:22" s="18" customFormat="1" x14ac:dyDescent="0.3">
      <c r="B33" s="13" t="s">
        <v>33</v>
      </c>
      <c r="C33" s="14" t="s">
        <v>46</v>
      </c>
      <c r="D33" s="15"/>
      <c r="E33" s="15"/>
      <c r="F33" s="16"/>
      <c r="G33" s="15"/>
      <c r="H33" s="17"/>
      <c r="I33" s="15"/>
      <c r="J33" s="16"/>
      <c r="K33" s="15"/>
      <c r="L33" s="15"/>
      <c r="M33" s="16"/>
      <c r="N33" s="16"/>
      <c r="O33" s="16"/>
      <c r="P33" s="15"/>
      <c r="Q33" s="16"/>
    </row>
    <row r="34" spans="2:22" s="12" customFormat="1" x14ac:dyDescent="0.3">
      <c r="D34" s="19"/>
      <c r="E34" s="19"/>
      <c r="F34" s="20"/>
      <c r="G34" s="19"/>
      <c r="H34" s="20"/>
      <c r="I34" s="19"/>
      <c r="J34" s="20"/>
      <c r="K34" s="19"/>
      <c r="L34" s="19"/>
      <c r="M34" s="20"/>
      <c r="N34" s="20"/>
      <c r="O34" s="20"/>
      <c r="P34" s="19"/>
      <c r="Q34" s="20"/>
    </row>
    <row r="35" spans="2:22" s="28" customFormat="1" x14ac:dyDescent="0.3">
      <c r="B35" s="21" t="s">
        <v>43</v>
      </c>
      <c r="C35" s="22"/>
      <c r="D35" s="23"/>
      <c r="E35" s="23"/>
      <c r="F35" s="24"/>
      <c r="G35" s="23"/>
      <c r="H35" s="24"/>
      <c r="I35" s="25"/>
      <c r="J35" s="26"/>
      <c r="K35" s="23"/>
      <c r="L35" s="25"/>
      <c r="M35" s="24"/>
      <c r="N35" s="26"/>
      <c r="O35" s="24"/>
      <c r="P35" s="23"/>
      <c r="Q35" s="24"/>
      <c r="R35" s="27"/>
      <c r="S35" s="27"/>
    </row>
    <row r="36" spans="2:22" s="12" customFormat="1" x14ac:dyDescent="0.3">
      <c r="B36" s="12">
        <v>2402</v>
      </c>
      <c r="C36" s="12" t="s">
        <v>7</v>
      </c>
      <c r="D36" s="19">
        <v>10.270233177513299</v>
      </c>
      <c r="E36" s="19">
        <v>13.3466564407923</v>
      </c>
      <c r="F36" s="20">
        <v>2.73306800510536</v>
      </c>
      <c r="G36" s="19">
        <v>166.80775783315099</v>
      </c>
      <c r="H36" s="20">
        <v>9.5239863023530894E-2</v>
      </c>
      <c r="I36" s="19">
        <v>38.1872771652083</v>
      </c>
      <c r="J36" s="20">
        <v>0.39760975231045498</v>
      </c>
      <c r="K36" s="19">
        <v>14.435588408128501</v>
      </c>
      <c r="L36" s="19">
        <v>11.1558722813224</v>
      </c>
      <c r="M36" s="20">
        <v>0.181361035045184</v>
      </c>
      <c r="N36" s="20">
        <v>0.54252966267360803</v>
      </c>
      <c r="O36" s="20">
        <v>0.76376199227831199</v>
      </c>
      <c r="P36" s="19">
        <v>197.89867040780399</v>
      </c>
      <c r="Q36" s="20">
        <v>3.2074403802393202E-2</v>
      </c>
    </row>
    <row r="37" spans="2:22" s="12" customFormat="1" x14ac:dyDescent="0.3">
      <c r="B37" s="12">
        <v>6408</v>
      </c>
      <c r="C37" s="12" t="s">
        <v>10</v>
      </c>
      <c r="D37" s="19">
        <v>11.102138918191301</v>
      </c>
      <c r="E37" s="19">
        <v>309.43984354198398</v>
      </c>
      <c r="F37" s="20">
        <v>2.7027004029040499E-2</v>
      </c>
      <c r="G37" s="19">
        <v>1209.37126622196</v>
      </c>
      <c r="H37" s="20">
        <v>12.4242036640665</v>
      </c>
      <c r="I37" s="19">
        <v>109.30429645730899</v>
      </c>
      <c r="J37" s="20">
        <v>5.15442705502279</v>
      </c>
      <c r="K37" s="19">
        <v>138.96517658498999</v>
      </c>
      <c r="L37" s="19">
        <v>972.572541909032</v>
      </c>
      <c r="M37" s="20">
        <v>182.34355931351001</v>
      </c>
      <c r="N37" s="20">
        <v>6.9923210790924797</v>
      </c>
      <c r="O37" s="20">
        <v>1.1742278192098801</v>
      </c>
      <c r="P37" s="19">
        <v>968.68290962124104</v>
      </c>
      <c r="Q37" s="20">
        <v>2.5530215430022598E-3</v>
      </c>
    </row>
    <row r="38" spans="2:22" s="28" customFormat="1" x14ac:dyDescent="0.3">
      <c r="C38" s="29" t="s">
        <v>2</v>
      </c>
      <c r="D38" s="30">
        <v>21.372372095704499</v>
      </c>
      <c r="E38" s="30">
        <v>322.786499982777</v>
      </c>
      <c r="F38" s="31">
        <v>2.7600950091344001</v>
      </c>
      <c r="G38" s="30">
        <v>1376.1790240551099</v>
      </c>
      <c r="H38" s="31">
        <v>12.519443527090001</v>
      </c>
      <c r="I38" s="30">
        <v>147.491573622517</v>
      </c>
      <c r="J38" s="31">
        <v>5.5520368073332502</v>
      </c>
      <c r="K38" s="30">
        <v>153.400764993118</v>
      </c>
      <c r="L38" s="30">
        <v>983.72841419035399</v>
      </c>
      <c r="M38" s="31">
        <v>182.52492034855501</v>
      </c>
      <c r="N38" s="31">
        <v>7.5348507417660899</v>
      </c>
      <c r="O38" s="31">
        <v>1.9379898114881999</v>
      </c>
      <c r="P38" s="30">
        <v>1166.58158002904</v>
      </c>
      <c r="Q38" s="31">
        <v>3.4627425345395403E-2</v>
      </c>
    </row>
    <row r="39" spans="2:22" s="64" customFormat="1" x14ac:dyDescent="0.3">
      <c r="C39" s="84" t="s">
        <v>6</v>
      </c>
      <c r="D39" s="82">
        <f t="shared" ref="D39" si="2">SUM(D38/D$13)</f>
        <v>2.3526687060757503</v>
      </c>
      <c r="E39" s="82">
        <f t="shared" ref="E39" si="3">SUM(E38/E$13)</f>
        <v>1.0000000143082193</v>
      </c>
      <c r="F39" s="82">
        <f t="shared" ref="F39" si="4">SUM(F38/F$13)</f>
        <v>1.0000001216503742</v>
      </c>
      <c r="G39" s="82">
        <f t="shared" ref="G39" si="5">SUM(G38/G$13)</f>
        <v>3.6016205597865825</v>
      </c>
      <c r="H39" s="82">
        <f t="shared" ref="H39" si="6">SUM(H38/H$13)</f>
        <v>534.27920489243093</v>
      </c>
      <c r="I39" s="82">
        <f t="shared" ref="I39" si="7">SUM(I38/I$13)</f>
        <v>3.6821561486654071</v>
      </c>
      <c r="J39" s="82">
        <f t="shared" ref="J39" si="8">SUM(J38/J$13)</f>
        <v>44.682246154497129</v>
      </c>
      <c r="K39" s="82">
        <f t="shared" ref="K39" si="9">SUM(K38/K$13)</f>
        <v>5.44378290289161</v>
      </c>
      <c r="L39" s="82">
        <f t="shared" ref="L39" si="10">SUM(L38/L$13)</f>
        <v>6.6298339557709438</v>
      </c>
      <c r="M39" s="82">
        <f t="shared" ref="M39" si="11">SUM(M38/M$13)</f>
        <v>572.11711313836975</v>
      </c>
      <c r="N39" s="82">
        <f t="shared" ref="N39" si="12">SUM(N38/N$13)</f>
        <v>31.62852492792835</v>
      </c>
      <c r="O39" s="82">
        <f t="shared" ref="O39" si="13">SUM(O38/O$13)</f>
        <v>2.0106100748757307</v>
      </c>
      <c r="P39" s="82">
        <f t="shared" ref="P39" si="14">SUM(P38/P$13)</f>
        <v>8.7799318834469631</v>
      </c>
      <c r="Q39" s="85" t="s">
        <v>32</v>
      </c>
      <c r="R39" s="63"/>
      <c r="S39" s="63"/>
    </row>
    <row r="40" spans="2:22" s="12" customFormat="1" x14ac:dyDescent="0.3">
      <c r="D40" s="19"/>
      <c r="E40" s="19"/>
      <c r="F40" s="20"/>
      <c r="G40" s="19"/>
      <c r="H40" s="20"/>
      <c r="I40" s="19"/>
      <c r="J40" s="20"/>
      <c r="K40" s="19"/>
      <c r="L40" s="19"/>
      <c r="M40" s="20"/>
      <c r="N40" s="20"/>
      <c r="O40" s="20"/>
      <c r="P40" s="19"/>
      <c r="Q40" s="20"/>
    </row>
    <row r="41" spans="2:22" s="28" customFormat="1" x14ac:dyDescent="0.3">
      <c r="B41" s="21" t="s">
        <v>44</v>
      </c>
      <c r="C41" s="22"/>
      <c r="D41" s="23"/>
      <c r="E41" s="23"/>
      <c r="F41" s="24"/>
      <c r="G41" s="23"/>
      <c r="H41" s="24"/>
      <c r="I41" s="23"/>
      <c r="J41" s="24"/>
      <c r="K41" s="23"/>
      <c r="L41" s="23"/>
      <c r="M41" s="24"/>
      <c r="N41" s="24"/>
      <c r="O41" s="24"/>
      <c r="P41" s="23"/>
      <c r="Q41" s="24"/>
    </row>
    <row r="42" spans="2:22" s="12" customFormat="1" x14ac:dyDescent="0.3">
      <c r="B42" s="12">
        <v>2402</v>
      </c>
      <c r="C42" s="12" t="s">
        <v>7</v>
      </c>
      <c r="D42" s="19">
        <v>8.3871672845921292</v>
      </c>
      <c r="E42" s="19">
        <v>10.8995227590352</v>
      </c>
      <c r="F42" s="20">
        <v>2.2319550260236101</v>
      </c>
      <c r="G42" s="19">
        <v>136.223252688906</v>
      </c>
      <c r="H42" s="20">
        <v>7.7777461283834906E-2</v>
      </c>
      <c r="I42" s="19">
        <v>31.185570589472999</v>
      </c>
      <c r="J42" s="20">
        <v>0.32470728258776499</v>
      </c>
      <c r="K42" s="19">
        <v>11.7887970738176</v>
      </c>
      <c r="L42" s="19">
        <v>9.1104228513388694</v>
      </c>
      <c r="M42" s="20">
        <v>0.148108160110834</v>
      </c>
      <c r="N42" s="20">
        <v>0.44305586436535599</v>
      </c>
      <c r="O42" s="20">
        <v>0.62372484481434298</v>
      </c>
      <c r="P42" s="19">
        <v>161.61359001495501</v>
      </c>
      <c r="Q42" s="20">
        <v>2.6193503652208801E-2</v>
      </c>
    </row>
    <row r="43" spans="2:22" s="12" customFormat="1" x14ac:dyDescent="0.3">
      <c r="B43" s="12">
        <v>6408</v>
      </c>
      <c r="C43" s="12" t="s">
        <v>10</v>
      </c>
      <c r="D43" s="19">
        <v>5.3130403555667698</v>
      </c>
      <c r="E43" s="19">
        <v>148.08555256545799</v>
      </c>
      <c r="F43" s="20">
        <v>1.29340448858077E-2</v>
      </c>
      <c r="G43" s="19">
        <v>578.75679539298903</v>
      </c>
      <c r="H43" s="20">
        <v>5.94572775024508</v>
      </c>
      <c r="I43" s="19">
        <v>52.308671544629597</v>
      </c>
      <c r="J43" s="20">
        <v>2.4667029619210399</v>
      </c>
      <c r="K43" s="19">
        <v>66.503184355289903</v>
      </c>
      <c r="L43" s="19">
        <v>465.43438178493699</v>
      </c>
      <c r="M43" s="20">
        <v>87.262346143313806</v>
      </c>
      <c r="N43" s="20">
        <v>3.34624565104532</v>
      </c>
      <c r="O43" s="20">
        <v>0.56193854500135099</v>
      </c>
      <c r="P43" s="19">
        <v>463.57295909281999</v>
      </c>
      <c r="Q43" s="20">
        <v>1.22177416320892E-3</v>
      </c>
    </row>
    <row r="44" spans="2:22" s="12" customFormat="1" x14ac:dyDescent="0.3">
      <c r="B44" s="12">
        <v>6410</v>
      </c>
      <c r="C44" s="12" t="s">
        <v>9</v>
      </c>
      <c r="D44" s="19">
        <v>1.1993256163604</v>
      </c>
      <c r="E44" s="19">
        <v>32.613463992777497</v>
      </c>
      <c r="F44" s="20">
        <v>2.9409214704552699E-4</v>
      </c>
      <c r="G44" s="19">
        <v>213.358731267135</v>
      </c>
      <c r="H44" s="20">
        <v>1.76005540481483</v>
      </c>
      <c r="I44" s="19">
        <v>9.6466156177622402</v>
      </c>
      <c r="J44" s="20">
        <v>0.67084879145653797</v>
      </c>
      <c r="K44" s="19">
        <v>13.228630888208899</v>
      </c>
      <c r="L44" s="19">
        <v>111.17476070130201</v>
      </c>
      <c r="M44" s="20">
        <v>5.7693788129829304</v>
      </c>
      <c r="N44" s="20">
        <v>0.39392041247806098</v>
      </c>
      <c r="O44" s="20">
        <v>3.2580968821467202E-2</v>
      </c>
      <c r="P44" s="19">
        <v>18.8061078136361</v>
      </c>
      <c r="Q44" s="20">
        <v>0</v>
      </c>
    </row>
    <row r="45" spans="2:22" s="12" customFormat="1" x14ac:dyDescent="0.3">
      <c r="B45" s="12">
        <v>7002</v>
      </c>
      <c r="C45" s="12" t="s">
        <v>1</v>
      </c>
      <c r="D45" s="19">
        <v>1.34988901649068</v>
      </c>
      <c r="E45" s="19">
        <v>131.18796067325599</v>
      </c>
      <c r="F45" s="20">
        <v>0.51491183209240898</v>
      </c>
      <c r="G45" s="19">
        <v>355.337718920084</v>
      </c>
      <c r="H45" s="20">
        <v>0.58837842275686503</v>
      </c>
      <c r="I45" s="19">
        <v>12.4409362239518</v>
      </c>
      <c r="J45" s="20">
        <v>0.26227830481868297</v>
      </c>
      <c r="K45" s="19">
        <v>21.886876640729401</v>
      </c>
      <c r="L45" s="19">
        <v>4.4900751597459196</v>
      </c>
      <c r="M45" s="20">
        <v>68.061331002974001</v>
      </c>
      <c r="N45" s="20">
        <v>0.38368871976304902</v>
      </c>
      <c r="O45" s="20">
        <v>2.80769752292486E-2</v>
      </c>
      <c r="P45" s="19">
        <v>4.1007338241108204</v>
      </c>
      <c r="Q45" s="20">
        <v>0</v>
      </c>
    </row>
    <row r="46" spans="2:22" s="28" customFormat="1" x14ac:dyDescent="0.3">
      <c r="C46" s="29" t="s">
        <v>2</v>
      </c>
      <c r="D46" s="30">
        <v>16.249422273010001</v>
      </c>
      <c r="E46" s="30">
        <v>322.78649999052698</v>
      </c>
      <c r="F46" s="31">
        <v>2.76009499514887</v>
      </c>
      <c r="G46" s="30">
        <v>1283.67649826911</v>
      </c>
      <c r="H46" s="31">
        <v>8.3719390391006101</v>
      </c>
      <c r="I46" s="30">
        <v>105.58179397581701</v>
      </c>
      <c r="J46" s="31">
        <v>3.7245373407840301</v>
      </c>
      <c r="K46" s="30">
        <v>113.407488958046</v>
      </c>
      <c r="L46" s="30">
        <v>590.20964049732299</v>
      </c>
      <c r="M46" s="31">
        <v>161.24116411938201</v>
      </c>
      <c r="N46" s="31">
        <v>4.56691064765179</v>
      </c>
      <c r="O46" s="31">
        <v>1.2463213338664101</v>
      </c>
      <c r="P46" s="30">
        <v>648.09339074552202</v>
      </c>
      <c r="Q46" s="31">
        <v>2.74152778154177E-2</v>
      </c>
    </row>
    <row r="47" spans="2:22" s="64" customFormat="1" x14ac:dyDescent="0.3">
      <c r="C47" s="84" t="s">
        <v>6</v>
      </c>
      <c r="D47" s="82">
        <f t="shared" ref="D47" si="15">SUM(D46/D$13)</f>
        <v>1.7887348724011982</v>
      </c>
      <c r="E47" s="82">
        <f t="shared" ref="E47" si="16">SUM(E46/E$13)</f>
        <v>1.000000014332229</v>
      </c>
      <c r="F47" s="82">
        <f t="shared" ref="F47" si="17">SUM(F46/F$13)</f>
        <v>1.000000116583327</v>
      </c>
      <c r="G47" s="82">
        <f t="shared" ref="G47" si="18">SUM(G46/G$13)</f>
        <v>3.3595306914776288</v>
      </c>
      <c r="H47" s="82">
        <f t="shared" ref="H47" si="19">SUM(H46/H$13)</f>
        <v>357.28049122469758</v>
      </c>
      <c r="I47" s="82">
        <f t="shared" ref="I47" si="20">SUM(I46/I$13)</f>
        <v>2.635870255681013</v>
      </c>
      <c r="J47" s="82">
        <f t="shared" ref="J47" si="21">SUM(J46/J$13)</f>
        <v>29.974710191531177</v>
      </c>
      <c r="K47" s="82">
        <f t="shared" ref="K47" si="22">SUM(K46/K$13)</f>
        <v>4.0245284922625819</v>
      </c>
      <c r="L47" s="82">
        <f t="shared" ref="L47" si="23">SUM(L46/L$13)</f>
        <v>3.9777156572355952</v>
      </c>
      <c r="M47" s="82">
        <f t="shared" ref="M47" si="24">SUM(M46/M$13)</f>
        <v>505.40402460600899</v>
      </c>
      <c r="N47" s="82">
        <f t="shared" ref="N47" si="25">SUM(N46/N$13)</f>
        <v>19.170206844604294</v>
      </c>
      <c r="O47" s="82">
        <f t="shared" ref="O47" si="26">SUM(O46/O$13)</f>
        <v>1.2930234284772044</v>
      </c>
      <c r="P47" s="82">
        <f t="shared" ref="P47" si="27">SUM(P46/P$13)</f>
        <v>4.8776835861888133</v>
      </c>
      <c r="Q47" s="85" t="s">
        <v>32</v>
      </c>
      <c r="R47" s="63"/>
      <c r="S47" s="63"/>
    </row>
    <row r="48" spans="2:22" x14ac:dyDescent="0.3">
      <c r="B48" s="35"/>
      <c r="C48" s="35"/>
      <c r="D48" s="36"/>
      <c r="E48" s="36"/>
      <c r="F48" s="38"/>
      <c r="G48" s="36"/>
      <c r="H48" s="38"/>
      <c r="I48" s="36"/>
      <c r="J48" s="38"/>
      <c r="K48" s="36"/>
      <c r="L48" s="36"/>
      <c r="M48" s="38"/>
      <c r="N48" s="38"/>
      <c r="O48" s="38"/>
      <c r="P48" s="36"/>
      <c r="Q48" s="38"/>
      <c r="R48" s="1"/>
      <c r="S48" s="1"/>
      <c r="T48" s="1"/>
      <c r="U48" s="1"/>
      <c r="V48" s="1"/>
    </row>
    <row r="49" spans="2:22" s="18" customFormat="1" x14ac:dyDescent="0.3">
      <c r="B49" s="13" t="s">
        <v>48</v>
      </c>
      <c r="C49" s="14" t="s">
        <v>49</v>
      </c>
      <c r="D49" s="15"/>
      <c r="E49" s="15"/>
      <c r="F49" s="16"/>
      <c r="G49" s="15"/>
      <c r="H49" s="17"/>
      <c r="I49" s="15"/>
      <c r="J49" s="16"/>
      <c r="K49" s="15"/>
      <c r="L49" s="15"/>
      <c r="M49" s="16"/>
      <c r="N49" s="16"/>
      <c r="O49" s="16"/>
      <c r="P49" s="15"/>
      <c r="Q49" s="16"/>
    </row>
    <row r="50" spans="2:22" x14ac:dyDescent="0.3">
      <c r="D50" s="2"/>
      <c r="F50" s="4"/>
      <c r="H50" s="4"/>
      <c r="I50" s="2"/>
      <c r="J50" s="4"/>
      <c r="K50" s="2"/>
      <c r="N50" s="4"/>
      <c r="O50" s="4"/>
      <c r="P50" s="2"/>
      <c r="R50" s="1"/>
      <c r="S50" s="1"/>
      <c r="T50" s="1"/>
      <c r="U50" s="1"/>
      <c r="V50" s="1"/>
    </row>
    <row r="51" spans="2:22" s="28" customFormat="1" x14ac:dyDescent="0.3">
      <c r="B51" s="21" t="s">
        <v>43</v>
      </c>
      <c r="C51" s="22"/>
      <c r="D51" s="23"/>
      <c r="E51" s="23"/>
      <c r="F51" s="24"/>
      <c r="G51" s="23"/>
      <c r="H51" s="24"/>
      <c r="I51" s="25"/>
      <c r="J51" s="26"/>
      <c r="K51" s="23"/>
      <c r="L51" s="25"/>
      <c r="M51" s="24"/>
      <c r="N51" s="26"/>
      <c r="O51" s="24"/>
      <c r="P51" s="23"/>
      <c r="Q51" s="24"/>
      <c r="R51" s="27"/>
      <c r="S51" s="27"/>
    </row>
    <row r="52" spans="2:22" s="12" customFormat="1" x14ac:dyDescent="0.3">
      <c r="B52" s="12">
        <v>4602</v>
      </c>
      <c r="C52" s="12" t="s">
        <v>5</v>
      </c>
      <c r="D52" s="19">
        <v>5.0119361011709804</v>
      </c>
      <c r="E52" s="19">
        <v>129.918519456507</v>
      </c>
      <c r="F52" s="20">
        <v>2.7600950016454502</v>
      </c>
      <c r="G52" s="19">
        <v>213.959812022422</v>
      </c>
      <c r="H52" s="20">
        <v>4.9230980063110996</v>
      </c>
      <c r="I52" s="19">
        <v>11.6151995702359</v>
      </c>
      <c r="J52" s="20">
        <v>13.3555434430413</v>
      </c>
      <c r="K52" s="19">
        <v>48.093985738097203</v>
      </c>
      <c r="L52" s="19">
        <v>404.36654006005</v>
      </c>
      <c r="M52" s="20">
        <v>16.374141415211199</v>
      </c>
      <c r="N52" s="20">
        <v>1.3591838973303101</v>
      </c>
      <c r="O52" s="20">
        <v>0.86274929485056195</v>
      </c>
      <c r="P52" s="19">
        <v>387.07802936081902</v>
      </c>
      <c r="Q52" s="20">
        <v>5.70785003351354</v>
      </c>
    </row>
    <row r="53" spans="2:22" s="12" customFormat="1" x14ac:dyDescent="0.3">
      <c r="B53" s="12">
        <v>5404</v>
      </c>
      <c r="C53" s="12" t="s">
        <v>13</v>
      </c>
      <c r="D53" s="19">
        <v>9.5205441259614307</v>
      </c>
      <c r="E53" s="19">
        <v>192.86798054277099</v>
      </c>
      <c r="F53" s="20">
        <v>0</v>
      </c>
      <c r="G53" s="19">
        <v>260.32901773636002</v>
      </c>
      <c r="H53" s="20">
        <v>5.2514389932496899</v>
      </c>
      <c r="I53" s="19">
        <v>28.614546763847201</v>
      </c>
      <c r="J53" s="20">
        <v>3.6745952913473698</v>
      </c>
      <c r="K53" s="19">
        <v>86.284372747228701</v>
      </c>
      <c r="L53" s="19">
        <v>1.04396889808939</v>
      </c>
      <c r="M53" s="20">
        <v>43.447424604425997</v>
      </c>
      <c r="N53" s="20">
        <v>1.0491114032723601</v>
      </c>
      <c r="O53" s="20">
        <v>0.96457604962893695</v>
      </c>
      <c r="P53" s="19">
        <v>144.94686787475001</v>
      </c>
      <c r="Q53" s="20">
        <v>4.0778330239664804</v>
      </c>
    </row>
    <row r="54" spans="2:22" s="28" customFormat="1" x14ac:dyDescent="0.3">
      <c r="C54" s="29" t="s">
        <v>2</v>
      </c>
      <c r="D54" s="30">
        <v>14.5324802271324</v>
      </c>
      <c r="E54" s="30">
        <v>322.78649999927802</v>
      </c>
      <c r="F54" s="31">
        <v>2.7600950016454502</v>
      </c>
      <c r="G54" s="30">
        <v>474.28882975878201</v>
      </c>
      <c r="H54" s="31">
        <v>10.1745369995608</v>
      </c>
      <c r="I54" s="30">
        <v>40.229746334083103</v>
      </c>
      <c r="J54" s="31">
        <v>17.0301387343887</v>
      </c>
      <c r="K54" s="30">
        <v>134.378358485326</v>
      </c>
      <c r="L54" s="30">
        <v>405.41050895813999</v>
      </c>
      <c r="M54" s="31">
        <v>59.821566019637203</v>
      </c>
      <c r="N54" s="31">
        <v>2.4082953006026702</v>
      </c>
      <c r="O54" s="31">
        <v>1.8273253444794999</v>
      </c>
      <c r="P54" s="30">
        <v>532.02489723556903</v>
      </c>
      <c r="Q54" s="31">
        <v>9.7856830574800107</v>
      </c>
    </row>
    <row r="55" spans="2:22" s="64" customFormat="1" x14ac:dyDescent="0.3">
      <c r="C55" s="84" t="s">
        <v>6</v>
      </c>
      <c r="D55" s="82">
        <f t="shared" ref="D55" si="28">SUM(D54/D$13)</f>
        <v>1.5997340538026037</v>
      </c>
      <c r="E55" s="82">
        <f t="shared" ref="E55" si="29">SUM(E54/E$13)</f>
        <v>1.0000000143593399</v>
      </c>
      <c r="F55" s="82">
        <f t="shared" ref="F55" si="30">SUM(F54/F$13)</f>
        <v>1.0000001189370797</v>
      </c>
      <c r="G55" s="82">
        <f t="shared" ref="G55" si="31">SUM(G54/G$13)</f>
        <v>1.2412690287219066</v>
      </c>
      <c r="H55" s="82">
        <f t="shared" ref="H55" si="32">SUM(H54/H$13)</f>
        <v>434.20808013641079</v>
      </c>
      <c r="I55" s="82">
        <f t="shared" ref="I55" si="33">SUM(I54/I$13)</f>
        <v>1.0043435308542867</v>
      </c>
      <c r="J55" s="82">
        <f t="shared" ref="J55" si="34">SUM(J54/J$13)</f>
        <v>137.05688153402002</v>
      </c>
      <c r="K55" s="82">
        <f t="shared" ref="K55" si="35">SUM(K54/K$13)</f>
        <v>4.7687285684258205</v>
      </c>
      <c r="L55" s="82">
        <f t="shared" ref="L55" si="36">SUM(L54/L$13)</f>
        <v>2.7322626037281057</v>
      </c>
      <c r="M55" s="82">
        <f t="shared" ref="M55" si="37">SUM(M54/M$13)</f>
        <v>187.50832264007715</v>
      </c>
      <c r="N55" s="82">
        <f t="shared" ref="N55" si="38">SUM(N54/N$13)</f>
        <v>10.109135609907332</v>
      </c>
      <c r="O55" s="82">
        <f t="shared" ref="O55" si="39">SUM(O54/O$13)</f>
        <v>1.8957987941458372</v>
      </c>
      <c r="P55" s="82">
        <f t="shared" ref="P55" si="40">SUM(P54/P$13)</f>
        <v>4.0041283335794544</v>
      </c>
      <c r="Q55" s="85" t="s">
        <v>14</v>
      </c>
      <c r="R55" s="63"/>
    </row>
    <row r="56" spans="2:22" s="12" customFormat="1" x14ac:dyDescent="0.3">
      <c r="D56" s="19"/>
      <c r="E56" s="19"/>
      <c r="F56" s="20"/>
      <c r="G56" s="19"/>
      <c r="H56" s="20"/>
      <c r="I56" s="19"/>
      <c r="J56" s="20"/>
      <c r="K56" s="19"/>
      <c r="L56" s="19"/>
      <c r="M56" s="20"/>
      <c r="N56" s="20"/>
      <c r="O56" s="20"/>
      <c r="P56" s="19"/>
      <c r="Q56" s="20"/>
    </row>
    <row r="57" spans="2:22" s="28" customFormat="1" x14ac:dyDescent="0.3">
      <c r="B57" s="21" t="s">
        <v>44</v>
      </c>
      <c r="C57" s="22"/>
      <c r="D57" s="23"/>
      <c r="E57" s="23"/>
      <c r="F57" s="24"/>
      <c r="G57" s="23"/>
      <c r="H57" s="24"/>
      <c r="I57" s="23"/>
      <c r="J57" s="24"/>
      <c r="K57" s="23"/>
      <c r="L57" s="23"/>
      <c r="M57" s="24"/>
      <c r="N57" s="24"/>
      <c r="O57" s="24"/>
      <c r="P57" s="23"/>
      <c r="Q57" s="24"/>
    </row>
    <row r="58" spans="2:22" s="12" customFormat="1" x14ac:dyDescent="0.3">
      <c r="B58" s="12">
        <v>4602</v>
      </c>
      <c r="C58" s="12" t="s">
        <v>5</v>
      </c>
      <c r="D58" s="19">
        <v>5.0119361011703099</v>
      </c>
      <c r="E58" s="19">
        <v>129.91851945649</v>
      </c>
      <c r="F58" s="20">
        <v>2.7600950016450798</v>
      </c>
      <c r="G58" s="19">
        <v>213.95981202239301</v>
      </c>
      <c r="H58" s="20">
        <v>4.9230980063104504</v>
      </c>
      <c r="I58" s="19">
        <v>11.615199570234299</v>
      </c>
      <c r="J58" s="20">
        <v>13.355543443039499</v>
      </c>
      <c r="K58" s="19">
        <v>48.093985738090801</v>
      </c>
      <c r="L58" s="19">
        <v>404.366540059996</v>
      </c>
      <c r="M58" s="20">
        <v>16.374141415208999</v>
      </c>
      <c r="N58" s="20">
        <v>1.35918389733013</v>
      </c>
      <c r="O58" s="20">
        <v>0.86274929485044705</v>
      </c>
      <c r="P58" s="19">
        <v>387.078029360767</v>
      </c>
      <c r="Q58" s="20">
        <v>5.70785003351277</v>
      </c>
    </row>
    <row r="59" spans="2:22" s="12" customFormat="1" x14ac:dyDescent="0.3">
      <c r="B59" s="12">
        <v>5404</v>
      </c>
      <c r="C59" s="12" t="s">
        <v>13</v>
      </c>
      <c r="D59" s="19">
        <v>9.5205441259626795</v>
      </c>
      <c r="E59" s="19">
        <v>192.867980542796</v>
      </c>
      <c r="F59" s="20">
        <v>0</v>
      </c>
      <c r="G59" s="19">
        <v>260.32901773639401</v>
      </c>
      <c r="H59" s="20">
        <v>5.25143899325038</v>
      </c>
      <c r="I59" s="19">
        <v>28.614546763850999</v>
      </c>
      <c r="J59" s="20">
        <v>3.6745952913478601</v>
      </c>
      <c r="K59" s="19">
        <v>86.284372747239999</v>
      </c>
      <c r="L59" s="19">
        <v>1.0439688980895301</v>
      </c>
      <c r="M59" s="20">
        <v>43.447424604431703</v>
      </c>
      <c r="N59" s="20">
        <v>1.04911140327249</v>
      </c>
      <c r="O59" s="20">
        <v>0.96457604962906396</v>
      </c>
      <c r="P59" s="19">
        <v>144.946867874769</v>
      </c>
      <c r="Q59" s="20">
        <v>4.0778330239670098</v>
      </c>
    </row>
    <row r="60" spans="2:22" s="28" customFormat="1" x14ac:dyDescent="0.3">
      <c r="C60" s="29" t="s">
        <v>2</v>
      </c>
      <c r="D60" s="30">
        <v>14.532480227133</v>
      </c>
      <c r="E60" s="30">
        <v>322.78649999928598</v>
      </c>
      <c r="F60" s="31">
        <v>2.7600950016450798</v>
      </c>
      <c r="G60" s="30">
        <v>474.28882975878702</v>
      </c>
      <c r="H60" s="31">
        <v>10.1745369995608</v>
      </c>
      <c r="I60" s="30">
        <v>40.229746334085299</v>
      </c>
      <c r="J60" s="31">
        <v>17.0301387343874</v>
      </c>
      <c r="K60" s="30">
        <v>134.37835848533101</v>
      </c>
      <c r="L60" s="30">
        <v>405.41050895808598</v>
      </c>
      <c r="M60" s="31">
        <v>59.821566019640699</v>
      </c>
      <c r="N60" s="31">
        <v>2.40829530060262</v>
      </c>
      <c r="O60" s="31">
        <v>1.8273253444795099</v>
      </c>
      <c r="P60" s="30">
        <v>532.02489723553595</v>
      </c>
      <c r="Q60" s="31">
        <v>9.7856830574797904</v>
      </c>
    </row>
    <row r="61" spans="2:22" s="64" customFormat="1" x14ac:dyDescent="0.3">
      <c r="C61" s="84" t="s">
        <v>6</v>
      </c>
      <c r="D61" s="82">
        <f t="shared" ref="D61" si="41">SUM(D60/D$13)</f>
        <v>1.5997340538026699</v>
      </c>
      <c r="E61" s="82">
        <f t="shared" ref="E61" si="42">SUM(E60/E$13)</f>
        <v>1.0000000143593646</v>
      </c>
      <c r="F61" s="82">
        <f t="shared" ref="F61" si="43">SUM(F60/F$13)</f>
        <v>1.0000001189369456</v>
      </c>
      <c r="G61" s="82">
        <f t="shared" ref="G61" si="44">SUM(G60/G$13)</f>
        <v>1.2412690287219197</v>
      </c>
      <c r="H61" s="82">
        <f t="shared" ref="H61" si="45">SUM(H60/H$13)</f>
        <v>434.20808013641079</v>
      </c>
      <c r="I61" s="82">
        <f t="shared" ref="I61" si="46">SUM(I60/I$13)</f>
        <v>1.0043435308543416</v>
      </c>
      <c r="J61" s="82">
        <f t="shared" ref="J61" si="47">SUM(J60/J$13)</f>
        <v>137.05688153400956</v>
      </c>
      <c r="K61" s="82">
        <f t="shared" ref="K61" si="48">SUM(K60/K$13)</f>
        <v>4.7687285684259981</v>
      </c>
      <c r="L61" s="82">
        <f t="shared" ref="L61" si="49">SUM(L60/L$13)</f>
        <v>2.7322626037277415</v>
      </c>
      <c r="M61" s="82">
        <f t="shared" ref="M61" si="50">SUM(M60/M$13)</f>
        <v>187.5083226400881</v>
      </c>
      <c r="N61" s="82">
        <f t="shared" ref="N61" si="51">SUM(N60/N$13)</f>
        <v>10.109135609907121</v>
      </c>
      <c r="O61" s="82">
        <f t="shared" ref="O61" si="52">SUM(O60/O$13)</f>
        <v>1.8957987941458476</v>
      </c>
      <c r="P61" s="82">
        <f t="shared" ref="P61" si="53">SUM(P60/P$13)</f>
        <v>4.0041283335792057</v>
      </c>
      <c r="Q61" s="85" t="s">
        <v>14</v>
      </c>
      <c r="R61" s="63"/>
    </row>
    <row r="62" spans="2:22" x14ac:dyDescent="0.3">
      <c r="O62" s="4"/>
      <c r="R62" s="2"/>
      <c r="T62" s="4"/>
      <c r="U62" s="1"/>
      <c r="V62" s="1"/>
    </row>
    <row r="63" spans="2:22" x14ac:dyDescent="0.3">
      <c r="B63" s="65"/>
      <c r="C63" s="65"/>
      <c r="D63" s="66"/>
      <c r="E63" s="67"/>
      <c r="F63" s="68"/>
      <c r="G63" s="67"/>
      <c r="H63" s="67"/>
      <c r="I63" s="66"/>
      <c r="J63" s="67"/>
      <c r="K63" s="66"/>
      <c r="L63" s="67"/>
      <c r="M63" s="66"/>
      <c r="N63" s="67"/>
      <c r="O63" s="67"/>
      <c r="P63" s="66"/>
      <c r="Q63" s="66"/>
      <c r="R63" s="66"/>
      <c r="S63" s="66"/>
    </row>
    <row r="64" spans="2:22" ht="49.2" customHeight="1" x14ac:dyDescent="0.3">
      <c r="B64" s="86" t="s">
        <v>57</v>
      </c>
      <c r="C64" s="86"/>
      <c r="D64" s="86"/>
      <c r="E64" s="86"/>
      <c r="F64" s="86"/>
      <c r="G64" s="86"/>
      <c r="H64" s="86"/>
      <c r="I64" s="86"/>
      <c r="J64" s="86"/>
      <c r="K64" s="86"/>
      <c r="L64" s="86"/>
      <c r="M64" s="86"/>
      <c r="N64" s="86"/>
      <c r="O64" s="86"/>
      <c r="P64" s="86"/>
      <c r="Q64" s="86"/>
      <c r="R64" s="87"/>
      <c r="S64" s="87"/>
      <c r="T64" s="87"/>
      <c r="U64" s="87"/>
      <c r="V64" s="87"/>
    </row>
    <row r="66" spans="2:2" x14ac:dyDescent="0.3">
      <c r="B66" s="1" t="s">
        <v>52</v>
      </c>
    </row>
  </sheetData>
  <mergeCells count="8">
    <mergeCell ref="O9:Q9"/>
    <mergeCell ref="B64:Q64"/>
    <mergeCell ref="C7:Q7"/>
    <mergeCell ref="B9:B10"/>
    <mergeCell ref="C9:C10"/>
    <mergeCell ref="D9:D10"/>
    <mergeCell ref="E9:H9"/>
    <mergeCell ref="I9:N9"/>
  </mergeCells>
  <conditionalFormatting sqref="R23:S23 D9 D65:V1048576 D63:V63 D23:P23 D31:P31 D39:P39 D47:P47 D55:P55 D61:P61 E10:Q12 D62:T62 D32:S32 D18:Q22 D17:S17 D24:Q30 D35:S35 D36:Q38 D52:Q54 D56:Q60 D40:Q46 D48:Q50 D51:S51 D33:Q34 D13:Q15">
    <cfRule type="cellIs" dxfId="8" priority="41" operator="equal">
      <formula>0</formula>
    </cfRule>
  </conditionalFormatting>
  <conditionalFormatting sqref="Q23">
    <cfRule type="cellIs" dxfId="7" priority="38" operator="equal">
      <formula>0</formula>
    </cfRule>
  </conditionalFormatting>
  <conditionalFormatting sqref="R31:S31">
    <cfRule type="cellIs" dxfId="6" priority="35" operator="equal">
      <formula>0</formula>
    </cfRule>
  </conditionalFormatting>
  <conditionalFormatting sqref="Q31">
    <cfRule type="cellIs" dxfId="5" priority="34" operator="equal">
      <formula>0</formula>
    </cfRule>
  </conditionalFormatting>
  <conditionalFormatting sqref="R47:S47 R39:S39">
    <cfRule type="cellIs" dxfId="4" priority="20" operator="equal">
      <formula>0</formula>
    </cfRule>
  </conditionalFormatting>
  <conditionalFormatting sqref="R61 Q55:R55">
    <cfRule type="cellIs" dxfId="3" priority="10" operator="equal">
      <formula>0</formula>
    </cfRule>
  </conditionalFormatting>
  <conditionalFormatting sqref="Q39">
    <cfRule type="cellIs" dxfId="2" priority="16" operator="equal">
      <formula>0</formula>
    </cfRule>
  </conditionalFormatting>
  <conditionalFormatting sqref="Q47">
    <cfRule type="cellIs" dxfId="1" priority="15" operator="equal">
      <formula>0</formula>
    </cfRule>
  </conditionalFormatting>
  <conditionalFormatting sqref="Q61">
    <cfRule type="cellIs" dxfId="0" priority="6" operator="equal">
      <formula>0</formula>
    </cfRule>
  </conditionalFormatting>
  <pageMargins left="0.7" right="0.7" top="0.75" bottom="0.75" header="0.3" footer="0.3"/>
  <pageSetup scale="66" fitToHeight="2" orientation="landscape" horizontalDpi="0" verticalDpi="0" r:id="rId1"/>
  <rowBreaks count="1" manualBreakCount="1">
    <brk id="48"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Suppl Table 1. Ph 1</vt:lpstr>
      <vt:lpstr>Suppl Table 2. Ph 2</vt:lpstr>
      <vt:lpstr>'Suppl Table 1. Ph 1'!Print_Area</vt:lpstr>
      <vt:lpstr>'Suppl Table 2. Ph 2'!Print_Area</vt:lpstr>
      <vt:lpstr>'Suppl Table 1. Ph 1'!Print_Titles</vt:lpstr>
      <vt:lpstr>'Suppl Table 2. Ph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Nutrition Insights</dc:creator>
  <cp:lastModifiedBy>Nutrition Insights</cp:lastModifiedBy>
  <cp:lastPrinted>2019-09-04T19:18:12Z</cp:lastPrinted>
  <dcterms:created xsi:type="dcterms:W3CDTF">2019-05-17T16:07:22Z</dcterms:created>
  <dcterms:modified xsi:type="dcterms:W3CDTF">2019-09-04T19:18:22Z</dcterms:modified>
</cp:coreProperties>
</file>