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005" windowWidth="2040" windowHeight="11760" firstSheet="2" activeTab="2"/>
  </bookViews>
  <sheets>
    <sheet name="FIG_platser" sheetId="1" r:id="rId1"/>
    <sheet name="FIG_Våning" sheetId="2" r:id="rId2"/>
    <sheet name="Responses" sheetId="3" r:id="rId3"/>
  </sheets>
  <definedNames>
    <definedName name="_xlnm.Print_Titles" localSheetId="2">'Responses'!$1:$5</definedName>
  </definedNames>
  <calcPr fullCalcOnLoad="1"/>
</workbook>
</file>

<file path=xl/sharedStrings.xml><?xml version="1.0" encoding="utf-8"?>
<sst xmlns="http://schemas.openxmlformats.org/spreadsheetml/2006/main" count="226" uniqueCount="198">
  <si>
    <t>IVA enkät brand. 2013</t>
  </si>
  <si>
    <t>1. Hur många platser finns på er avdelning ?</t>
  </si>
  <si>
    <t>Platser</t>
  </si>
  <si>
    <t>antal</t>
  </si>
  <si>
    <t>%</t>
  </si>
  <si>
    <t xml:space="preserve">1-5 st  </t>
  </si>
  <si>
    <t>6-10 st</t>
  </si>
  <si>
    <t>11-15 st</t>
  </si>
  <si>
    <t>16-20 st</t>
  </si>
  <si>
    <t>&gt;20 st</t>
  </si>
  <si>
    <t>vet ej</t>
  </si>
  <si>
    <t>1 st</t>
  </si>
  <si>
    <t>2 st</t>
  </si>
  <si>
    <t>3 st</t>
  </si>
  <si>
    <t>4 st</t>
  </si>
  <si>
    <t xml:space="preserve"> På vilket våningsplan finns er avdelning ?</t>
  </si>
  <si>
    <t>Våning</t>
  </si>
  <si>
    <t xml:space="preserve">            Uppgifter till ansvarig sköterska på arbetspasset</t>
  </si>
  <si>
    <t xml:space="preserve">            Hur man använder släckutrustning</t>
  </si>
  <si>
    <t>se figur 3</t>
  </si>
  <si>
    <t xml:space="preserve">               1-5 min</t>
  </si>
  <si>
    <t xml:space="preserve">               6-10 min</t>
  </si>
  <si>
    <t xml:space="preserve">               11-15 min</t>
  </si>
  <si>
    <t xml:space="preserve">               16-20 min</t>
  </si>
  <si>
    <t xml:space="preserve">              MISSING DATA</t>
  </si>
  <si>
    <t>28a.         Sedation</t>
  </si>
  <si>
    <t>28c.         Inotropi och vasopressorer</t>
  </si>
  <si>
    <t>28d.         Enteral nutrition</t>
  </si>
  <si>
    <t>28g.         CRRT   (dialys)</t>
  </si>
  <si>
    <t>28h.         IABP  (aorta ballongpump)</t>
  </si>
  <si>
    <t>28i.          ECMO  (extra corporeal oxygenation)</t>
  </si>
  <si>
    <t>2. På vilket våningsplan finns er avdelning ?</t>
  </si>
  <si>
    <t>Fråga 1.</t>
  </si>
  <si>
    <t>Missing</t>
  </si>
  <si>
    <t>(%)</t>
  </si>
  <si>
    <t>14 st</t>
  </si>
  <si>
    <t xml:space="preserve"> 5 st</t>
  </si>
  <si>
    <t xml:space="preserve"> 8 st</t>
  </si>
  <si>
    <t>Supplemental table 1.  ICU departments in Sweden- preparedness for fire evacuation</t>
  </si>
  <si>
    <t>total responses, n = 75</t>
  </si>
  <si>
    <t>Yes</t>
  </si>
  <si>
    <t>No</t>
  </si>
  <si>
    <t>n/a</t>
  </si>
  <si>
    <t>see figure 1   (n=75)</t>
  </si>
  <si>
    <t>see figure 2  (n=75)</t>
  </si>
  <si>
    <t>1. How many beds do you have in your ICU?</t>
  </si>
  <si>
    <t>2. On which hospital floor is your intensive care unit?</t>
  </si>
  <si>
    <t>3. Does your hospital have a fire evacuation plan?</t>
  </si>
  <si>
    <t>4. Is there a special fire evacuation plan for your intensive care unit?</t>
  </si>
  <si>
    <t xml:space="preserve">            Every third year</t>
  </si>
  <si>
    <t xml:space="preserve">            Every 5th year</t>
  </si>
  <si>
    <t xml:space="preserve">            Annually</t>
  </si>
  <si>
    <t xml:space="preserve">            Every other year</t>
  </si>
  <si>
    <t xml:space="preserve">            Every 4th year</t>
  </si>
  <si>
    <t xml:space="preserve">            at start employment, and then every 3rd to 5th year</t>
  </si>
  <si>
    <t xml:space="preserve">            Every 3rd year, and annual checklist</t>
  </si>
  <si>
    <t xml:space="preserve">            at start employment, with introduction</t>
  </si>
  <si>
    <t>5b. How often is this training/education for permanent personnel?</t>
  </si>
  <si>
    <t>5c. What is included in this education/training?</t>
  </si>
  <si>
    <t xml:space="preserve">            specific things to do in the event of fire alarm</t>
  </si>
  <si>
    <t xml:space="preserve">            How to activate the fire alarm</t>
  </si>
  <si>
    <t xml:space="preserve">            Specifc activities for the ICU nurse in charge</t>
  </si>
  <si>
    <t xml:space="preserve">            How to use the fire extinguishers</t>
  </si>
  <si>
    <t>repetition</t>
  </si>
  <si>
    <t>6. Do you have obligatory fire response exercises/training for temporary ICU personnel?</t>
  </si>
  <si>
    <t>6b. How often fire response exercises/training for temporary ICU personnel?</t>
  </si>
  <si>
    <t xml:space="preserve">            At start employment / introduction</t>
  </si>
  <si>
    <t xml:space="preserve">            Before the summer period (vacation period)</t>
  </si>
  <si>
    <t>6c. What is included in the education/training?</t>
  </si>
  <si>
    <t xml:space="preserve">            Review of the whole ICU evacuation plan</t>
  </si>
  <si>
    <t xml:space="preserve">            Manual fire alarm activation</t>
  </si>
  <si>
    <t xml:space="preserve">       Review of the whole ICU evacuation plan</t>
  </si>
  <si>
    <t>5. Are there obligatory fire evacuation training/education for permanent ICU personnel?</t>
  </si>
  <si>
    <t>responded</t>
  </si>
  <si>
    <t>Responders who were ICU section heads</t>
  </si>
  <si>
    <t xml:space="preserve">            Things that should be done immediately when the alarm is heard?</t>
  </si>
  <si>
    <t>7.  Are all new personnel shown all the emergency exits for your ICU on their first day of work?</t>
  </si>
  <si>
    <t>8. Are all your personnel informed about their tasks in case of fire before or on their first day of work?</t>
  </si>
  <si>
    <t>9. How many evacuation routes are there in the intensive care unit?</t>
  </si>
  <si>
    <t>10. Are there specific fire-safe areas inside the intensive care unit?</t>
  </si>
  <si>
    <t>11. Are there specifically identified ‘fire-doors’?</t>
  </si>
  <si>
    <t>11b.  Do the ‘fire-doors’ have an automatic closing mechanism?</t>
  </si>
  <si>
    <t>11c. Fire-proof windows in the doors?</t>
  </si>
  <si>
    <t>11d. Do they have warm-activated molding around the door?</t>
  </si>
  <si>
    <t>12.  Is the air-conditioning register and damper in the ICU fitted with an automatic ‘shut-off’ system connected to the smoke-heat detectors?</t>
  </si>
  <si>
    <t>13.  Is there a fire alarm indicator in the ICU?</t>
  </si>
  <si>
    <t>14.  Is there a smoke detector in every room in the ICU?</t>
  </si>
  <si>
    <t>15a.  Is the fire alarm audible?</t>
  </si>
  <si>
    <t>15b.  Is the fire alarm visual?</t>
  </si>
  <si>
    <t>15c.  Is the fire alarm a verbal message?</t>
  </si>
  <si>
    <t>17a.  Fire extinguishers in the ICU, are they CO2?</t>
  </si>
  <si>
    <t>17b. Fire extinguishers in the ICU, are they foam?</t>
  </si>
  <si>
    <t>17c. Fire extinguishers in the ICU, are they powder?</t>
  </si>
  <si>
    <t>17d. Fire extinguishers in the ICU, are they an indoor fire hydrant/hose with water?</t>
  </si>
  <si>
    <t>18.  Is there a policy for prioritizing when there is a decision to evacuate?</t>
  </si>
  <si>
    <t>19. Who is responsible for making this decision about priority and evacuation?</t>
  </si>
  <si>
    <t>18b. Which factors are involved in the prioritizing system?</t>
  </si>
  <si>
    <t xml:space="preserve">             Patient proximity to fire</t>
  </si>
  <si>
    <t xml:space="preserve">            degree of illness</t>
  </si>
  <si>
    <t xml:space="preserve">            patient risk related to evacuation</t>
  </si>
  <si>
    <t xml:space="preserve">           ICU medical director's instruction</t>
  </si>
  <si>
    <t xml:space="preserve">            The responsible nurse with the fire response vest</t>
  </si>
  <si>
    <t xml:space="preserve">            Patients are moved to the nearest fire resonse collection area</t>
  </si>
  <si>
    <t xml:space="preserve">             the ICU doctor</t>
  </si>
  <si>
    <t xml:space="preserve">             the head nurse and the ICU doctor together</t>
  </si>
  <si>
    <t xml:space="preserve">             the nurse in charge of the shift</t>
  </si>
  <si>
    <t xml:space="preserve">             The fire/rescue leader or the hospital administrator in charge</t>
  </si>
  <si>
    <t xml:space="preserve">             The section head of the Department head</t>
  </si>
  <si>
    <t xml:space="preserve">             The nurse responsible that shift for fire safety</t>
  </si>
  <si>
    <t xml:space="preserve">             The ICU doctor and the ICU head nurse together with the Fire chief</t>
  </si>
  <si>
    <t xml:space="preserve">             Do not know</t>
  </si>
  <si>
    <t xml:space="preserve">            The shift nurse leader and the evacuation staff </t>
  </si>
  <si>
    <t xml:space="preserve">             The planning group for fire safety in the ICU</t>
  </si>
  <si>
    <t xml:space="preserve">             The ICU doctor together with the Fire Chief</t>
  </si>
  <si>
    <t>20. If the fire spreads from another part of the hosital, who decides if the ICU should be evacuated?</t>
  </si>
  <si>
    <t xml:space="preserve">             The Fire/rescue chief</t>
  </si>
  <si>
    <t xml:space="preserve">             the doctor</t>
  </si>
  <si>
    <t xml:space="preserve">             the hospital disaster response leader</t>
  </si>
  <si>
    <t xml:space="preserve">             the ICU head nurse</t>
  </si>
  <si>
    <t xml:space="preserve">            The ICU doctor and the ICU head nurse together with the Fire chief</t>
  </si>
  <si>
    <t xml:space="preserve">             the ICU doctor and the ICU head nurse together </t>
  </si>
  <si>
    <t xml:space="preserve">             the hospital administrator coordinating the hospital response</t>
  </si>
  <si>
    <t>21. Who has the overal ICU responsibility during a fire incident?</t>
  </si>
  <si>
    <t xml:space="preserve">              The ICU head nurse and the department head</t>
  </si>
  <si>
    <t xml:space="preserve">             the ICU doctor and their boss</t>
  </si>
  <si>
    <t xml:space="preserve">             the Fire chief and their fire engineer</t>
  </si>
  <si>
    <t xml:space="preserve">            Do not know</t>
  </si>
  <si>
    <t xml:space="preserve">            the hospital disater committeee (activated)</t>
  </si>
  <si>
    <t xml:space="preserve">            the personnel at work in the ICU at the time</t>
  </si>
  <si>
    <t xml:space="preserve">            the hospital administrator</t>
  </si>
  <si>
    <t>23.  Do the ICU personnel know where these following things are located?</t>
  </si>
  <si>
    <t>23b.  The valves for turning of medical gases</t>
  </si>
  <si>
    <t>22.  Are there reflective vest or other similar available items for the fire ‘control’ leader in the ICU?</t>
  </si>
  <si>
    <t>23c.  The main ICU circuit breaker</t>
  </si>
  <si>
    <t>23d.  The medical gas tubes</t>
  </si>
  <si>
    <t>23e.  Flammable materials in the ICU</t>
  </si>
  <si>
    <t>24.  How much time (after the alarm) is expected before the Fire/rescue squad can reach the ICU?</t>
  </si>
  <si>
    <t xml:space="preserve">              Some minutes</t>
  </si>
  <si>
    <t>25a. Is vertical evacuation a possibility for the ICU? (elevator)  ?</t>
  </si>
  <si>
    <t>25b. Is vertical evacuation a possibility for the ICU? (stairs)  ?</t>
  </si>
  <si>
    <t>25c.  To where do you evacuate from your ICU ?</t>
  </si>
  <si>
    <t xml:space="preserve">              a designated gathering point outside or in another buildning</t>
  </si>
  <si>
    <t xml:space="preserve">              To the PACU/Operating rooms/Emergency department</t>
  </si>
  <si>
    <t xml:space="preserve">              Closest ward outside the ICU</t>
  </si>
  <si>
    <t xml:space="preserve">              Closeby designated fire safety area within or near the ICU</t>
  </si>
  <si>
    <t xml:space="preserve">              Nearest corridor outside the ICU</t>
  </si>
  <si>
    <t>Results presented as absolute number (Yes/NO/Do not know) . Responses that deviate from the questionaire yes/no responses were 'write in' reponses from participants .  Missing data are not included in the % analysis.</t>
  </si>
  <si>
    <t xml:space="preserve">              Do not know</t>
  </si>
  <si>
    <t xml:space="preserve">              It depends on exactly where I think the fire is</t>
  </si>
  <si>
    <t>26.  Is it part of the evacuation plan to close the oxygen supply valve to the ICU?</t>
  </si>
  <si>
    <t>26a.        To the whole ICU ?</t>
  </si>
  <si>
    <t>26b.        To parts of the ICU ?</t>
  </si>
  <si>
    <t>27. Are there specific agreements with nearby hospitals for possible further care of evacuated patients?</t>
  </si>
  <si>
    <t>28. Are there special instructions for the following ?</t>
  </si>
  <si>
    <t>28b.         Muscle relaxants</t>
  </si>
  <si>
    <t>28e.         Parenteral nutrition</t>
  </si>
  <si>
    <t>28f.          Thorax drainage</t>
  </si>
  <si>
    <t>28j.          LVAD   (mechanical heart assist)</t>
  </si>
  <si>
    <t>29. Is there a checklist for items that should follow each patient in case of evacuation?</t>
  </si>
  <si>
    <t>30.  Do you have a prepared and ready ‘acute’ kit with, for example, drugs, fluids, and other items?</t>
  </si>
  <si>
    <t>31a. Do all ICU infusion pumps have batteries?</t>
  </si>
  <si>
    <t xml:space="preserve">31b. Are the batteries always fully charged? </t>
  </si>
  <si>
    <t xml:space="preserve">31c. How long are the battery charges expected to last? </t>
  </si>
  <si>
    <t xml:space="preserve">               0.5-1 hr</t>
  </si>
  <si>
    <t xml:space="preserve">               2-3 hr</t>
  </si>
  <si>
    <t xml:space="preserve">               4-5 hr</t>
  </si>
  <si>
    <t xml:space="preserve">               6-8 hr</t>
  </si>
  <si>
    <t xml:space="preserve">               &gt;9 hr</t>
  </si>
  <si>
    <t xml:space="preserve">               Depends on the pump speed</t>
  </si>
  <si>
    <t xml:space="preserve">               Do not know</t>
  </si>
  <si>
    <t xml:space="preserve">               'A long time, hours'</t>
  </si>
  <si>
    <t>32. Does your ICU have portable suction devices?</t>
  </si>
  <si>
    <t>33.  Does your ICU have portable monitoring device?</t>
  </si>
  <si>
    <t>33a.   Portable pulse oximeters, how many ?</t>
  </si>
  <si>
    <t>Do not know</t>
  </si>
  <si>
    <t>33b.   Non-invasive blood pressure measurement devices ?</t>
  </si>
  <si>
    <t>33c. Fully equipped monitoring devices-  ECG, invasive blood pressure monitoring, pule oximetry</t>
  </si>
  <si>
    <t>34.  Does your ICU have portable defibrillators ?</t>
  </si>
  <si>
    <t>35.  Does your ICU have transport ventilators ?</t>
  </si>
  <si>
    <t>36. Does your ICU have portable oxygen tubes with reduction valves and flow-meters for each bed ?</t>
  </si>
  <si>
    <t>37.  37. How often are these portable oxygen tubes checked?</t>
  </si>
  <si>
    <t xml:space="preserve">              each day</t>
  </si>
  <si>
    <t xml:space="preserve">              once per week</t>
  </si>
  <si>
    <t xml:space="preserve">              After each use</t>
  </si>
  <si>
    <t xml:space="preserve">              once a month</t>
  </si>
  <si>
    <t xml:space="preserve">              After each use, and according to a schedule each week</t>
  </si>
  <si>
    <t xml:space="preserve">              After use and 2-3 times per week</t>
  </si>
  <si>
    <t xml:space="preserve">              3 times per day</t>
  </si>
  <si>
    <t xml:space="preserve">              No routine for this</t>
  </si>
  <si>
    <t>38. Does each ICU bed have a specific evacuation sheet or similar lifting and moving assistance items?</t>
  </si>
  <si>
    <t>40. Have you yourself been directly involved in the evacuation of an intensive care unit with live patients?</t>
  </si>
  <si>
    <t>41. Have you ever participated in an evacuation drill in you intensive care unit?</t>
  </si>
  <si>
    <t>41b.      Was this conducted with mannikins?</t>
  </si>
  <si>
    <t>41c.      Live simulated 'patients'?</t>
  </si>
  <si>
    <t>42.  Were firemen and rescue staff involved involved in the exercise?</t>
  </si>
  <si>
    <t>44a.   Are you male?</t>
  </si>
  <si>
    <t>44b.   Are you female?</t>
  </si>
  <si>
    <t>45a.   Are you a section or department head?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</si>
</sst>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"/>
    <numFmt numFmtId="175" formatCode="###0"/>
    <numFmt numFmtId="176" formatCode="###0.0"/>
    <numFmt numFmtId="177" formatCode="####.0"/>
    <numFmt numFmtId="178" formatCode="0.0%"/>
    <numFmt numFmtId="179" formatCode="[$-41D]&quot;den &quot;d\ mmmm\ yyyy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8" fontId="3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 wrapText="1"/>
    </xf>
    <xf numFmtId="178" fontId="5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35" borderId="11" xfId="0" applyFont="1" applyFill="1" applyBorder="1" applyAlignment="1">
      <alignment horizontal="center" vertical="center"/>
    </xf>
    <xf numFmtId="178" fontId="3" fillId="35" borderId="12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8" fontId="3" fillId="35" borderId="0" xfId="0" applyNumberFormat="1" applyFont="1" applyFill="1" applyAlignment="1">
      <alignment horizontal="right"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3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68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FIG_platser!$C$5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FIG_platser!$B$6:$B$30</c:f>
              <c:numCache/>
            </c:numRef>
          </c:cat>
          <c:val>
            <c:numRef>
              <c:f>FIG_platser!$C$6:$C$30</c:f>
              <c:numCache/>
            </c:numRef>
          </c:val>
        </c:ser>
        <c:gapWidth val="50"/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276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68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FIG_Våning!$C$5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FIG_Våning!$B$6:$B$17</c:f>
              <c:numCache/>
            </c:numRef>
          </c:cat>
          <c:val>
            <c:numRef>
              <c:f>FIG_Våning!$C$6:$C$17</c:f>
              <c:numCache/>
            </c:numRef>
          </c:val>
        </c:ser>
        <c:gapWidth val="50"/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08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0.92875</cdr:y>
    </cdr:from>
    <cdr:to>
      <cdr:x>0.65925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00200" y="2552700"/>
          <a:ext cx="1104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Antal IVA platser</a:t>
          </a:r>
        </a:p>
      </cdr:txBody>
    </cdr:sp>
  </cdr:relSizeAnchor>
  <cdr:relSizeAnchor xmlns:cdr="http://schemas.openxmlformats.org/drawingml/2006/chartDrawing">
    <cdr:from>
      <cdr:x>-0.0005</cdr:x>
      <cdr:y>-0.002</cdr:y>
    </cdr:from>
    <cdr:to>
      <cdr:x>0.08775</cdr:x>
      <cdr:y>0.065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0.19375</cdr:x>
      <cdr:y>-0.002</cdr:y>
    </cdr:from>
    <cdr:to>
      <cdr:x>0.9055</cdr:x>
      <cdr:y>0.07225</cdr:y>
    </cdr:to>
    <cdr:sp textlink="FIG_platser!$A$3">
      <cdr:nvSpPr>
        <cdr:cNvPr id="3" name="Text Box 3"/>
        <cdr:cNvSpPr txBox="1">
          <a:spLocks noChangeArrowheads="1"/>
        </cdr:cNvSpPr>
      </cdr:nvSpPr>
      <cdr:spPr>
        <a:xfrm>
          <a:off x="790575" y="0"/>
          <a:ext cx="2924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76cf438-aca7-4ed9-b9d7-acad786607b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Hur många platser finns på er avdelning ?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10</xdr:col>
      <xdr:colOff>571500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2133600" y="971550"/>
        <a:ext cx="4114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0.93025</cdr:y>
    </cdr:from>
    <cdr:to>
      <cdr:x>0.65925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600200" y="2581275"/>
          <a:ext cx="1104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Våningsplan</a:t>
          </a:r>
        </a:p>
      </cdr:txBody>
    </cdr:sp>
  </cdr:relSizeAnchor>
  <cdr:relSizeAnchor xmlns:cdr="http://schemas.openxmlformats.org/drawingml/2006/chartDrawing">
    <cdr:from>
      <cdr:x>-0.0005</cdr:x>
      <cdr:y>-0.00175</cdr:y>
    </cdr:from>
    <cdr:to>
      <cdr:x>0.08775</cdr:x>
      <cdr:y>0.065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0.15125</cdr:x>
      <cdr:y>-0.00175</cdr:y>
    </cdr:from>
    <cdr:to>
      <cdr:x>0.84025</cdr:x>
      <cdr:y>0.08975</cdr:y>
    </cdr:to>
    <cdr:sp textlink="FIG_Våning!$A$3">
      <cdr:nvSpPr>
        <cdr:cNvPr id="3" name="Text Box 1027"/>
        <cdr:cNvSpPr txBox="1">
          <a:spLocks noChangeArrowheads="1"/>
        </cdr:cNvSpPr>
      </cdr:nvSpPr>
      <cdr:spPr>
        <a:xfrm>
          <a:off x="619125" y="0"/>
          <a:ext cx="2838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c591c28-d696-48af-b180-5db1549fb7e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På vilket våningsplan finns er avdelning ?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10</xdr:col>
      <xdr:colOff>571500</xdr:colOff>
      <xdr:row>22</xdr:row>
      <xdr:rowOff>28575</xdr:rowOff>
    </xdr:to>
    <xdr:graphicFrame>
      <xdr:nvGraphicFramePr>
        <xdr:cNvPr id="1" name="Diagram 1254"/>
        <xdr:cNvGraphicFramePr/>
      </xdr:nvGraphicFramePr>
      <xdr:xfrm>
        <a:off x="2133600" y="809625"/>
        <a:ext cx="4114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U22" sqref="U22"/>
    </sheetView>
  </sheetViews>
  <sheetFormatPr defaultColWidth="8.8515625" defaultRowHeight="12.75"/>
  <cols>
    <col min="1" max="1" width="5.421875" style="0" customWidth="1"/>
  </cols>
  <sheetData>
    <row r="1" ht="12.75">
      <c r="A1" s="1" t="s">
        <v>0</v>
      </c>
    </row>
    <row r="2" ht="12.75">
      <c r="A2" t="s">
        <v>32</v>
      </c>
    </row>
    <row r="3" ht="12.75">
      <c r="A3" t="s">
        <v>1</v>
      </c>
    </row>
    <row r="4" spans="3:6" ht="12.75">
      <c r="C4" s="2">
        <f>SUM(C6:C30)</f>
        <v>75</v>
      </c>
      <c r="F4" t="s">
        <v>1</v>
      </c>
    </row>
    <row r="5" spans="2:4" ht="12.75">
      <c r="B5" t="s">
        <v>2</v>
      </c>
      <c r="C5" s="2" t="s">
        <v>3</v>
      </c>
      <c r="D5" s="2" t="s">
        <v>4</v>
      </c>
    </row>
    <row r="6" spans="2:4" ht="12.75">
      <c r="B6" s="2">
        <v>1</v>
      </c>
      <c r="C6" s="2">
        <v>1</v>
      </c>
      <c r="D6" s="3">
        <f aca="true" t="shared" si="0" ref="D6:D30">C6/C$4*100</f>
        <v>1.3333333333333335</v>
      </c>
    </row>
    <row r="7" spans="2:4" ht="12.75">
      <c r="B7" s="2">
        <v>2</v>
      </c>
      <c r="C7" s="2">
        <v>1</v>
      </c>
      <c r="D7" s="3">
        <f t="shared" si="0"/>
        <v>1.3333333333333335</v>
      </c>
    </row>
    <row r="8" spans="2:4" ht="12.75">
      <c r="B8" s="2">
        <v>3</v>
      </c>
      <c r="C8" s="2">
        <v>1</v>
      </c>
      <c r="D8" s="3">
        <f t="shared" si="0"/>
        <v>1.3333333333333335</v>
      </c>
    </row>
    <row r="9" spans="2:4" ht="12.75">
      <c r="B9" s="2">
        <v>4</v>
      </c>
      <c r="C9" s="2">
        <v>4</v>
      </c>
      <c r="D9" s="3">
        <f t="shared" si="0"/>
        <v>5.333333333333334</v>
      </c>
    </row>
    <row r="10" spans="2:4" ht="12.75">
      <c r="B10" s="2">
        <v>5</v>
      </c>
      <c r="C10" s="2">
        <v>3</v>
      </c>
      <c r="D10" s="3">
        <f t="shared" si="0"/>
        <v>4</v>
      </c>
    </row>
    <row r="11" spans="2:4" ht="12.75">
      <c r="B11" s="2">
        <v>6</v>
      </c>
      <c r="C11" s="2">
        <v>10</v>
      </c>
      <c r="D11" s="3">
        <f t="shared" si="0"/>
        <v>13.333333333333334</v>
      </c>
    </row>
    <row r="12" spans="2:4" ht="12.75">
      <c r="B12" s="2">
        <v>7</v>
      </c>
      <c r="C12" s="2">
        <v>3</v>
      </c>
      <c r="D12" s="3">
        <f t="shared" si="0"/>
        <v>4</v>
      </c>
    </row>
    <row r="13" spans="2:4" ht="12.75">
      <c r="B13" s="2">
        <v>8</v>
      </c>
      <c r="C13" s="2">
        <v>13</v>
      </c>
      <c r="D13" s="3">
        <f t="shared" si="0"/>
        <v>17.333333333333336</v>
      </c>
    </row>
    <row r="14" spans="2:4" ht="12.75">
      <c r="B14" s="2">
        <v>9</v>
      </c>
      <c r="C14" s="2">
        <v>9</v>
      </c>
      <c r="D14" s="3">
        <f t="shared" si="0"/>
        <v>12</v>
      </c>
    </row>
    <row r="15" spans="2:4" ht="12.75">
      <c r="B15" s="2">
        <v>10</v>
      </c>
      <c r="C15" s="2">
        <v>9</v>
      </c>
      <c r="D15" s="3">
        <f t="shared" si="0"/>
        <v>12</v>
      </c>
    </row>
    <row r="16" spans="2:4" ht="12.75">
      <c r="B16" s="2">
        <v>11</v>
      </c>
      <c r="C16" s="2">
        <v>5</v>
      </c>
      <c r="D16" s="3">
        <f t="shared" si="0"/>
        <v>6.666666666666667</v>
      </c>
    </row>
    <row r="17" spans="2:4" ht="12.75">
      <c r="B17" s="2">
        <v>12</v>
      </c>
      <c r="C17" s="2">
        <v>4</v>
      </c>
      <c r="D17" s="3">
        <f t="shared" si="0"/>
        <v>5.333333333333334</v>
      </c>
    </row>
    <row r="18" spans="2:4" ht="12.75">
      <c r="B18" s="2">
        <v>13</v>
      </c>
      <c r="C18" s="2">
        <v>4</v>
      </c>
      <c r="D18" s="3">
        <f t="shared" si="0"/>
        <v>5.333333333333334</v>
      </c>
    </row>
    <row r="19" spans="2:4" ht="12.75">
      <c r="B19" s="2">
        <v>14</v>
      </c>
      <c r="C19" s="2">
        <v>6</v>
      </c>
      <c r="D19" s="3">
        <f t="shared" si="0"/>
        <v>8</v>
      </c>
    </row>
    <row r="20" spans="2:4" ht="12.75">
      <c r="B20" s="2">
        <v>15</v>
      </c>
      <c r="C20" s="2"/>
      <c r="D20" s="3">
        <f t="shared" si="0"/>
        <v>0</v>
      </c>
    </row>
    <row r="21" spans="2:4" ht="12.75">
      <c r="B21" s="2">
        <v>16</v>
      </c>
      <c r="C21" s="2"/>
      <c r="D21" s="3">
        <f t="shared" si="0"/>
        <v>0</v>
      </c>
    </row>
    <row r="22" spans="2:4" ht="12.75">
      <c r="B22" s="2">
        <v>17</v>
      </c>
      <c r="C22" s="2"/>
      <c r="D22" s="3">
        <f t="shared" si="0"/>
        <v>0</v>
      </c>
    </row>
    <row r="23" spans="2:4" ht="12.75">
      <c r="B23" s="2">
        <v>18</v>
      </c>
      <c r="C23" s="2"/>
      <c r="D23" s="3">
        <f t="shared" si="0"/>
        <v>0</v>
      </c>
    </row>
    <row r="24" spans="2:4" ht="12.75">
      <c r="B24" s="2">
        <v>19</v>
      </c>
      <c r="C24" s="2"/>
      <c r="D24" s="3">
        <f t="shared" si="0"/>
        <v>0</v>
      </c>
    </row>
    <row r="25" spans="2:4" ht="12.75">
      <c r="B25" s="2">
        <v>20</v>
      </c>
      <c r="C25" s="2">
        <v>1</v>
      </c>
      <c r="D25" s="3">
        <f t="shared" si="0"/>
        <v>1.3333333333333335</v>
      </c>
    </row>
    <row r="26" spans="2:4" ht="12.75">
      <c r="B26" s="2">
        <v>21</v>
      </c>
      <c r="C26" s="2"/>
      <c r="D26" s="3">
        <f t="shared" si="0"/>
        <v>0</v>
      </c>
    </row>
    <row r="27" spans="2:4" ht="12.75">
      <c r="B27" s="2">
        <v>22</v>
      </c>
      <c r="C27" s="2"/>
      <c r="D27" s="3">
        <f t="shared" si="0"/>
        <v>0</v>
      </c>
    </row>
    <row r="28" spans="2:4" ht="12.75">
      <c r="B28" s="2">
        <v>23</v>
      </c>
      <c r="C28" s="2"/>
      <c r="D28" s="3">
        <f t="shared" si="0"/>
        <v>0</v>
      </c>
    </row>
    <row r="29" spans="2:4" ht="12.75">
      <c r="B29" s="2">
        <v>24</v>
      </c>
      <c r="C29" s="2"/>
      <c r="D29" s="3">
        <f t="shared" si="0"/>
        <v>0</v>
      </c>
    </row>
    <row r="30" spans="2:4" ht="12.75">
      <c r="B30" s="2">
        <v>25</v>
      </c>
      <c r="C30" s="2">
        <v>1</v>
      </c>
      <c r="D30" s="3">
        <f t="shared" si="0"/>
        <v>1.3333333333333335</v>
      </c>
    </row>
    <row r="31" ht="12.75">
      <c r="B31" s="2"/>
    </row>
    <row r="32" ht="12.75">
      <c r="B32" s="2"/>
    </row>
    <row r="33" ht="12.75">
      <c r="B33" s="2"/>
    </row>
  </sheetData>
  <sheetProtection/>
  <printOptions/>
  <pageMargins left="0.5905511811023623" right="0" top="0.5905511811023623" bottom="0" header="0.11811023622047245" footer="0.5118110236220472"/>
  <pageSetup horizontalDpi="600" verticalDpi="600" orientation="portrait" paperSize="9"/>
  <headerFooter alignWithMargins="0">
    <oddHeader>&amp;R&amp;Z&amp;F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J25" sqref="J25"/>
    </sheetView>
  </sheetViews>
  <sheetFormatPr defaultColWidth="8.8515625" defaultRowHeight="12.75"/>
  <cols>
    <col min="1" max="1" width="5.421875" style="0" customWidth="1"/>
  </cols>
  <sheetData>
    <row r="1" ht="12.75">
      <c r="A1" s="1" t="s">
        <v>0</v>
      </c>
    </row>
    <row r="3" ht="12.75">
      <c r="A3" t="s">
        <v>31</v>
      </c>
    </row>
    <row r="4" spans="3:6" ht="12.75">
      <c r="C4" s="2">
        <f>SUM(C6:C17)</f>
        <v>75</v>
      </c>
      <c r="F4" t="s">
        <v>15</v>
      </c>
    </row>
    <row r="5" spans="2:4" ht="12.75">
      <c r="B5" t="s">
        <v>16</v>
      </c>
      <c r="C5" s="2" t="s">
        <v>3</v>
      </c>
      <c r="D5" s="2" t="s">
        <v>4</v>
      </c>
    </row>
    <row r="6" spans="2:4" ht="12.75">
      <c r="B6" s="2">
        <v>0</v>
      </c>
      <c r="C6" s="2">
        <v>19</v>
      </c>
      <c r="D6" s="3">
        <f>C6/C$4*100</f>
        <v>25.333333333333336</v>
      </c>
    </row>
    <row r="7" spans="2:4" ht="12.75">
      <c r="B7" s="2">
        <v>1</v>
      </c>
      <c r="C7" s="2">
        <v>7</v>
      </c>
      <c r="D7" s="3">
        <f aca="true" t="shared" si="0" ref="D7:D17">C7/C$4*100</f>
        <v>9.333333333333334</v>
      </c>
    </row>
    <row r="8" spans="2:4" ht="12.75">
      <c r="B8" s="2">
        <v>2</v>
      </c>
      <c r="C8" s="2">
        <v>12</v>
      </c>
      <c r="D8" s="3">
        <f t="shared" si="0"/>
        <v>16</v>
      </c>
    </row>
    <row r="9" spans="2:4" ht="12.75">
      <c r="B9" s="2">
        <v>3</v>
      </c>
      <c r="C9" s="2">
        <v>11</v>
      </c>
      <c r="D9" s="3">
        <f t="shared" si="0"/>
        <v>14.666666666666666</v>
      </c>
    </row>
    <row r="10" spans="2:4" ht="12.75">
      <c r="B10" s="2">
        <v>4</v>
      </c>
      <c r="C10" s="2">
        <v>17</v>
      </c>
      <c r="D10" s="3">
        <f t="shared" si="0"/>
        <v>22.666666666666664</v>
      </c>
    </row>
    <row r="11" spans="2:4" ht="12.75">
      <c r="B11" s="2">
        <v>5</v>
      </c>
      <c r="C11" s="2">
        <v>2</v>
      </c>
      <c r="D11" s="3">
        <f t="shared" si="0"/>
        <v>2.666666666666667</v>
      </c>
    </row>
    <row r="12" spans="2:4" ht="12.75">
      <c r="B12" s="2">
        <v>6</v>
      </c>
      <c r="C12" s="2">
        <v>4</v>
      </c>
      <c r="D12" s="3">
        <f t="shared" si="0"/>
        <v>5.333333333333334</v>
      </c>
    </row>
    <row r="13" spans="2:4" ht="12.75">
      <c r="B13" s="2">
        <v>7</v>
      </c>
      <c r="C13" s="2"/>
      <c r="D13" s="3">
        <f t="shared" si="0"/>
        <v>0</v>
      </c>
    </row>
    <row r="14" spans="2:4" ht="12.75">
      <c r="B14" s="2">
        <v>9</v>
      </c>
      <c r="C14" s="2">
        <v>1</v>
      </c>
      <c r="D14" s="3">
        <f t="shared" si="0"/>
        <v>1.3333333333333335</v>
      </c>
    </row>
    <row r="15" spans="2:4" ht="12.75">
      <c r="B15" s="2">
        <v>10</v>
      </c>
      <c r="C15" s="2">
        <v>1</v>
      </c>
      <c r="D15" s="3">
        <f t="shared" si="0"/>
        <v>1.3333333333333335</v>
      </c>
    </row>
    <row r="16" spans="2:4" ht="12.75">
      <c r="B16" s="2">
        <v>12</v>
      </c>
      <c r="C16" s="2"/>
      <c r="D16" s="3">
        <f t="shared" si="0"/>
        <v>0</v>
      </c>
    </row>
    <row r="17" spans="2:4" ht="12.75">
      <c r="B17" s="2">
        <v>19</v>
      </c>
      <c r="C17" s="2">
        <v>1</v>
      </c>
      <c r="D17" s="3">
        <f t="shared" si="0"/>
        <v>1.3333333333333335</v>
      </c>
    </row>
    <row r="18" spans="2:4" ht="12.75">
      <c r="B18" s="2"/>
      <c r="C18" s="2"/>
      <c r="D18" s="3"/>
    </row>
    <row r="19" spans="2:4" ht="12.75">
      <c r="B19" s="2"/>
      <c r="C19" s="2"/>
      <c r="D19" s="3"/>
    </row>
    <row r="20" spans="2:4" ht="12.75">
      <c r="B20" s="2"/>
      <c r="C20" s="2"/>
      <c r="D20" s="3"/>
    </row>
    <row r="21" spans="2:4" ht="12.75">
      <c r="B21" s="2"/>
      <c r="C21" s="2"/>
      <c r="D21" s="3"/>
    </row>
    <row r="22" spans="2:4" ht="12.75">
      <c r="B22" s="2"/>
      <c r="C22" s="2"/>
      <c r="D22" s="3"/>
    </row>
    <row r="23" spans="2:4" ht="12.75">
      <c r="B23" s="2"/>
      <c r="C23" s="2"/>
      <c r="D23" s="3"/>
    </row>
    <row r="24" spans="2:4" ht="12.75">
      <c r="B24" s="2"/>
      <c r="C24" s="2"/>
      <c r="D24" s="3"/>
    </row>
    <row r="25" spans="2:4" ht="12.75">
      <c r="B25" s="2"/>
      <c r="C25" s="2"/>
      <c r="D25" s="3"/>
    </row>
    <row r="26" spans="2:4" ht="12.75">
      <c r="B26" s="2"/>
      <c r="C26" s="2"/>
      <c r="D26" s="3"/>
    </row>
    <row r="27" spans="2:4" ht="12.75">
      <c r="B27" s="2"/>
      <c r="C27" s="2"/>
      <c r="D27" s="3"/>
    </row>
    <row r="28" spans="2:4" ht="12.75">
      <c r="B28" s="2"/>
      <c r="C28" s="2"/>
      <c r="D28" s="3"/>
    </row>
    <row r="29" spans="2:4" ht="12.75">
      <c r="B29" s="2"/>
      <c r="C29" s="2"/>
      <c r="D29" s="3"/>
    </row>
    <row r="30" spans="2:4" ht="12.75">
      <c r="B30" s="2"/>
      <c r="C30" s="2"/>
      <c r="D30" s="3"/>
    </row>
    <row r="31" ht="12.75">
      <c r="B31" s="2"/>
    </row>
    <row r="32" ht="12.75">
      <c r="B32" s="2"/>
    </row>
    <row r="33" ht="12.75">
      <c r="B33" s="2"/>
    </row>
  </sheetData>
  <sheetProtection/>
  <printOptions/>
  <pageMargins left="0.5905511811023623" right="0" top="0.5905511811023623" bottom="0" header="0.11811023622047245" footer="0.5118110236220472"/>
  <pageSetup horizontalDpi="600" verticalDpi="600" orientation="portrait" paperSize="9"/>
  <headerFooter alignWithMargins="0">
    <oddHeader>&amp;R&amp;Z&amp;F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9"/>
  <sheetViews>
    <sheetView showGridLines="0" tabSelected="1" zoomScale="170" zoomScaleNormal="170" zoomScalePageLayoutView="0" workbookViewId="0" topLeftCell="A1">
      <pane ySplit="5" topLeftCell="A6" activePane="bottomLeft" state="frozen"/>
      <selection pane="topLeft" activeCell="A1" sqref="A1"/>
      <selection pane="bottomLeft" activeCell="K9" sqref="K9"/>
    </sheetView>
  </sheetViews>
  <sheetFormatPr defaultColWidth="9.140625" defaultRowHeight="13.5" customHeight="1"/>
  <cols>
    <col min="1" max="1" width="63.28125" style="7" customWidth="1"/>
    <col min="2" max="2" width="6.140625" style="6" customWidth="1"/>
    <col min="3" max="3" width="6.140625" style="20" customWidth="1"/>
    <col min="4" max="4" width="5.28125" style="6" customWidth="1"/>
    <col min="5" max="5" width="5.28125" style="20" customWidth="1"/>
    <col min="6" max="6" width="5.00390625" style="6" customWidth="1"/>
    <col min="7" max="7" width="5.7109375" style="20" customWidth="1"/>
    <col min="8" max="8" width="6.140625" style="6" customWidth="1"/>
    <col min="9" max="9" width="11.421875" style="33" customWidth="1"/>
    <col min="10" max="10" width="11.421875" style="7" customWidth="1"/>
    <col min="11" max="11" width="42.7109375" style="7" customWidth="1"/>
    <col min="12" max="13" width="11.421875" style="6" customWidth="1"/>
    <col min="14" max="16384" width="11.421875" style="7" customWidth="1"/>
  </cols>
  <sheetData>
    <row r="1" spans="1:14" ht="18" customHeight="1">
      <c r="A1" s="4" t="s">
        <v>38</v>
      </c>
      <c r="M1" s="49">
        <f ca="1">NOW()</f>
        <v>42633.43770219907</v>
      </c>
      <c r="N1" s="49"/>
    </row>
    <row r="2" ht="7.5" customHeight="1">
      <c r="A2" s="4"/>
    </row>
    <row r="3" spans="1:13" s="11" customFormat="1" ht="18" customHeight="1">
      <c r="A3" s="32" t="s">
        <v>146</v>
      </c>
      <c r="B3" s="12"/>
      <c r="C3" s="27"/>
      <c r="D3" s="12"/>
      <c r="E3" s="27"/>
      <c r="F3" s="12"/>
      <c r="G3" s="27"/>
      <c r="H3" s="12"/>
      <c r="L3" s="12"/>
      <c r="M3" s="44" t="s">
        <v>74</v>
      </c>
    </row>
    <row r="4" ht="6.75" customHeight="1">
      <c r="A4" s="5"/>
    </row>
    <row r="5" spans="1:9" ht="13.5" customHeight="1">
      <c r="A5" s="7" t="s">
        <v>39</v>
      </c>
      <c r="B5" s="8" t="s">
        <v>40</v>
      </c>
      <c r="C5" s="21" t="s">
        <v>34</v>
      </c>
      <c r="D5" s="8" t="s">
        <v>41</v>
      </c>
      <c r="E5" s="21" t="s">
        <v>34</v>
      </c>
      <c r="F5" s="8" t="s">
        <v>42</v>
      </c>
      <c r="G5" s="21" t="s">
        <v>34</v>
      </c>
      <c r="H5" s="28" t="s">
        <v>33</v>
      </c>
      <c r="I5" s="43" t="s">
        <v>73</v>
      </c>
    </row>
    <row r="6" spans="1:8" ht="13.5" customHeight="1">
      <c r="A6" s="7" t="s">
        <v>45</v>
      </c>
      <c r="B6" s="18" t="s">
        <v>43</v>
      </c>
      <c r="C6" s="22"/>
      <c r="D6" s="18"/>
      <c r="E6" s="22"/>
      <c r="F6" s="18"/>
      <c r="G6" s="22"/>
      <c r="H6" s="7"/>
    </row>
    <row r="7" spans="1:8" ht="13.5" customHeight="1">
      <c r="A7" s="7" t="s">
        <v>46</v>
      </c>
      <c r="B7" s="18" t="s">
        <v>44</v>
      </c>
      <c r="C7" s="22"/>
      <c r="D7" s="18"/>
      <c r="E7" s="22"/>
      <c r="F7" s="18"/>
      <c r="G7" s="22"/>
      <c r="H7" s="7"/>
    </row>
    <row r="8" spans="1:13" s="11" customFormat="1" ht="13.5" customHeight="1">
      <c r="A8" s="9" t="s">
        <v>47</v>
      </c>
      <c r="B8" s="29">
        <v>74</v>
      </c>
      <c r="C8" s="30">
        <v>1</v>
      </c>
      <c r="D8" s="29"/>
      <c r="E8" s="30"/>
      <c r="F8" s="29"/>
      <c r="G8" s="30"/>
      <c r="H8" s="10">
        <v>1</v>
      </c>
      <c r="I8" s="35">
        <f>(75-H8)/75</f>
        <v>0.9866666666666667</v>
      </c>
      <c r="L8" s="12"/>
      <c r="M8" s="12"/>
    </row>
    <row r="9" spans="1:13" s="11" customFormat="1" ht="13.5" customHeight="1">
      <c r="A9" s="9" t="s">
        <v>48</v>
      </c>
      <c r="B9" s="29">
        <v>66</v>
      </c>
      <c r="C9" s="30">
        <v>0.904</v>
      </c>
      <c r="D9" s="29">
        <v>7</v>
      </c>
      <c r="E9" s="30">
        <v>0.096</v>
      </c>
      <c r="F9" s="29"/>
      <c r="G9" s="30"/>
      <c r="H9" s="10">
        <v>2</v>
      </c>
      <c r="I9" s="35">
        <f>(75-H9)/75</f>
        <v>0.9733333333333334</v>
      </c>
      <c r="L9" s="12"/>
      <c r="M9" s="12"/>
    </row>
    <row r="10" spans="1:13" s="11" customFormat="1" ht="13.5" customHeight="1">
      <c r="A10" s="9" t="s">
        <v>72</v>
      </c>
      <c r="B10" s="29">
        <v>70</v>
      </c>
      <c r="C10" s="30">
        <v>0.946</v>
      </c>
      <c r="D10" s="29">
        <v>4</v>
      </c>
      <c r="E10" s="30">
        <v>0.054</v>
      </c>
      <c r="F10" s="29"/>
      <c r="G10" s="30"/>
      <c r="H10" s="10">
        <v>1</v>
      </c>
      <c r="I10" s="35">
        <f>(75-H10)/75</f>
        <v>0.9866666666666667</v>
      </c>
      <c r="L10" s="12"/>
      <c r="M10" s="12"/>
    </row>
    <row r="11" spans="1:13" s="11" customFormat="1" ht="13.5" customHeight="1">
      <c r="A11" s="9" t="s">
        <v>57</v>
      </c>
      <c r="C11" s="23"/>
      <c r="E11" s="23"/>
      <c r="G11" s="23"/>
      <c r="I11" s="34"/>
      <c r="L11" s="12"/>
      <c r="M11" s="12"/>
    </row>
    <row r="12" spans="1:13" s="11" customFormat="1" ht="13.5" customHeight="1">
      <c r="A12" s="9" t="s">
        <v>51</v>
      </c>
      <c r="B12" s="29">
        <v>19</v>
      </c>
      <c r="C12" s="30">
        <v>0.292</v>
      </c>
      <c r="D12" s="24"/>
      <c r="E12" s="24"/>
      <c r="F12" s="24"/>
      <c r="G12" s="24"/>
      <c r="H12" s="10">
        <v>10</v>
      </c>
      <c r="I12" s="34"/>
      <c r="L12" s="12"/>
      <c r="M12" s="12"/>
    </row>
    <row r="13" spans="1:13" s="11" customFormat="1" ht="13.5" customHeight="1">
      <c r="A13" s="9" t="s">
        <v>49</v>
      </c>
      <c r="B13" s="29">
        <v>17</v>
      </c>
      <c r="C13" s="30">
        <v>0.262</v>
      </c>
      <c r="D13" s="24"/>
      <c r="E13" s="24"/>
      <c r="F13" s="24"/>
      <c r="G13" s="24"/>
      <c r="I13" s="34"/>
      <c r="L13" s="12"/>
      <c r="M13" s="12"/>
    </row>
    <row r="14" spans="1:13" s="11" customFormat="1" ht="13.5" customHeight="1">
      <c r="A14" s="9" t="s">
        <v>50</v>
      </c>
      <c r="B14" s="29">
        <v>9</v>
      </c>
      <c r="C14" s="30">
        <v>0.138</v>
      </c>
      <c r="D14" s="24"/>
      <c r="E14" s="24"/>
      <c r="F14" s="24"/>
      <c r="G14" s="24"/>
      <c r="I14" s="34"/>
      <c r="L14" s="12"/>
      <c r="M14" s="12"/>
    </row>
    <row r="15" spans="1:13" s="11" customFormat="1" ht="13.5" customHeight="1">
      <c r="A15" s="9" t="s">
        <v>52</v>
      </c>
      <c r="B15" s="29">
        <v>6</v>
      </c>
      <c r="C15" s="30">
        <v>0.092</v>
      </c>
      <c r="D15" s="24"/>
      <c r="E15" s="24"/>
      <c r="F15" s="24"/>
      <c r="G15" s="24"/>
      <c r="I15" s="34"/>
      <c r="L15" s="12"/>
      <c r="M15" s="12"/>
    </row>
    <row r="16" spans="1:13" s="11" customFormat="1" ht="13.5" customHeight="1">
      <c r="A16" s="9" t="s">
        <v>53</v>
      </c>
      <c r="B16" s="29">
        <v>6</v>
      </c>
      <c r="C16" s="30">
        <v>0.092</v>
      </c>
      <c r="D16" s="24"/>
      <c r="E16" s="24"/>
      <c r="F16" s="24"/>
      <c r="G16" s="24"/>
      <c r="I16" s="34"/>
      <c r="L16" s="12"/>
      <c r="M16" s="12"/>
    </row>
    <row r="17" spans="1:13" s="11" customFormat="1" ht="13.5" customHeight="1">
      <c r="A17" s="9" t="s">
        <v>54</v>
      </c>
      <c r="B17" s="29">
        <v>3</v>
      </c>
      <c r="C17" s="30">
        <v>0.046</v>
      </c>
      <c r="D17" s="24"/>
      <c r="E17" s="24"/>
      <c r="F17" s="24"/>
      <c r="G17" s="24"/>
      <c r="I17" s="34"/>
      <c r="L17" s="12"/>
      <c r="M17" s="12"/>
    </row>
    <row r="18" spans="1:13" s="11" customFormat="1" ht="13.5" customHeight="1">
      <c r="A18" s="9" t="s">
        <v>55</v>
      </c>
      <c r="B18" s="29">
        <v>3</v>
      </c>
      <c r="C18" s="30">
        <v>0.046</v>
      </c>
      <c r="D18" s="24"/>
      <c r="E18" s="24"/>
      <c r="F18" s="24"/>
      <c r="G18" s="24"/>
      <c r="I18" s="34"/>
      <c r="L18" s="12"/>
      <c r="M18" s="12"/>
    </row>
    <row r="19" spans="1:13" s="11" customFormat="1" ht="13.5" customHeight="1">
      <c r="A19" s="9" t="s">
        <v>56</v>
      </c>
      <c r="B19" s="29">
        <v>2</v>
      </c>
      <c r="C19" s="30">
        <v>0.031</v>
      </c>
      <c r="D19" s="24"/>
      <c r="E19" s="24"/>
      <c r="F19" s="24"/>
      <c r="G19" s="24"/>
      <c r="I19" s="34"/>
      <c r="L19" s="12"/>
      <c r="M19" s="12"/>
    </row>
    <row r="20" spans="1:13" s="11" customFormat="1" ht="13.5" customHeight="1">
      <c r="A20" s="9" t="s">
        <v>58</v>
      </c>
      <c r="C20" s="23"/>
      <c r="D20" s="23"/>
      <c r="E20" s="23"/>
      <c r="F20" s="23"/>
      <c r="G20" s="23"/>
      <c r="I20" s="34"/>
      <c r="L20" s="12"/>
      <c r="M20" s="12"/>
    </row>
    <row r="21" spans="1:13" s="11" customFormat="1" ht="13.5" customHeight="1">
      <c r="A21" s="9" t="s">
        <v>71</v>
      </c>
      <c r="B21" s="29">
        <v>69</v>
      </c>
      <c r="C21" s="30">
        <v>1</v>
      </c>
      <c r="D21" s="29"/>
      <c r="E21" s="30"/>
      <c r="F21" s="29"/>
      <c r="G21" s="30"/>
      <c r="H21" s="10">
        <v>6</v>
      </c>
      <c r="I21" s="35">
        <f aca="true" t="shared" si="0" ref="I21:I26">(75-H21)/75</f>
        <v>0.92</v>
      </c>
      <c r="L21" s="12"/>
      <c r="M21" s="12"/>
    </row>
    <row r="22" spans="1:13" s="11" customFormat="1" ht="13.5" customHeight="1">
      <c r="A22" s="9" t="s">
        <v>60</v>
      </c>
      <c r="B22" s="29">
        <v>69</v>
      </c>
      <c r="C22" s="30">
        <v>1</v>
      </c>
      <c r="D22" s="29"/>
      <c r="E22" s="30"/>
      <c r="F22" s="29"/>
      <c r="G22" s="30"/>
      <c r="H22" s="10">
        <v>6</v>
      </c>
      <c r="I22" s="35">
        <f t="shared" si="0"/>
        <v>0.92</v>
      </c>
      <c r="L22" s="12"/>
      <c r="M22" s="12"/>
    </row>
    <row r="23" spans="1:13" s="11" customFormat="1" ht="13.5" customHeight="1">
      <c r="A23" s="9" t="s">
        <v>70</v>
      </c>
      <c r="B23" s="29">
        <v>54</v>
      </c>
      <c r="C23" s="30">
        <v>0.806</v>
      </c>
      <c r="D23" s="29">
        <v>9</v>
      </c>
      <c r="E23" s="30">
        <v>0.134</v>
      </c>
      <c r="F23" s="29">
        <v>4</v>
      </c>
      <c r="G23" s="30">
        <v>0.06</v>
      </c>
      <c r="H23" s="10">
        <v>8</v>
      </c>
      <c r="I23" s="35">
        <f t="shared" si="0"/>
        <v>0.8933333333333333</v>
      </c>
      <c r="L23" s="12"/>
      <c r="M23" s="12"/>
    </row>
    <row r="24" spans="1:13" s="41" customFormat="1" ht="13.5" customHeight="1">
      <c r="A24" s="45" t="s">
        <v>75</v>
      </c>
      <c r="B24" s="37">
        <v>68</v>
      </c>
      <c r="C24" s="38">
        <v>0.986</v>
      </c>
      <c r="D24" s="37"/>
      <c r="E24" s="38"/>
      <c r="F24" s="37">
        <v>1</v>
      </c>
      <c r="G24" s="38">
        <v>0.014</v>
      </c>
      <c r="H24" s="39">
        <v>6</v>
      </c>
      <c r="I24" s="40">
        <f t="shared" si="0"/>
        <v>0.92</v>
      </c>
      <c r="J24" s="41" t="s">
        <v>63</v>
      </c>
      <c r="L24" s="42"/>
      <c r="M24" s="42"/>
    </row>
    <row r="25" spans="1:13" s="11" customFormat="1" ht="13.5" customHeight="1">
      <c r="A25" s="9" t="s">
        <v>61</v>
      </c>
      <c r="B25" s="29">
        <v>61</v>
      </c>
      <c r="C25" s="30">
        <v>0.91</v>
      </c>
      <c r="D25" s="29">
        <v>3</v>
      </c>
      <c r="E25" s="30">
        <v>0.045</v>
      </c>
      <c r="F25" s="29">
        <v>3</v>
      </c>
      <c r="G25" s="30">
        <v>0.045</v>
      </c>
      <c r="H25" s="10">
        <v>8</v>
      </c>
      <c r="I25" s="35">
        <f t="shared" si="0"/>
        <v>0.8933333333333333</v>
      </c>
      <c r="L25" s="12"/>
      <c r="M25" s="12"/>
    </row>
    <row r="26" spans="1:13" s="11" customFormat="1" ht="13.5" customHeight="1">
      <c r="A26" s="9" t="s">
        <v>62</v>
      </c>
      <c r="B26" s="29">
        <v>64</v>
      </c>
      <c r="C26" s="30">
        <v>0.955</v>
      </c>
      <c r="D26" s="29">
        <v>3</v>
      </c>
      <c r="E26" s="30">
        <v>0.045</v>
      </c>
      <c r="F26" s="29"/>
      <c r="G26" s="30"/>
      <c r="H26" s="10">
        <v>8</v>
      </c>
      <c r="I26" s="35">
        <f t="shared" si="0"/>
        <v>0.8933333333333333</v>
      </c>
      <c r="L26" s="12"/>
      <c r="M26" s="12"/>
    </row>
    <row r="27" spans="1:13" s="11" customFormat="1" ht="13.5" customHeight="1">
      <c r="A27" s="9"/>
      <c r="B27" s="9"/>
      <c r="C27" s="25"/>
      <c r="D27" s="9"/>
      <c r="E27" s="25"/>
      <c r="F27" s="9"/>
      <c r="G27" s="25"/>
      <c r="I27" s="34"/>
      <c r="L27" s="12"/>
      <c r="M27" s="12"/>
    </row>
    <row r="28" spans="1:13" s="11" customFormat="1" ht="13.5" customHeight="1">
      <c r="A28" s="9" t="s">
        <v>64</v>
      </c>
      <c r="B28" s="10">
        <v>14</v>
      </c>
      <c r="C28" s="19">
        <v>0.215</v>
      </c>
      <c r="D28" s="10">
        <v>51</v>
      </c>
      <c r="E28" s="19">
        <v>0.785</v>
      </c>
      <c r="F28" s="10"/>
      <c r="G28" s="19"/>
      <c r="H28" s="10">
        <v>10</v>
      </c>
      <c r="I28" s="35">
        <f>(75-H28)/75</f>
        <v>0.8666666666666667</v>
      </c>
      <c r="L28" s="12"/>
      <c r="M28" s="12"/>
    </row>
    <row r="29" spans="1:13" s="11" customFormat="1" ht="13.5" customHeight="1">
      <c r="A29" s="9" t="s">
        <v>65</v>
      </c>
      <c r="C29" s="23"/>
      <c r="E29" s="23"/>
      <c r="G29" s="23"/>
      <c r="I29" s="34"/>
      <c r="L29" s="12"/>
      <c r="M29" s="12"/>
    </row>
    <row r="30" spans="1:13" s="11" customFormat="1" ht="13.5" customHeight="1">
      <c r="A30" s="9" t="s">
        <v>66</v>
      </c>
      <c r="B30" s="29">
        <v>7</v>
      </c>
      <c r="C30" s="30">
        <v>0.5</v>
      </c>
      <c r="D30" s="24"/>
      <c r="E30" s="24"/>
      <c r="F30" s="24"/>
      <c r="G30" s="24"/>
      <c r="H30" s="10">
        <v>61</v>
      </c>
      <c r="I30" s="34"/>
      <c r="L30" s="12"/>
      <c r="M30" s="12"/>
    </row>
    <row r="31" spans="1:13" s="11" customFormat="1" ht="13.5" customHeight="1">
      <c r="A31" s="9" t="s">
        <v>51</v>
      </c>
      <c r="B31" s="29">
        <v>3</v>
      </c>
      <c r="C31" s="30">
        <v>0.214</v>
      </c>
      <c r="D31" s="24"/>
      <c r="E31" s="24"/>
      <c r="F31" s="24"/>
      <c r="G31" s="24"/>
      <c r="I31" s="34"/>
      <c r="L31" s="12"/>
      <c r="M31" s="12"/>
    </row>
    <row r="32" spans="1:13" s="11" customFormat="1" ht="13.5" customHeight="1">
      <c r="A32" s="9" t="s">
        <v>67</v>
      </c>
      <c r="B32" s="29">
        <v>2</v>
      </c>
      <c r="C32" s="30">
        <v>0.143</v>
      </c>
      <c r="D32" s="24"/>
      <c r="E32" s="24"/>
      <c r="F32" s="24"/>
      <c r="G32" s="24"/>
      <c r="I32" s="34"/>
      <c r="L32" s="12"/>
      <c r="M32" s="12"/>
    </row>
    <row r="33" spans="1:13" s="11" customFormat="1" ht="13.5" customHeight="1">
      <c r="A33" s="9" t="s">
        <v>52</v>
      </c>
      <c r="B33" s="29">
        <v>1</v>
      </c>
      <c r="C33" s="30">
        <v>0.071</v>
      </c>
      <c r="D33" s="24"/>
      <c r="E33" s="24"/>
      <c r="F33" s="24"/>
      <c r="G33" s="24"/>
      <c r="I33" s="34"/>
      <c r="L33" s="12"/>
      <c r="M33" s="12"/>
    </row>
    <row r="34" spans="1:13" s="11" customFormat="1" ht="13.5" customHeight="1">
      <c r="A34" s="9" t="s">
        <v>49</v>
      </c>
      <c r="B34" s="29">
        <v>1</v>
      </c>
      <c r="C34" s="30">
        <v>0.071</v>
      </c>
      <c r="D34" s="24"/>
      <c r="E34" s="24"/>
      <c r="F34" s="24"/>
      <c r="G34" s="24"/>
      <c r="I34" s="34"/>
      <c r="L34" s="12"/>
      <c r="M34" s="12"/>
    </row>
    <row r="35" spans="1:13" s="11" customFormat="1" ht="13.5" customHeight="1">
      <c r="A35" s="9" t="s">
        <v>68</v>
      </c>
      <c r="C35" s="23"/>
      <c r="E35" s="23"/>
      <c r="G35" s="23"/>
      <c r="I35" s="34"/>
      <c r="L35" s="12"/>
      <c r="M35" s="12"/>
    </row>
    <row r="36" spans="1:13" s="11" customFormat="1" ht="13.5" customHeight="1">
      <c r="A36" s="9" t="s">
        <v>69</v>
      </c>
      <c r="B36" s="29">
        <v>14</v>
      </c>
      <c r="C36" s="30">
        <v>1</v>
      </c>
      <c r="D36" s="29"/>
      <c r="E36" s="30"/>
      <c r="F36" s="29"/>
      <c r="G36" s="30"/>
      <c r="H36" s="10">
        <v>61</v>
      </c>
      <c r="I36" s="35">
        <f aca="true" t="shared" si="1" ref="I36:I41">(75-H36)/75</f>
        <v>0.18666666666666668</v>
      </c>
      <c r="L36" s="12"/>
      <c r="M36" s="12"/>
    </row>
    <row r="37" spans="1:13" s="11" customFormat="1" ht="13.5" customHeight="1">
      <c r="A37" s="9" t="s">
        <v>60</v>
      </c>
      <c r="B37" s="29">
        <v>14</v>
      </c>
      <c r="C37" s="30">
        <v>1</v>
      </c>
      <c r="D37" s="29"/>
      <c r="E37" s="30"/>
      <c r="F37" s="29"/>
      <c r="G37" s="30"/>
      <c r="H37" s="10">
        <v>61</v>
      </c>
      <c r="I37" s="35">
        <f t="shared" si="1"/>
        <v>0.18666666666666668</v>
      </c>
      <c r="L37" s="12"/>
      <c r="M37" s="12"/>
    </row>
    <row r="38" spans="1:13" s="11" customFormat="1" ht="13.5" customHeight="1">
      <c r="A38" s="9" t="s">
        <v>70</v>
      </c>
      <c r="B38" s="29">
        <v>10</v>
      </c>
      <c r="C38" s="30">
        <v>0.769</v>
      </c>
      <c r="D38" s="29">
        <v>3</v>
      </c>
      <c r="E38" s="30">
        <v>0.231</v>
      </c>
      <c r="F38" s="29"/>
      <c r="G38" s="30"/>
      <c r="H38" s="10">
        <v>62</v>
      </c>
      <c r="I38" s="35">
        <f t="shared" si="1"/>
        <v>0.17333333333333334</v>
      </c>
      <c r="L38" s="12"/>
      <c r="M38" s="12"/>
    </row>
    <row r="39" spans="1:13" s="11" customFormat="1" ht="13.5" customHeight="1">
      <c r="A39" s="9" t="s">
        <v>59</v>
      </c>
      <c r="B39" s="29">
        <v>13</v>
      </c>
      <c r="C39" s="30">
        <v>0.929</v>
      </c>
      <c r="D39" s="29"/>
      <c r="E39" s="30"/>
      <c r="F39" s="29">
        <v>1</v>
      </c>
      <c r="G39" s="30">
        <v>0.071</v>
      </c>
      <c r="H39" s="10">
        <v>61</v>
      </c>
      <c r="I39" s="35">
        <f t="shared" si="1"/>
        <v>0.18666666666666668</v>
      </c>
      <c r="L39" s="12"/>
      <c r="M39" s="12"/>
    </row>
    <row r="40" spans="1:13" s="11" customFormat="1" ht="13.5" customHeight="1">
      <c r="A40" s="9" t="s">
        <v>17</v>
      </c>
      <c r="B40" s="29">
        <v>12</v>
      </c>
      <c r="C40" s="30">
        <v>0.857</v>
      </c>
      <c r="D40" s="29">
        <v>1</v>
      </c>
      <c r="E40" s="30">
        <v>0.013</v>
      </c>
      <c r="F40" s="29">
        <v>1</v>
      </c>
      <c r="G40" s="30">
        <v>0.013</v>
      </c>
      <c r="H40" s="10">
        <v>61</v>
      </c>
      <c r="I40" s="35">
        <f t="shared" si="1"/>
        <v>0.18666666666666668</v>
      </c>
      <c r="L40" s="12"/>
      <c r="M40" s="12"/>
    </row>
    <row r="41" spans="1:13" s="11" customFormat="1" ht="13.5" customHeight="1">
      <c r="A41" s="9" t="s">
        <v>18</v>
      </c>
      <c r="B41" s="29">
        <v>11</v>
      </c>
      <c r="C41" s="30">
        <v>0.786</v>
      </c>
      <c r="D41" s="29">
        <v>2</v>
      </c>
      <c r="E41" s="30">
        <v>0.143</v>
      </c>
      <c r="F41" s="29">
        <v>1</v>
      </c>
      <c r="G41" s="30">
        <v>0.071</v>
      </c>
      <c r="H41" s="10">
        <v>61</v>
      </c>
      <c r="I41" s="35">
        <f t="shared" si="1"/>
        <v>0.18666666666666668</v>
      </c>
      <c r="L41" s="12"/>
      <c r="M41" s="12"/>
    </row>
    <row r="42" spans="1:13" s="11" customFormat="1" ht="13.5" customHeight="1">
      <c r="A42" s="9"/>
      <c r="B42" s="9"/>
      <c r="C42" s="25"/>
      <c r="D42" s="9"/>
      <c r="E42" s="25"/>
      <c r="F42" s="9"/>
      <c r="G42" s="25"/>
      <c r="H42" s="9"/>
      <c r="I42" s="36"/>
      <c r="L42" s="12"/>
      <c r="M42" s="12"/>
    </row>
    <row r="43" spans="1:13" s="11" customFormat="1" ht="13.5" customHeight="1">
      <c r="A43" s="46" t="s">
        <v>76</v>
      </c>
      <c r="B43" s="29">
        <v>32</v>
      </c>
      <c r="C43" s="30">
        <v>0.464</v>
      </c>
      <c r="D43" s="29">
        <v>37</v>
      </c>
      <c r="E43" s="30">
        <v>0.536</v>
      </c>
      <c r="F43" s="29"/>
      <c r="G43" s="30"/>
      <c r="H43" s="10">
        <v>6</v>
      </c>
      <c r="I43" s="35">
        <f>(75-H43)/75</f>
        <v>0.92</v>
      </c>
      <c r="L43" s="12"/>
      <c r="M43" s="12"/>
    </row>
    <row r="44" spans="1:13" s="11" customFormat="1" ht="21" customHeight="1">
      <c r="A44" s="46" t="s">
        <v>77</v>
      </c>
      <c r="B44" s="29">
        <v>16</v>
      </c>
      <c r="C44" s="30">
        <v>0.246</v>
      </c>
      <c r="D44" s="29">
        <v>49</v>
      </c>
      <c r="E44" s="30">
        <v>0.754</v>
      </c>
      <c r="F44" s="29"/>
      <c r="G44" s="30"/>
      <c r="H44" s="10">
        <v>10</v>
      </c>
      <c r="I44" s="35">
        <f>(75-H44)/75</f>
        <v>0.8666666666666667</v>
      </c>
      <c r="L44" s="12"/>
      <c r="M44" s="12"/>
    </row>
    <row r="45" spans="1:13" s="11" customFormat="1" ht="13.5" customHeight="1">
      <c r="A45" s="46" t="s">
        <v>78</v>
      </c>
      <c r="B45" s="31" t="s">
        <v>19</v>
      </c>
      <c r="C45" s="26"/>
      <c r="D45" s="15"/>
      <c r="E45" s="26"/>
      <c r="F45" s="15"/>
      <c r="G45" s="26"/>
      <c r="I45" s="34"/>
      <c r="L45" s="12"/>
      <c r="M45" s="12"/>
    </row>
    <row r="46" spans="1:13" s="11" customFormat="1" ht="13.5" customHeight="1">
      <c r="A46" s="47" t="s">
        <v>79</v>
      </c>
      <c r="B46" s="29">
        <v>54</v>
      </c>
      <c r="C46" s="30">
        <v>0.794</v>
      </c>
      <c r="D46" s="29">
        <v>14</v>
      </c>
      <c r="E46" s="30">
        <v>0.206</v>
      </c>
      <c r="F46" s="29"/>
      <c r="G46" s="30"/>
      <c r="H46" s="10">
        <v>7</v>
      </c>
      <c r="I46" s="35">
        <f aca="true" t="shared" si="2" ref="I46:I63">(75-H46)/75</f>
        <v>0.9066666666666666</v>
      </c>
      <c r="L46" s="12"/>
      <c r="M46" s="12"/>
    </row>
    <row r="47" spans="1:13" s="11" customFormat="1" ht="13.5" customHeight="1">
      <c r="A47" s="46" t="s">
        <v>80</v>
      </c>
      <c r="B47" s="29">
        <v>65</v>
      </c>
      <c r="C47" s="30">
        <v>0.929</v>
      </c>
      <c r="D47" s="29">
        <v>5</v>
      </c>
      <c r="E47" s="30">
        <v>0.071</v>
      </c>
      <c r="F47" s="29"/>
      <c r="G47" s="30"/>
      <c r="H47" s="10">
        <v>5</v>
      </c>
      <c r="I47" s="35">
        <f t="shared" si="2"/>
        <v>0.9333333333333333</v>
      </c>
      <c r="L47" s="12"/>
      <c r="M47" s="12"/>
    </row>
    <row r="48" spans="1:13" s="11" customFormat="1" ht="13.5" customHeight="1">
      <c r="A48" s="46" t="s">
        <v>81</v>
      </c>
      <c r="B48" s="29">
        <v>59</v>
      </c>
      <c r="C48" s="30">
        <v>0.922</v>
      </c>
      <c r="D48" s="29">
        <v>4</v>
      </c>
      <c r="E48" s="30">
        <v>0.063</v>
      </c>
      <c r="F48" s="29">
        <v>1</v>
      </c>
      <c r="G48" s="30">
        <v>0.016</v>
      </c>
      <c r="H48" s="10">
        <v>11</v>
      </c>
      <c r="I48" s="35">
        <f t="shared" si="2"/>
        <v>0.8533333333333334</v>
      </c>
      <c r="L48" s="12"/>
      <c r="M48" s="12"/>
    </row>
    <row r="49" spans="1:13" s="11" customFormat="1" ht="13.5" customHeight="1">
      <c r="A49" s="46" t="s">
        <v>82</v>
      </c>
      <c r="B49" s="29">
        <v>46</v>
      </c>
      <c r="C49" s="30">
        <v>0.742</v>
      </c>
      <c r="D49" s="29">
        <v>5</v>
      </c>
      <c r="E49" s="30">
        <v>0.081</v>
      </c>
      <c r="F49" s="29">
        <v>11</v>
      </c>
      <c r="G49" s="30">
        <v>0.177</v>
      </c>
      <c r="H49" s="10">
        <v>13</v>
      </c>
      <c r="I49" s="35">
        <f t="shared" si="2"/>
        <v>0.8266666666666667</v>
      </c>
      <c r="L49" s="12"/>
      <c r="M49" s="12"/>
    </row>
    <row r="50" spans="1:13" s="11" customFormat="1" ht="13.5" customHeight="1">
      <c r="A50" s="46" t="s">
        <v>83</v>
      </c>
      <c r="B50" s="29">
        <v>16</v>
      </c>
      <c r="C50" s="30">
        <v>0.267</v>
      </c>
      <c r="D50" s="29">
        <v>1</v>
      </c>
      <c r="E50" s="30">
        <v>0.017</v>
      </c>
      <c r="F50" s="29">
        <v>43</v>
      </c>
      <c r="G50" s="30">
        <v>0.717</v>
      </c>
      <c r="H50" s="10">
        <v>15</v>
      </c>
      <c r="I50" s="35">
        <f t="shared" si="2"/>
        <v>0.8</v>
      </c>
      <c r="L50" s="12"/>
      <c r="M50" s="12"/>
    </row>
    <row r="51" spans="1:13" s="11" customFormat="1" ht="19.5" customHeight="1">
      <c r="A51" s="46" t="s">
        <v>84</v>
      </c>
      <c r="B51" s="29">
        <v>34</v>
      </c>
      <c r="C51" s="30">
        <v>0.944</v>
      </c>
      <c r="D51" s="29">
        <v>2</v>
      </c>
      <c r="E51" s="30">
        <v>0.056</v>
      </c>
      <c r="F51" s="29"/>
      <c r="G51" s="30"/>
      <c r="H51" s="10">
        <v>39</v>
      </c>
      <c r="I51" s="35">
        <f t="shared" si="2"/>
        <v>0.48</v>
      </c>
      <c r="L51" s="12"/>
      <c r="M51" s="12"/>
    </row>
    <row r="52" spans="1:13" s="11" customFormat="1" ht="13.5" customHeight="1">
      <c r="A52" s="46" t="s">
        <v>85</v>
      </c>
      <c r="B52" s="29">
        <v>52</v>
      </c>
      <c r="C52" s="30">
        <v>0.788</v>
      </c>
      <c r="D52" s="29">
        <v>14</v>
      </c>
      <c r="E52" s="30">
        <v>0.212</v>
      </c>
      <c r="F52" s="29"/>
      <c r="G52" s="30"/>
      <c r="H52" s="10">
        <v>9</v>
      </c>
      <c r="I52" s="35">
        <f t="shared" si="2"/>
        <v>0.88</v>
      </c>
      <c r="L52" s="12"/>
      <c r="M52" s="12"/>
    </row>
    <row r="53" spans="1:13" s="11" customFormat="1" ht="12.75" customHeight="1">
      <c r="A53" s="46" t="s">
        <v>86</v>
      </c>
      <c r="B53" s="29">
        <v>62</v>
      </c>
      <c r="C53" s="30">
        <v>0.954</v>
      </c>
      <c r="D53" s="29">
        <v>3</v>
      </c>
      <c r="E53" s="30">
        <v>0.046</v>
      </c>
      <c r="F53" s="29"/>
      <c r="G53" s="30"/>
      <c r="H53" s="10">
        <v>10</v>
      </c>
      <c r="I53" s="35">
        <f t="shared" si="2"/>
        <v>0.8666666666666667</v>
      </c>
      <c r="L53" s="12"/>
      <c r="M53" s="12"/>
    </row>
    <row r="54" spans="1:13" s="11" customFormat="1" ht="12.75" customHeight="1">
      <c r="A54" s="46" t="s">
        <v>87</v>
      </c>
      <c r="B54" s="29">
        <v>75</v>
      </c>
      <c r="C54" s="30">
        <v>1</v>
      </c>
      <c r="D54" s="29"/>
      <c r="E54" s="30"/>
      <c r="F54" s="29"/>
      <c r="G54" s="30"/>
      <c r="H54" s="10"/>
      <c r="I54" s="35">
        <f t="shared" si="2"/>
        <v>1</v>
      </c>
      <c r="L54" s="12"/>
      <c r="M54" s="12"/>
    </row>
    <row r="55" spans="1:13" s="11" customFormat="1" ht="13.5" customHeight="1">
      <c r="A55" s="46" t="s">
        <v>88</v>
      </c>
      <c r="B55" s="29">
        <v>67</v>
      </c>
      <c r="C55" s="30">
        <v>0.905</v>
      </c>
      <c r="D55" s="29">
        <v>2</v>
      </c>
      <c r="E55" s="30">
        <v>0.027</v>
      </c>
      <c r="F55" s="29">
        <v>5</v>
      </c>
      <c r="G55" s="30">
        <v>0.068</v>
      </c>
      <c r="H55" s="10">
        <v>1</v>
      </c>
      <c r="I55" s="35">
        <f t="shared" si="2"/>
        <v>0.9866666666666667</v>
      </c>
      <c r="L55" s="12"/>
      <c r="M55" s="12"/>
    </row>
    <row r="56" spans="1:13" s="11" customFormat="1" ht="13.5" customHeight="1">
      <c r="A56" s="46" t="s">
        <v>89</v>
      </c>
      <c r="B56" s="29">
        <v>5</v>
      </c>
      <c r="C56" s="30">
        <v>0.074</v>
      </c>
      <c r="D56" s="29">
        <v>53</v>
      </c>
      <c r="E56" s="30">
        <v>0.779</v>
      </c>
      <c r="F56" s="29">
        <v>10</v>
      </c>
      <c r="G56" s="30">
        <v>0.147</v>
      </c>
      <c r="H56" s="10">
        <v>7</v>
      </c>
      <c r="I56" s="35">
        <f t="shared" si="2"/>
        <v>0.9066666666666666</v>
      </c>
      <c r="L56" s="12"/>
      <c r="M56" s="12"/>
    </row>
    <row r="57" spans="1:13" s="11" customFormat="1" ht="13.5" customHeight="1">
      <c r="A57" s="46" t="s">
        <v>90</v>
      </c>
      <c r="B57" s="29">
        <v>43</v>
      </c>
      <c r="C57" s="30">
        <v>0.729</v>
      </c>
      <c r="D57" s="29">
        <v>12</v>
      </c>
      <c r="E57" s="30">
        <v>0.203</v>
      </c>
      <c r="F57" s="29">
        <v>4</v>
      </c>
      <c r="G57" s="30">
        <v>0.068</v>
      </c>
      <c r="H57" s="10">
        <v>16</v>
      </c>
      <c r="I57" s="35">
        <f t="shared" si="2"/>
        <v>0.7866666666666666</v>
      </c>
      <c r="L57" s="12"/>
      <c r="M57" s="12"/>
    </row>
    <row r="58" spans="1:13" s="11" customFormat="1" ht="13.5" customHeight="1">
      <c r="A58" s="46" t="s">
        <v>91</v>
      </c>
      <c r="B58" s="29">
        <v>46</v>
      </c>
      <c r="C58" s="30">
        <v>0.719</v>
      </c>
      <c r="D58" s="29">
        <v>15</v>
      </c>
      <c r="E58" s="30">
        <v>0.234</v>
      </c>
      <c r="F58" s="29">
        <v>3</v>
      </c>
      <c r="G58" s="30">
        <v>0.047</v>
      </c>
      <c r="H58" s="10">
        <v>11</v>
      </c>
      <c r="I58" s="35">
        <f t="shared" si="2"/>
        <v>0.8533333333333334</v>
      </c>
      <c r="L58" s="12"/>
      <c r="M58" s="12"/>
    </row>
    <row r="59" spans="1:13" s="11" customFormat="1" ht="13.5" customHeight="1">
      <c r="A59" s="46" t="s">
        <v>92</v>
      </c>
      <c r="B59" s="29">
        <v>35</v>
      </c>
      <c r="C59" s="30">
        <v>0.565</v>
      </c>
      <c r="D59" s="29">
        <v>24</v>
      </c>
      <c r="E59" s="30">
        <v>0.387</v>
      </c>
      <c r="F59" s="29">
        <v>3</v>
      </c>
      <c r="G59" s="30">
        <v>0.048</v>
      </c>
      <c r="H59" s="10">
        <v>13</v>
      </c>
      <c r="I59" s="35">
        <f t="shared" si="2"/>
        <v>0.8266666666666667</v>
      </c>
      <c r="L59" s="12"/>
      <c r="M59" s="12"/>
    </row>
    <row r="60" spans="1:13" s="11" customFormat="1" ht="13.5" customHeight="1">
      <c r="A60" s="46" t="s">
        <v>93</v>
      </c>
      <c r="B60" s="29">
        <v>57</v>
      </c>
      <c r="C60" s="30">
        <v>0.851</v>
      </c>
      <c r="D60" s="29">
        <v>7</v>
      </c>
      <c r="E60" s="30">
        <v>0.104</v>
      </c>
      <c r="F60" s="29">
        <v>3</v>
      </c>
      <c r="G60" s="30">
        <v>0.045</v>
      </c>
      <c r="H60" s="10">
        <v>8</v>
      </c>
      <c r="I60" s="35">
        <f t="shared" si="2"/>
        <v>0.8933333333333333</v>
      </c>
      <c r="L60" s="12"/>
      <c r="M60" s="12"/>
    </row>
    <row r="61" spans="1:13" s="11" customFormat="1" ht="13.5" customHeight="1">
      <c r="A61" s="46" t="s">
        <v>94</v>
      </c>
      <c r="B61" s="29">
        <v>25</v>
      </c>
      <c r="C61" s="30">
        <v>0.397</v>
      </c>
      <c r="D61" s="29">
        <v>38</v>
      </c>
      <c r="E61" s="30">
        <v>0.603</v>
      </c>
      <c r="F61" s="29"/>
      <c r="G61" s="30"/>
      <c r="H61" s="10">
        <v>12</v>
      </c>
      <c r="I61" s="35">
        <f t="shared" si="2"/>
        <v>0.84</v>
      </c>
      <c r="L61" s="12"/>
      <c r="M61" s="12"/>
    </row>
    <row r="62" spans="1:13" s="11" customFormat="1" ht="13.5" customHeight="1">
      <c r="A62" s="46" t="s">
        <v>96</v>
      </c>
      <c r="C62" s="23"/>
      <c r="E62" s="23"/>
      <c r="G62" s="23"/>
      <c r="I62" s="34"/>
      <c r="L62" s="12"/>
      <c r="M62" s="12"/>
    </row>
    <row r="63" spans="1:13" s="11" customFormat="1" ht="13.5" customHeight="1">
      <c r="A63" s="46" t="s">
        <v>97</v>
      </c>
      <c r="B63" s="29">
        <v>10</v>
      </c>
      <c r="C63" s="30">
        <v>0.417</v>
      </c>
      <c r="D63" s="24"/>
      <c r="E63" s="24"/>
      <c r="F63" s="24"/>
      <c r="G63" s="24"/>
      <c r="H63" s="10">
        <v>51</v>
      </c>
      <c r="I63" s="35">
        <f t="shared" si="2"/>
        <v>0.32</v>
      </c>
      <c r="L63" s="12"/>
      <c r="M63" s="12"/>
    </row>
    <row r="64" spans="1:13" s="11" customFormat="1" ht="13.5" customHeight="1">
      <c r="A64" s="46" t="s">
        <v>98</v>
      </c>
      <c r="B64" s="29">
        <v>8</v>
      </c>
      <c r="C64" s="30">
        <v>0.333</v>
      </c>
      <c r="D64" s="24"/>
      <c r="E64" s="24"/>
      <c r="F64" s="24"/>
      <c r="G64" s="24"/>
      <c r="I64" s="34"/>
      <c r="L64" s="12"/>
      <c r="M64" s="12"/>
    </row>
    <row r="65" spans="1:13" s="11" customFormat="1" ht="13.5" customHeight="1">
      <c r="A65" s="46" t="s">
        <v>99</v>
      </c>
      <c r="B65" s="29">
        <v>3</v>
      </c>
      <c r="C65" s="30">
        <v>0.125</v>
      </c>
      <c r="D65" s="24"/>
      <c r="E65" s="24"/>
      <c r="F65" s="24"/>
      <c r="G65" s="24"/>
      <c r="I65" s="34"/>
      <c r="L65" s="12"/>
      <c r="M65" s="12"/>
    </row>
    <row r="66" spans="1:13" s="11" customFormat="1" ht="13.5" customHeight="1">
      <c r="A66" s="46" t="s">
        <v>100</v>
      </c>
      <c r="B66" s="29">
        <v>1</v>
      </c>
      <c r="C66" s="30">
        <v>0.042</v>
      </c>
      <c r="D66" s="24"/>
      <c r="E66" s="24"/>
      <c r="F66" s="24"/>
      <c r="G66" s="24"/>
      <c r="I66" s="34"/>
      <c r="L66" s="12"/>
      <c r="M66" s="12"/>
    </row>
    <row r="67" spans="1:13" s="11" customFormat="1" ht="13.5" customHeight="1">
      <c r="A67" s="46" t="s">
        <v>101</v>
      </c>
      <c r="B67" s="29">
        <v>1</v>
      </c>
      <c r="C67" s="30">
        <v>0.042</v>
      </c>
      <c r="D67" s="24"/>
      <c r="E67" s="24"/>
      <c r="F67" s="24"/>
      <c r="G67" s="24"/>
      <c r="I67" s="34"/>
      <c r="L67" s="12"/>
      <c r="M67" s="12"/>
    </row>
    <row r="68" spans="1:13" s="11" customFormat="1" ht="13.5" customHeight="1">
      <c r="A68" s="46" t="s">
        <v>102</v>
      </c>
      <c r="B68" s="29">
        <v>1</v>
      </c>
      <c r="C68" s="30">
        <v>0.042</v>
      </c>
      <c r="D68" s="24"/>
      <c r="E68" s="24"/>
      <c r="F68" s="24"/>
      <c r="G68" s="24"/>
      <c r="I68" s="34"/>
      <c r="L68" s="12"/>
      <c r="M68" s="12"/>
    </row>
    <row r="69" spans="1:13" s="11" customFormat="1" ht="13.5" customHeight="1">
      <c r="A69" s="46" t="s">
        <v>95</v>
      </c>
      <c r="C69" s="23"/>
      <c r="E69" s="23"/>
      <c r="G69" s="23"/>
      <c r="I69" s="34"/>
      <c r="L69" s="12"/>
      <c r="M69" s="12"/>
    </row>
    <row r="70" spans="1:13" s="11" customFormat="1" ht="13.5" customHeight="1">
      <c r="A70" s="46" t="s">
        <v>103</v>
      </c>
      <c r="B70" s="29">
        <v>20</v>
      </c>
      <c r="C70" s="30">
        <v>0.267</v>
      </c>
      <c r="D70" s="24"/>
      <c r="E70" s="24"/>
      <c r="F70" s="24"/>
      <c r="G70" s="24"/>
      <c r="H70" s="10">
        <v>9</v>
      </c>
      <c r="I70" s="35">
        <f>(75-H70)/75</f>
        <v>0.88</v>
      </c>
      <c r="L70" s="12"/>
      <c r="M70" s="12"/>
    </row>
    <row r="71" spans="1:13" s="11" customFormat="1" ht="13.5" customHeight="1">
      <c r="A71" s="46" t="s">
        <v>104</v>
      </c>
      <c r="B71" s="29">
        <v>20</v>
      </c>
      <c r="C71" s="30">
        <v>0.267</v>
      </c>
      <c r="D71" s="24"/>
      <c r="E71" s="24"/>
      <c r="F71" s="24"/>
      <c r="G71" s="24"/>
      <c r="I71" s="34"/>
      <c r="L71" s="12"/>
      <c r="M71" s="12"/>
    </row>
    <row r="72" spans="1:13" s="11" customFormat="1" ht="13.5" customHeight="1">
      <c r="A72" s="46" t="s">
        <v>105</v>
      </c>
      <c r="B72" s="29">
        <v>11</v>
      </c>
      <c r="C72" s="30">
        <v>0.147</v>
      </c>
      <c r="D72" s="24"/>
      <c r="E72" s="24"/>
      <c r="F72" s="24"/>
      <c r="G72" s="24"/>
      <c r="I72" s="34"/>
      <c r="L72" s="12"/>
      <c r="M72" s="12"/>
    </row>
    <row r="73" spans="1:13" s="11" customFormat="1" ht="13.5" customHeight="1">
      <c r="A73" s="46" t="s">
        <v>106</v>
      </c>
      <c r="B73" s="29">
        <v>6</v>
      </c>
      <c r="C73" s="30">
        <v>0.08</v>
      </c>
      <c r="D73" s="24"/>
      <c r="E73" s="24"/>
      <c r="F73" s="24"/>
      <c r="G73" s="24"/>
      <c r="I73" s="34"/>
      <c r="L73" s="12"/>
      <c r="M73" s="12"/>
    </row>
    <row r="74" spans="1:13" s="11" customFormat="1" ht="13.5" customHeight="1">
      <c r="A74" s="46" t="s">
        <v>107</v>
      </c>
      <c r="B74" s="29">
        <v>2</v>
      </c>
      <c r="C74" s="30">
        <v>0.027</v>
      </c>
      <c r="D74" s="24"/>
      <c r="E74" s="24"/>
      <c r="F74" s="24"/>
      <c r="G74" s="24"/>
      <c r="I74" s="34"/>
      <c r="L74" s="12"/>
      <c r="M74" s="12"/>
    </row>
    <row r="75" spans="1:13" s="11" customFormat="1" ht="13.5" customHeight="1">
      <c r="A75" s="46" t="s">
        <v>108</v>
      </c>
      <c r="B75" s="29">
        <v>2</v>
      </c>
      <c r="C75" s="30">
        <v>0.027</v>
      </c>
      <c r="D75" s="24"/>
      <c r="E75" s="24"/>
      <c r="F75" s="24"/>
      <c r="G75" s="24"/>
      <c r="I75" s="34"/>
      <c r="L75" s="12"/>
      <c r="M75" s="12"/>
    </row>
    <row r="76" spans="1:13" s="11" customFormat="1" ht="13.5" customHeight="1">
      <c r="A76" s="46" t="s">
        <v>109</v>
      </c>
      <c r="B76" s="29">
        <v>1</v>
      </c>
      <c r="C76" s="30">
        <v>0.013</v>
      </c>
      <c r="D76" s="24"/>
      <c r="E76" s="24"/>
      <c r="F76" s="24"/>
      <c r="G76" s="24"/>
      <c r="I76" s="34"/>
      <c r="L76" s="12"/>
      <c r="M76" s="12"/>
    </row>
    <row r="77" spans="1:13" s="11" customFormat="1" ht="13.5" customHeight="1">
      <c r="A77" s="46" t="s">
        <v>110</v>
      </c>
      <c r="B77" s="29">
        <v>1</v>
      </c>
      <c r="C77" s="30">
        <v>0.013</v>
      </c>
      <c r="D77" s="24"/>
      <c r="E77" s="24"/>
      <c r="F77" s="24"/>
      <c r="G77" s="24"/>
      <c r="I77" s="34"/>
      <c r="L77" s="12"/>
      <c r="M77" s="12"/>
    </row>
    <row r="78" spans="1:13" s="11" customFormat="1" ht="13.5" customHeight="1">
      <c r="A78" s="46" t="s">
        <v>111</v>
      </c>
      <c r="B78" s="29">
        <v>1</v>
      </c>
      <c r="C78" s="30">
        <v>0.013</v>
      </c>
      <c r="D78" s="24"/>
      <c r="E78" s="24"/>
      <c r="F78" s="24"/>
      <c r="G78" s="24"/>
      <c r="I78" s="34"/>
      <c r="L78" s="12"/>
      <c r="M78" s="12"/>
    </row>
    <row r="79" spans="1:13" s="11" customFormat="1" ht="13.5" customHeight="1">
      <c r="A79" s="46" t="s">
        <v>112</v>
      </c>
      <c r="B79" s="29">
        <v>1</v>
      </c>
      <c r="C79" s="30">
        <v>0.013</v>
      </c>
      <c r="D79" s="24"/>
      <c r="E79" s="24"/>
      <c r="F79" s="24"/>
      <c r="G79" s="24"/>
      <c r="I79" s="34"/>
      <c r="L79" s="12"/>
      <c r="M79" s="12"/>
    </row>
    <row r="80" spans="1:13" s="11" customFormat="1" ht="13.5" customHeight="1">
      <c r="A80" s="46" t="s">
        <v>113</v>
      </c>
      <c r="B80" s="29">
        <v>1</v>
      </c>
      <c r="C80" s="30">
        <v>0.013</v>
      </c>
      <c r="D80" s="24"/>
      <c r="E80" s="24"/>
      <c r="F80" s="24"/>
      <c r="G80" s="24"/>
      <c r="I80" s="34"/>
      <c r="L80" s="12"/>
      <c r="M80" s="12"/>
    </row>
    <row r="81" spans="1:13" s="11" customFormat="1" ht="28.5" customHeight="1">
      <c r="A81" s="46" t="s">
        <v>114</v>
      </c>
      <c r="C81" s="23"/>
      <c r="E81" s="23"/>
      <c r="G81" s="23"/>
      <c r="I81" s="34"/>
      <c r="L81" s="12"/>
      <c r="M81" s="12"/>
    </row>
    <row r="82" spans="1:13" s="11" customFormat="1" ht="13.5" customHeight="1">
      <c r="A82" s="46" t="s">
        <v>115</v>
      </c>
      <c r="B82" s="29">
        <v>29</v>
      </c>
      <c r="C82" s="30">
        <v>0.387</v>
      </c>
      <c r="D82" s="24"/>
      <c r="E82" s="24"/>
      <c r="F82" s="24"/>
      <c r="G82" s="24"/>
      <c r="H82" s="10">
        <v>9</v>
      </c>
      <c r="I82" s="35">
        <f>(75-H82)/75</f>
        <v>0.88</v>
      </c>
      <c r="L82" s="12"/>
      <c r="M82" s="12"/>
    </row>
    <row r="83" spans="1:13" s="11" customFormat="1" ht="13.5" customHeight="1">
      <c r="A83" s="46" t="s">
        <v>116</v>
      </c>
      <c r="B83" s="29">
        <v>8</v>
      </c>
      <c r="C83" s="30">
        <v>0.107</v>
      </c>
      <c r="D83" s="24"/>
      <c r="E83" s="24"/>
      <c r="F83" s="24"/>
      <c r="G83" s="24"/>
      <c r="I83" s="34"/>
      <c r="L83" s="12"/>
      <c r="M83" s="12"/>
    </row>
    <row r="84" spans="1:13" s="11" customFormat="1" ht="13.5" customHeight="1">
      <c r="A84" s="46" t="s">
        <v>117</v>
      </c>
      <c r="B84" s="29">
        <v>7</v>
      </c>
      <c r="C84" s="30">
        <v>0.093</v>
      </c>
      <c r="D84" s="24"/>
      <c r="E84" s="24"/>
      <c r="F84" s="24"/>
      <c r="G84" s="24"/>
      <c r="I84" s="34"/>
      <c r="L84" s="12"/>
      <c r="M84" s="12"/>
    </row>
    <row r="85" spans="1:13" s="11" customFormat="1" ht="13.5" customHeight="1">
      <c r="A85" s="46" t="s">
        <v>118</v>
      </c>
      <c r="B85" s="29">
        <v>6</v>
      </c>
      <c r="C85" s="30">
        <v>0.08</v>
      </c>
      <c r="D85" s="24"/>
      <c r="E85" s="24"/>
      <c r="F85" s="24"/>
      <c r="G85" s="24"/>
      <c r="I85" s="34"/>
      <c r="L85" s="12"/>
      <c r="M85" s="12"/>
    </row>
    <row r="86" spans="1:13" s="11" customFormat="1" ht="13.5" customHeight="1">
      <c r="A86" s="46" t="s">
        <v>119</v>
      </c>
      <c r="B86" s="29">
        <v>6</v>
      </c>
      <c r="C86" s="30">
        <v>0.08</v>
      </c>
      <c r="D86" s="24"/>
      <c r="E86" s="24"/>
      <c r="F86" s="24"/>
      <c r="I86" s="34"/>
      <c r="L86" s="12"/>
      <c r="M86" s="12"/>
    </row>
    <row r="87" spans="1:13" s="11" customFormat="1" ht="13.5" customHeight="1">
      <c r="A87" s="46" t="s">
        <v>120</v>
      </c>
      <c r="B87" s="29">
        <v>4</v>
      </c>
      <c r="C87" s="30">
        <v>0.053</v>
      </c>
      <c r="D87" s="24"/>
      <c r="E87" s="24"/>
      <c r="F87" s="24"/>
      <c r="G87" s="24"/>
      <c r="I87" s="34"/>
      <c r="L87" s="12"/>
      <c r="M87" s="12"/>
    </row>
    <row r="88" spans="1:13" s="11" customFormat="1" ht="13.5" customHeight="1">
      <c r="A88" s="46" t="s">
        <v>121</v>
      </c>
      <c r="B88" s="29">
        <v>4</v>
      </c>
      <c r="C88" s="30">
        <v>0.053</v>
      </c>
      <c r="D88" s="24"/>
      <c r="E88" s="24"/>
      <c r="F88" s="24"/>
      <c r="G88" s="24"/>
      <c r="I88" s="34"/>
      <c r="L88" s="12"/>
      <c r="M88" s="12"/>
    </row>
    <row r="89" spans="2:13" s="11" customFormat="1" ht="13.5" customHeight="1">
      <c r="B89" s="29">
        <v>2</v>
      </c>
      <c r="C89" s="30">
        <v>0.027</v>
      </c>
      <c r="D89" s="24"/>
      <c r="E89" s="24"/>
      <c r="F89" s="24"/>
      <c r="G89" s="24"/>
      <c r="I89" s="34"/>
      <c r="L89" s="12"/>
      <c r="M89" s="12"/>
    </row>
    <row r="90" spans="1:13" s="11" customFormat="1" ht="13.5" customHeight="1">
      <c r="A90" s="46" t="s">
        <v>122</v>
      </c>
      <c r="C90" s="23"/>
      <c r="D90" s="23"/>
      <c r="E90" s="23"/>
      <c r="F90" s="23"/>
      <c r="G90" s="23"/>
      <c r="I90" s="34"/>
      <c r="L90" s="12"/>
      <c r="M90" s="12"/>
    </row>
    <row r="91" spans="1:13" s="11" customFormat="1" ht="13.5" customHeight="1">
      <c r="A91" s="46" t="s">
        <v>123</v>
      </c>
      <c r="B91" s="29">
        <v>18</v>
      </c>
      <c r="C91" s="30">
        <v>0.24</v>
      </c>
      <c r="D91" s="24"/>
      <c r="E91" s="24"/>
      <c r="F91" s="24"/>
      <c r="G91" s="24"/>
      <c r="H91" s="10">
        <v>9</v>
      </c>
      <c r="I91" s="35">
        <f>(75-H91)/75</f>
        <v>0.88</v>
      </c>
      <c r="L91" s="12"/>
      <c r="M91" s="12"/>
    </row>
    <row r="92" spans="1:13" s="11" customFormat="1" ht="13.5" customHeight="1">
      <c r="A92" s="46" t="s">
        <v>124</v>
      </c>
      <c r="B92" s="29">
        <v>16</v>
      </c>
      <c r="C92" s="30">
        <v>0.213</v>
      </c>
      <c r="D92" s="24"/>
      <c r="E92" s="24"/>
      <c r="F92" s="24"/>
      <c r="G92" s="24"/>
      <c r="I92" s="34"/>
      <c r="L92" s="12"/>
      <c r="M92" s="12"/>
    </row>
    <row r="93" spans="1:13" s="11" customFormat="1" ht="13.5" customHeight="1">
      <c r="A93" s="46" t="s">
        <v>125</v>
      </c>
      <c r="B93" s="29">
        <v>13</v>
      </c>
      <c r="C93" s="30">
        <v>0.173</v>
      </c>
      <c r="D93" s="24"/>
      <c r="E93" s="24"/>
      <c r="F93" s="24"/>
      <c r="G93" s="24"/>
      <c r="I93" s="34"/>
      <c r="L93" s="12"/>
      <c r="M93" s="12"/>
    </row>
    <row r="94" spans="1:13" s="11" customFormat="1" ht="13.5" customHeight="1">
      <c r="A94" s="46" t="s">
        <v>104</v>
      </c>
      <c r="B94" s="29">
        <v>7</v>
      </c>
      <c r="C94" s="30">
        <v>0.093</v>
      </c>
      <c r="D94" s="24"/>
      <c r="E94" s="24"/>
      <c r="F94" s="24"/>
      <c r="G94" s="24"/>
      <c r="I94" s="34"/>
      <c r="L94" s="12"/>
      <c r="M94" s="12"/>
    </row>
    <row r="95" spans="1:13" s="11" customFormat="1" ht="13.5" customHeight="1">
      <c r="A95" s="46" t="s">
        <v>126</v>
      </c>
      <c r="B95" s="29">
        <v>6</v>
      </c>
      <c r="C95" s="30">
        <v>0.08</v>
      </c>
      <c r="D95" s="24"/>
      <c r="E95" s="24"/>
      <c r="F95" s="24"/>
      <c r="G95" s="24"/>
      <c r="I95" s="34"/>
      <c r="L95" s="12"/>
      <c r="M95" s="12"/>
    </row>
    <row r="96" spans="1:13" s="11" customFormat="1" ht="13.5" customHeight="1">
      <c r="A96" s="46" t="s">
        <v>127</v>
      </c>
      <c r="B96" s="29">
        <v>3</v>
      </c>
      <c r="C96" s="30">
        <v>0.04</v>
      </c>
      <c r="D96" s="24"/>
      <c r="E96" s="24"/>
      <c r="F96" s="24"/>
      <c r="G96" s="24"/>
      <c r="I96" s="34"/>
      <c r="L96" s="12"/>
      <c r="M96" s="12"/>
    </row>
    <row r="97" spans="1:13" s="11" customFormat="1" ht="13.5" customHeight="1">
      <c r="A97" s="46" t="s">
        <v>128</v>
      </c>
      <c r="B97" s="29">
        <v>2</v>
      </c>
      <c r="C97" s="30">
        <v>0.027</v>
      </c>
      <c r="D97" s="24"/>
      <c r="E97" s="24"/>
      <c r="F97" s="24"/>
      <c r="G97" s="24"/>
      <c r="I97" s="34"/>
      <c r="L97" s="12"/>
      <c r="M97" s="12"/>
    </row>
    <row r="98" spans="1:13" s="11" customFormat="1" ht="13.5" customHeight="1">
      <c r="A98" s="46" t="s">
        <v>129</v>
      </c>
      <c r="B98" s="29">
        <v>1</v>
      </c>
      <c r="C98" s="30">
        <v>0.013</v>
      </c>
      <c r="D98" s="24"/>
      <c r="E98" s="24"/>
      <c r="F98" s="24"/>
      <c r="G98" s="24"/>
      <c r="I98" s="34"/>
      <c r="L98" s="12"/>
      <c r="M98" s="12"/>
    </row>
    <row r="99" spans="1:13" s="11" customFormat="1" ht="13.5" customHeight="1">
      <c r="A99" s="9"/>
      <c r="B99" s="9"/>
      <c r="C99" s="25"/>
      <c r="D99" s="25"/>
      <c r="E99" s="25"/>
      <c r="F99" s="25"/>
      <c r="G99" s="25"/>
      <c r="I99" s="34"/>
      <c r="L99" s="12"/>
      <c r="M99" s="12"/>
    </row>
    <row r="100" spans="1:13" s="11" customFormat="1" ht="15" customHeight="1">
      <c r="A100" s="46" t="s">
        <v>132</v>
      </c>
      <c r="B100" s="29">
        <v>42</v>
      </c>
      <c r="C100" s="30">
        <v>0.568</v>
      </c>
      <c r="D100" s="29">
        <v>32</v>
      </c>
      <c r="E100" s="30">
        <v>0.427</v>
      </c>
      <c r="F100" s="29"/>
      <c r="G100" s="30"/>
      <c r="H100" s="10">
        <v>1</v>
      </c>
      <c r="I100" s="35">
        <f>(75-H100)/75</f>
        <v>0.9866666666666667</v>
      </c>
      <c r="L100" s="12"/>
      <c r="M100" s="12"/>
    </row>
    <row r="101" spans="1:13" s="11" customFormat="1" ht="13.5" customHeight="1">
      <c r="A101" s="46" t="s">
        <v>130</v>
      </c>
      <c r="C101" s="23"/>
      <c r="E101" s="23"/>
      <c r="G101" s="23"/>
      <c r="I101" s="34"/>
      <c r="L101" s="12"/>
      <c r="M101" s="12"/>
    </row>
    <row r="102" spans="1:13" s="11" customFormat="1" ht="13.5" customHeight="1">
      <c r="A102" s="46" t="s">
        <v>131</v>
      </c>
      <c r="B102" s="29">
        <v>72</v>
      </c>
      <c r="C102" s="30">
        <v>0.973</v>
      </c>
      <c r="D102" s="29">
        <v>1</v>
      </c>
      <c r="E102" s="30">
        <v>0.014</v>
      </c>
      <c r="F102" s="29">
        <v>1</v>
      </c>
      <c r="G102" s="30">
        <v>0.014</v>
      </c>
      <c r="H102" s="10">
        <v>1</v>
      </c>
      <c r="I102" s="35">
        <f>(75-H102)/75</f>
        <v>0.9866666666666667</v>
      </c>
      <c r="L102" s="12"/>
      <c r="M102" s="12"/>
    </row>
    <row r="103" spans="1:13" s="11" customFormat="1" ht="13.5" customHeight="1">
      <c r="A103" s="46" t="s">
        <v>133</v>
      </c>
      <c r="B103" s="29">
        <v>33</v>
      </c>
      <c r="C103" s="30">
        <v>0.478</v>
      </c>
      <c r="D103" s="29">
        <v>18</v>
      </c>
      <c r="E103" s="30">
        <v>0.261</v>
      </c>
      <c r="F103" s="29">
        <v>18</v>
      </c>
      <c r="G103" s="30">
        <v>0.261</v>
      </c>
      <c r="H103" s="10">
        <v>6</v>
      </c>
      <c r="I103" s="35">
        <f>(75-H103)/75</f>
        <v>0.92</v>
      </c>
      <c r="L103" s="12"/>
      <c r="M103" s="12"/>
    </row>
    <row r="104" spans="1:13" s="11" customFormat="1" ht="13.5" customHeight="1">
      <c r="A104" s="46" t="s">
        <v>134</v>
      </c>
      <c r="B104" s="29">
        <v>73</v>
      </c>
      <c r="C104" s="30">
        <v>0.986</v>
      </c>
      <c r="D104" s="29">
        <v>1</v>
      </c>
      <c r="E104" s="30">
        <v>0.014</v>
      </c>
      <c r="F104" s="29"/>
      <c r="G104" s="30"/>
      <c r="H104" s="10">
        <v>1</v>
      </c>
      <c r="I104" s="35">
        <f>(75-H104)/75</f>
        <v>0.9866666666666667</v>
      </c>
      <c r="L104" s="12"/>
      <c r="M104" s="12"/>
    </row>
    <row r="105" spans="1:13" s="11" customFormat="1" ht="13.5" customHeight="1">
      <c r="A105" s="46" t="s">
        <v>135</v>
      </c>
      <c r="B105" s="29">
        <v>68</v>
      </c>
      <c r="C105" s="30">
        <v>0.919</v>
      </c>
      <c r="D105" s="29">
        <v>1</v>
      </c>
      <c r="E105" s="30">
        <v>0.014</v>
      </c>
      <c r="F105" s="29">
        <v>5</v>
      </c>
      <c r="G105" s="30">
        <v>0.068</v>
      </c>
      <c r="H105" s="10">
        <v>1</v>
      </c>
      <c r="I105" s="35">
        <f>(75-H105)/75</f>
        <v>0.9866666666666667</v>
      </c>
      <c r="L105" s="12"/>
      <c r="M105" s="12"/>
    </row>
    <row r="106" spans="1:13" s="11" customFormat="1" ht="13.5" customHeight="1">
      <c r="A106" s="46" t="s">
        <v>136</v>
      </c>
      <c r="C106" s="23"/>
      <c r="E106" s="23"/>
      <c r="G106" s="23"/>
      <c r="I106" s="34"/>
      <c r="L106" s="12"/>
      <c r="M106" s="12"/>
    </row>
    <row r="107" spans="1:13" s="11" customFormat="1" ht="13.5" customHeight="1">
      <c r="A107" s="16" t="s">
        <v>20</v>
      </c>
      <c r="B107" s="29">
        <v>21</v>
      </c>
      <c r="C107" s="30">
        <v>0.313</v>
      </c>
      <c r="D107" s="24"/>
      <c r="E107" s="24"/>
      <c r="F107" s="24"/>
      <c r="G107" s="24"/>
      <c r="H107" s="10">
        <v>9</v>
      </c>
      <c r="I107" s="35">
        <f>(75-H107)/75</f>
        <v>0.88</v>
      </c>
      <c r="L107" s="12"/>
      <c r="M107" s="12"/>
    </row>
    <row r="108" spans="1:13" s="11" customFormat="1" ht="13.5" customHeight="1">
      <c r="A108" s="16" t="s">
        <v>21</v>
      </c>
      <c r="B108" s="29">
        <v>29</v>
      </c>
      <c r="C108" s="30">
        <v>0.433</v>
      </c>
      <c r="D108" s="24"/>
      <c r="E108" s="24"/>
      <c r="F108" s="24"/>
      <c r="G108" s="24"/>
      <c r="I108" s="34"/>
      <c r="L108" s="12"/>
      <c r="M108" s="12"/>
    </row>
    <row r="109" spans="1:13" s="11" customFormat="1" ht="13.5" customHeight="1">
      <c r="A109" s="47" t="s">
        <v>137</v>
      </c>
      <c r="B109" s="29">
        <v>5</v>
      </c>
      <c r="C109" s="30">
        <v>0.075</v>
      </c>
      <c r="D109" s="24"/>
      <c r="E109" s="24"/>
      <c r="F109" s="24"/>
      <c r="G109" s="24"/>
      <c r="I109" s="34"/>
      <c r="L109" s="12"/>
      <c r="M109" s="12"/>
    </row>
    <row r="110" spans="1:13" s="11" customFormat="1" ht="13.5" customHeight="1">
      <c r="A110" s="16" t="s">
        <v>22</v>
      </c>
      <c r="B110" s="29">
        <v>8</v>
      </c>
      <c r="C110" s="30">
        <v>0.119</v>
      </c>
      <c r="D110" s="24"/>
      <c r="E110" s="24"/>
      <c r="F110" s="24"/>
      <c r="G110" s="24"/>
      <c r="I110" s="34"/>
      <c r="L110" s="12"/>
      <c r="M110" s="12"/>
    </row>
    <row r="111" spans="1:13" s="11" customFormat="1" ht="13.5" customHeight="1">
      <c r="A111" s="16" t="s">
        <v>23</v>
      </c>
      <c r="B111" s="29">
        <v>3</v>
      </c>
      <c r="C111" s="30">
        <v>0.045</v>
      </c>
      <c r="I111" s="34"/>
      <c r="L111" s="12"/>
      <c r="M111" s="12"/>
    </row>
    <row r="112" spans="1:13" s="11" customFormat="1" ht="13.5" customHeight="1">
      <c r="A112" s="16" t="s">
        <v>24</v>
      </c>
      <c r="I112" s="34"/>
      <c r="L112" s="12"/>
      <c r="M112" s="12"/>
    </row>
    <row r="113" spans="1:13" s="11" customFormat="1" ht="13.5" customHeight="1">
      <c r="A113" s="16"/>
      <c r="B113" s="14"/>
      <c r="C113" s="24"/>
      <c r="D113" s="14"/>
      <c r="E113" s="24"/>
      <c r="F113" s="14"/>
      <c r="G113" s="24"/>
      <c r="I113" s="34"/>
      <c r="L113" s="12"/>
      <c r="M113" s="12"/>
    </row>
    <row r="114" spans="1:13" s="11" customFormat="1" ht="13.5" customHeight="1">
      <c r="A114" s="46" t="s">
        <v>138</v>
      </c>
      <c r="B114" s="29">
        <v>14</v>
      </c>
      <c r="C114" s="30">
        <v>0.197</v>
      </c>
      <c r="D114" s="29">
        <v>57</v>
      </c>
      <c r="E114" s="30">
        <v>0.803</v>
      </c>
      <c r="F114" s="29"/>
      <c r="G114" s="30"/>
      <c r="H114" s="10">
        <v>4</v>
      </c>
      <c r="I114" s="35">
        <f>(75-H114)/75</f>
        <v>0.9466666666666667</v>
      </c>
      <c r="L114" s="12"/>
      <c r="M114" s="12"/>
    </row>
    <row r="115" spans="1:13" s="11" customFormat="1" ht="13.5" customHeight="1">
      <c r="A115" s="46" t="s">
        <v>139</v>
      </c>
      <c r="B115" s="29">
        <v>31</v>
      </c>
      <c r="C115" s="30">
        <v>0.431</v>
      </c>
      <c r="D115" s="29">
        <v>41</v>
      </c>
      <c r="E115" s="30">
        <v>0.547</v>
      </c>
      <c r="F115" s="29"/>
      <c r="G115" s="30"/>
      <c r="H115" s="10">
        <v>3</v>
      </c>
      <c r="I115" s="35">
        <f>(75-H115)/75</f>
        <v>0.96</v>
      </c>
      <c r="L115" s="12"/>
      <c r="M115" s="12"/>
    </row>
    <row r="116" spans="1:13" s="11" customFormat="1" ht="13.5" customHeight="1">
      <c r="A116" s="47" t="s">
        <v>140</v>
      </c>
      <c r="B116" s="14"/>
      <c r="C116" s="24"/>
      <c r="D116" s="14"/>
      <c r="E116" s="24"/>
      <c r="F116" s="14"/>
      <c r="G116" s="24"/>
      <c r="I116" s="34"/>
      <c r="L116" s="12"/>
      <c r="M116" s="12"/>
    </row>
    <row r="117" spans="1:13" s="11" customFormat="1" ht="13.5" customHeight="1">
      <c r="A117" s="47" t="s">
        <v>141</v>
      </c>
      <c r="B117" s="29">
        <v>27</v>
      </c>
      <c r="C117" s="30">
        <v>0.36</v>
      </c>
      <c r="D117" s="24"/>
      <c r="E117" s="24"/>
      <c r="F117" s="24"/>
      <c r="G117" s="24"/>
      <c r="H117" s="10">
        <v>4</v>
      </c>
      <c r="I117" s="35">
        <f>(75-H117)/75</f>
        <v>0.9466666666666667</v>
      </c>
      <c r="L117" s="12"/>
      <c r="M117" s="12"/>
    </row>
    <row r="118" spans="1:13" s="11" customFormat="1" ht="13.5" customHeight="1">
      <c r="A118" s="47" t="s">
        <v>142</v>
      </c>
      <c r="B118" s="29">
        <v>22</v>
      </c>
      <c r="C118" s="30">
        <v>0.293</v>
      </c>
      <c r="D118" s="24"/>
      <c r="E118" s="24"/>
      <c r="F118" s="24"/>
      <c r="G118" s="24"/>
      <c r="I118" s="34"/>
      <c r="L118" s="12"/>
      <c r="M118" s="12"/>
    </row>
    <row r="119" spans="1:13" s="11" customFormat="1" ht="13.5" customHeight="1">
      <c r="A119" s="47" t="s">
        <v>143</v>
      </c>
      <c r="B119" s="29">
        <v>10</v>
      </c>
      <c r="C119" s="30">
        <v>0.133</v>
      </c>
      <c r="D119" s="24"/>
      <c r="E119" s="24"/>
      <c r="F119" s="24"/>
      <c r="G119" s="24"/>
      <c r="I119" s="34"/>
      <c r="L119" s="12"/>
      <c r="M119" s="12"/>
    </row>
    <row r="120" spans="1:13" s="11" customFormat="1" ht="13.5" customHeight="1">
      <c r="A120" s="47" t="s">
        <v>144</v>
      </c>
      <c r="B120" s="29">
        <v>7</v>
      </c>
      <c r="C120" s="30">
        <v>0.093</v>
      </c>
      <c r="D120" s="24"/>
      <c r="E120" s="24"/>
      <c r="F120" s="24"/>
      <c r="G120" s="24"/>
      <c r="I120" s="34"/>
      <c r="L120" s="12"/>
      <c r="M120" s="12"/>
    </row>
    <row r="121" spans="1:13" s="11" customFormat="1" ht="13.5" customHeight="1">
      <c r="A121" s="47" t="s">
        <v>145</v>
      </c>
      <c r="B121" s="29">
        <v>2</v>
      </c>
      <c r="C121" s="30">
        <v>0.027</v>
      </c>
      <c r="I121" s="34"/>
      <c r="L121" s="12"/>
      <c r="M121" s="12"/>
    </row>
    <row r="122" spans="1:13" s="11" customFormat="1" ht="13.5" customHeight="1">
      <c r="A122" s="47" t="s">
        <v>147</v>
      </c>
      <c r="B122" s="29">
        <v>2</v>
      </c>
      <c r="C122" s="30">
        <v>0.027</v>
      </c>
      <c r="I122" s="34"/>
      <c r="L122" s="12"/>
      <c r="M122" s="12"/>
    </row>
    <row r="123" spans="1:13" s="11" customFormat="1" ht="13.5" customHeight="1">
      <c r="A123" s="47" t="s">
        <v>148</v>
      </c>
      <c r="B123" s="29">
        <v>1</v>
      </c>
      <c r="C123" s="30">
        <v>0.013</v>
      </c>
      <c r="D123" s="24"/>
      <c r="E123" s="24"/>
      <c r="F123" s="24"/>
      <c r="G123" s="24"/>
      <c r="H123" s="12"/>
      <c r="I123" s="34"/>
      <c r="L123" s="12"/>
      <c r="M123" s="12"/>
    </row>
    <row r="124" spans="1:13" s="11" customFormat="1" ht="13.5" customHeight="1">
      <c r="A124" s="16"/>
      <c r="B124" s="14"/>
      <c r="C124" s="24"/>
      <c r="D124" s="14"/>
      <c r="E124" s="24"/>
      <c r="F124" s="14"/>
      <c r="G124" s="24"/>
      <c r="H124" s="12"/>
      <c r="I124" s="34"/>
      <c r="L124" s="12"/>
      <c r="M124" s="12"/>
    </row>
    <row r="125" spans="1:13" s="11" customFormat="1" ht="13.5" customHeight="1">
      <c r="A125" s="46" t="s">
        <v>149</v>
      </c>
      <c r="B125" s="29">
        <v>49</v>
      </c>
      <c r="C125" s="30">
        <v>0.817</v>
      </c>
      <c r="D125" s="29">
        <v>11</v>
      </c>
      <c r="E125" s="30">
        <v>0.183</v>
      </c>
      <c r="F125" s="29"/>
      <c r="G125" s="30"/>
      <c r="H125" s="10">
        <v>15</v>
      </c>
      <c r="I125" s="35">
        <f>(75-H125)/75</f>
        <v>0.8</v>
      </c>
      <c r="L125" s="12"/>
      <c r="M125" s="12"/>
    </row>
    <row r="126" spans="1:13" s="11" customFormat="1" ht="13.5" customHeight="1">
      <c r="A126" s="47" t="s">
        <v>150</v>
      </c>
      <c r="B126" s="29">
        <v>30</v>
      </c>
      <c r="C126" s="30">
        <v>0.732</v>
      </c>
      <c r="D126" s="29">
        <v>8</v>
      </c>
      <c r="E126" s="30">
        <v>0.195</v>
      </c>
      <c r="F126" s="29">
        <v>3</v>
      </c>
      <c r="G126" s="30">
        <v>0.073</v>
      </c>
      <c r="H126" s="10">
        <v>34</v>
      </c>
      <c r="I126" s="35">
        <f>(75-H126)/75</f>
        <v>0.5466666666666666</v>
      </c>
      <c r="L126" s="12"/>
      <c r="M126" s="12"/>
    </row>
    <row r="127" spans="1:13" s="11" customFormat="1" ht="13.5" customHeight="1">
      <c r="A127" s="47" t="s">
        <v>151</v>
      </c>
      <c r="B127" s="29">
        <v>35</v>
      </c>
      <c r="C127" s="30">
        <v>0.761</v>
      </c>
      <c r="D127" s="29">
        <v>7</v>
      </c>
      <c r="E127" s="30">
        <v>0.152</v>
      </c>
      <c r="F127" s="29">
        <v>4</v>
      </c>
      <c r="G127" s="30">
        <v>0.087</v>
      </c>
      <c r="H127" s="10">
        <v>29</v>
      </c>
      <c r="I127" s="35">
        <f>(75-H127)/75</f>
        <v>0.6133333333333333</v>
      </c>
      <c r="L127" s="12"/>
      <c r="M127" s="12"/>
    </row>
    <row r="128" spans="1:13" s="11" customFormat="1" ht="16.5" customHeight="1">
      <c r="A128" s="46" t="s">
        <v>152</v>
      </c>
      <c r="B128" s="29">
        <v>19</v>
      </c>
      <c r="C128" s="30">
        <v>0.388</v>
      </c>
      <c r="D128" s="29">
        <v>30</v>
      </c>
      <c r="E128" s="30">
        <v>0.612</v>
      </c>
      <c r="F128" s="29"/>
      <c r="G128" s="30"/>
      <c r="H128" s="10">
        <v>26</v>
      </c>
      <c r="I128" s="35">
        <f>(75-H128)/75</f>
        <v>0.6533333333333333</v>
      </c>
      <c r="L128" s="12"/>
      <c r="M128" s="12"/>
    </row>
    <row r="129" spans="1:13" s="11" customFormat="1" ht="13.5" customHeight="1">
      <c r="A129" s="47" t="s">
        <v>153</v>
      </c>
      <c r="B129" s="14"/>
      <c r="C129" s="24"/>
      <c r="D129" s="14"/>
      <c r="E129" s="24"/>
      <c r="F129" s="14"/>
      <c r="G129" s="24"/>
      <c r="H129" s="12"/>
      <c r="I129" s="34"/>
      <c r="L129" s="12"/>
      <c r="M129" s="12"/>
    </row>
    <row r="130" spans="1:13" s="11" customFormat="1" ht="13.5" customHeight="1">
      <c r="A130" s="16" t="s">
        <v>25</v>
      </c>
      <c r="B130" s="29">
        <v>18</v>
      </c>
      <c r="C130" s="30">
        <v>0.254</v>
      </c>
      <c r="D130" s="29">
        <v>45</v>
      </c>
      <c r="E130" s="30">
        <v>0.634</v>
      </c>
      <c r="F130" s="29">
        <v>8</v>
      </c>
      <c r="G130" s="30">
        <v>0.113</v>
      </c>
      <c r="H130" s="10">
        <v>4</v>
      </c>
      <c r="I130" s="35">
        <f aca="true" t="shared" si="3" ref="I130:I143">(75-H130)/75</f>
        <v>0.9466666666666667</v>
      </c>
      <c r="L130" s="12"/>
      <c r="M130" s="12"/>
    </row>
    <row r="131" spans="1:13" s="11" customFormat="1" ht="13.5" customHeight="1">
      <c r="A131" s="47" t="s">
        <v>154</v>
      </c>
      <c r="B131" s="29">
        <v>15</v>
      </c>
      <c r="C131" s="30">
        <v>0.211</v>
      </c>
      <c r="D131" s="29">
        <v>48</v>
      </c>
      <c r="E131" s="30">
        <v>0.676</v>
      </c>
      <c r="F131" s="29">
        <v>8</v>
      </c>
      <c r="G131" s="30">
        <v>0.113</v>
      </c>
      <c r="H131" s="10">
        <v>4</v>
      </c>
      <c r="I131" s="35">
        <f t="shared" si="3"/>
        <v>0.9466666666666667</v>
      </c>
      <c r="L131" s="12"/>
      <c r="M131" s="12"/>
    </row>
    <row r="132" spans="1:13" s="11" customFormat="1" ht="13.5" customHeight="1">
      <c r="A132" s="16" t="s">
        <v>26</v>
      </c>
      <c r="B132" s="29">
        <v>16</v>
      </c>
      <c r="C132" s="30">
        <v>0.225</v>
      </c>
      <c r="D132" s="29">
        <v>47</v>
      </c>
      <c r="E132" s="30">
        <v>0.662</v>
      </c>
      <c r="F132" s="29">
        <v>8</v>
      </c>
      <c r="G132" s="30">
        <v>0.113</v>
      </c>
      <c r="H132" s="10">
        <v>4</v>
      </c>
      <c r="I132" s="35">
        <f t="shared" si="3"/>
        <v>0.9466666666666667</v>
      </c>
      <c r="L132" s="12"/>
      <c r="M132" s="12"/>
    </row>
    <row r="133" spans="1:13" s="11" customFormat="1" ht="13.5" customHeight="1">
      <c r="A133" s="16" t="s">
        <v>27</v>
      </c>
      <c r="B133" s="29">
        <v>17</v>
      </c>
      <c r="C133" s="30">
        <v>0.243</v>
      </c>
      <c r="D133" s="29">
        <v>45</v>
      </c>
      <c r="E133" s="30">
        <v>0.643</v>
      </c>
      <c r="F133" s="29">
        <v>8</v>
      </c>
      <c r="G133" s="30">
        <v>0.113</v>
      </c>
      <c r="H133" s="10">
        <v>5</v>
      </c>
      <c r="I133" s="35">
        <f t="shared" si="3"/>
        <v>0.9333333333333333</v>
      </c>
      <c r="L133" s="12"/>
      <c r="M133" s="12"/>
    </row>
    <row r="134" spans="1:13" s="11" customFormat="1" ht="13.5" customHeight="1">
      <c r="A134" s="47" t="s">
        <v>155</v>
      </c>
      <c r="B134" s="29">
        <v>15</v>
      </c>
      <c r="C134" s="30">
        <v>0.214</v>
      </c>
      <c r="D134" s="29">
        <v>45</v>
      </c>
      <c r="E134" s="30">
        <v>0.643</v>
      </c>
      <c r="F134" s="29">
        <v>10</v>
      </c>
      <c r="G134" s="30">
        <v>0.143</v>
      </c>
      <c r="H134" s="10">
        <v>5</v>
      </c>
      <c r="I134" s="35">
        <f t="shared" si="3"/>
        <v>0.9333333333333333</v>
      </c>
      <c r="L134" s="12"/>
      <c r="M134" s="12"/>
    </row>
    <row r="135" spans="1:13" s="11" customFormat="1" ht="13.5" customHeight="1">
      <c r="A135" s="47" t="s">
        <v>156</v>
      </c>
      <c r="B135" s="29">
        <v>16</v>
      </c>
      <c r="C135" s="30">
        <v>0.232</v>
      </c>
      <c r="D135" s="29">
        <v>45</v>
      </c>
      <c r="E135" s="30">
        <v>0.652</v>
      </c>
      <c r="F135" s="29">
        <v>8</v>
      </c>
      <c r="G135" s="30">
        <v>0.116</v>
      </c>
      <c r="H135" s="10">
        <v>8</v>
      </c>
      <c r="I135" s="35">
        <f t="shared" si="3"/>
        <v>0.8933333333333333</v>
      </c>
      <c r="L135" s="12"/>
      <c r="M135" s="12"/>
    </row>
    <row r="136" spans="1:13" s="11" customFormat="1" ht="13.5" customHeight="1">
      <c r="A136" s="16" t="s">
        <v>28</v>
      </c>
      <c r="B136" s="29">
        <v>11</v>
      </c>
      <c r="C136" s="30">
        <v>0.172</v>
      </c>
      <c r="D136" s="29">
        <v>45</v>
      </c>
      <c r="E136" s="30">
        <v>0.703</v>
      </c>
      <c r="F136" s="29">
        <v>8</v>
      </c>
      <c r="G136" s="30">
        <v>0.125</v>
      </c>
      <c r="H136" s="10">
        <v>11</v>
      </c>
      <c r="I136" s="35">
        <f t="shared" si="3"/>
        <v>0.8533333333333334</v>
      </c>
      <c r="L136" s="12"/>
      <c r="M136" s="12"/>
    </row>
    <row r="137" spans="1:13" s="11" customFormat="1" ht="13.5" customHeight="1">
      <c r="A137" s="16" t="s">
        <v>29</v>
      </c>
      <c r="B137" s="29">
        <v>4</v>
      </c>
      <c r="C137" s="30">
        <v>0.078</v>
      </c>
      <c r="D137" s="29">
        <v>38</v>
      </c>
      <c r="E137" s="30">
        <v>0.745</v>
      </c>
      <c r="F137" s="29">
        <v>9</v>
      </c>
      <c r="G137" s="30">
        <v>0.176</v>
      </c>
      <c r="H137" s="10">
        <v>24</v>
      </c>
      <c r="I137" s="35">
        <f t="shared" si="3"/>
        <v>0.68</v>
      </c>
      <c r="L137" s="12"/>
      <c r="M137" s="12"/>
    </row>
    <row r="138" spans="1:13" s="11" customFormat="1" ht="13.5" customHeight="1">
      <c r="A138" s="16" t="s">
        <v>30</v>
      </c>
      <c r="B138" s="29">
        <v>4</v>
      </c>
      <c r="C138" s="30">
        <v>0.085</v>
      </c>
      <c r="D138" s="29">
        <v>36</v>
      </c>
      <c r="E138" s="30">
        <v>0.766</v>
      </c>
      <c r="F138" s="29">
        <v>7</v>
      </c>
      <c r="G138" s="30">
        <v>0.149</v>
      </c>
      <c r="H138" s="10">
        <v>28</v>
      </c>
      <c r="I138" s="35">
        <f t="shared" si="3"/>
        <v>0.6266666666666667</v>
      </c>
      <c r="L138" s="12"/>
      <c r="M138" s="12"/>
    </row>
    <row r="139" spans="1:13" s="11" customFormat="1" ht="13.5" customHeight="1">
      <c r="A139" s="47" t="s">
        <v>157</v>
      </c>
      <c r="B139" s="29">
        <v>2</v>
      </c>
      <c r="C139" s="30">
        <v>0.043</v>
      </c>
      <c r="D139" s="29">
        <v>38</v>
      </c>
      <c r="E139" s="30">
        <v>0.809</v>
      </c>
      <c r="F139" s="29">
        <v>7</v>
      </c>
      <c r="G139" s="30">
        <v>0.149</v>
      </c>
      <c r="H139" s="10">
        <v>28</v>
      </c>
      <c r="I139" s="35">
        <f t="shared" si="3"/>
        <v>0.6266666666666667</v>
      </c>
      <c r="L139" s="12"/>
      <c r="M139" s="12"/>
    </row>
    <row r="140" spans="1:13" s="11" customFormat="1" ht="15.75" customHeight="1">
      <c r="A140" s="47" t="s">
        <v>158</v>
      </c>
      <c r="B140" s="29">
        <v>4</v>
      </c>
      <c r="C140" s="30">
        <v>0.054</v>
      </c>
      <c r="D140" s="29">
        <v>70</v>
      </c>
      <c r="E140" s="30">
        <v>0.946</v>
      </c>
      <c r="F140" s="29"/>
      <c r="G140" s="30"/>
      <c r="H140" s="10">
        <v>1</v>
      </c>
      <c r="I140" s="35">
        <f t="shared" si="3"/>
        <v>0.9866666666666667</v>
      </c>
      <c r="L140" s="12"/>
      <c r="M140" s="12"/>
    </row>
    <row r="141" spans="1:13" s="11" customFormat="1" ht="13.5" customHeight="1">
      <c r="A141" s="46" t="s">
        <v>159</v>
      </c>
      <c r="B141" s="29">
        <v>37</v>
      </c>
      <c r="C141" s="30">
        <v>0.507</v>
      </c>
      <c r="D141" s="29">
        <v>36</v>
      </c>
      <c r="E141" s="30">
        <v>0.493</v>
      </c>
      <c r="F141" s="29"/>
      <c r="G141" s="30"/>
      <c r="H141" s="10">
        <v>2</v>
      </c>
      <c r="I141" s="35">
        <f t="shared" si="3"/>
        <v>0.9733333333333334</v>
      </c>
      <c r="L141" s="12"/>
      <c r="M141" s="12"/>
    </row>
    <row r="142" spans="1:13" s="11" customFormat="1" ht="13.5" customHeight="1">
      <c r="A142" s="46" t="s">
        <v>160</v>
      </c>
      <c r="B142" s="29">
        <v>73</v>
      </c>
      <c r="C142" s="30">
        <v>1</v>
      </c>
      <c r="D142" s="29"/>
      <c r="E142" s="30"/>
      <c r="F142" s="29"/>
      <c r="G142" s="30"/>
      <c r="H142" s="10">
        <v>2</v>
      </c>
      <c r="I142" s="35">
        <f t="shared" si="3"/>
        <v>0.9733333333333334</v>
      </c>
      <c r="L142" s="12"/>
      <c r="M142" s="12"/>
    </row>
    <row r="143" spans="1:13" s="11" customFormat="1" ht="13.5" customHeight="1">
      <c r="A143" s="46" t="s">
        <v>161</v>
      </c>
      <c r="B143" s="29">
        <v>72</v>
      </c>
      <c r="C143" s="30">
        <v>1</v>
      </c>
      <c r="D143" s="29"/>
      <c r="E143" s="30"/>
      <c r="F143" s="29"/>
      <c r="G143" s="30"/>
      <c r="H143" s="10">
        <v>3</v>
      </c>
      <c r="I143" s="35">
        <f t="shared" si="3"/>
        <v>0.96</v>
      </c>
      <c r="L143" s="12"/>
      <c r="M143" s="12"/>
    </row>
    <row r="144" spans="1:13" s="11" customFormat="1" ht="13.5" customHeight="1">
      <c r="A144" s="46" t="s">
        <v>162</v>
      </c>
      <c r="C144" s="23"/>
      <c r="E144" s="23"/>
      <c r="G144" s="23"/>
      <c r="I144" s="34"/>
      <c r="L144" s="12"/>
      <c r="M144" s="12"/>
    </row>
    <row r="145" spans="1:13" s="11" customFormat="1" ht="13.5" customHeight="1">
      <c r="A145" s="46" t="s">
        <v>163</v>
      </c>
      <c r="B145" s="29">
        <v>10</v>
      </c>
      <c r="C145" s="30">
        <v>0.133</v>
      </c>
      <c r="D145" s="24"/>
      <c r="E145" s="24"/>
      <c r="F145" s="24"/>
      <c r="G145" s="24"/>
      <c r="H145" s="10">
        <v>14</v>
      </c>
      <c r="I145" s="35">
        <f>(75-H145)/75</f>
        <v>0.8133333333333334</v>
      </c>
      <c r="L145" s="12"/>
      <c r="M145" s="12"/>
    </row>
    <row r="146" spans="1:13" s="11" customFormat="1" ht="13.5" customHeight="1">
      <c r="A146" s="46" t="s">
        <v>164</v>
      </c>
      <c r="B146" s="29">
        <v>18</v>
      </c>
      <c r="C146" s="30">
        <v>0.24</v>
      </c>
      <c r="D146" s="24"/>
      <c r="E146" s="24"/>
      <c r="F146" s="24"/>
      <c r="G146" s="24"/>
      <c r="I146" s="34"/>
      <c r="L146" s="12"/>
      <c r="M146" s="12"/>
    </row>
    <row r="147" spans="1:13" s="11" customFormat="1" ht="13.5" customHeight="1">
      <c r="A147" s="46" t="s">
        <v>165</v>
      </c>
      <c r="B147" s="29">
        <v>13</v>
      </c>
      <c r="C147" s="30">
        <v>0.173</v>
      </c>
      <c r="D147" s="24"/>
      <c r="E147" s="24"/>
      <c r="F147" s="24"/>
      <c r="G147" s="24"/>
      <c r="I147" s="34"/>
      <c r="L147" s="12"/>
      <c r="M147" s="12"/>
    </row>
    <row r="148" spans="1:13" s="11" customFormat="1" ht="13.5" customHeight="1">
      <c r="A148" s="46" t="s">
        <v>166</v>
      </c>
      <c r="B148" s="29">
        <v>9</v>
      </c>
      <c r="C148" s="30">
        <v>0.12</v>
      </c>
      <c r="D148" s="24"/>
      <c r="E148" s="24"/>
      <c r="F148" s="24"/>
      <c r="G148" s="24"/>
      <c r="I148" s="34"/>
      <c r="L148" s="12"/>
      <c r="M148" s="12"/>
    </row>
    <row r="149" spans="1:13" s="11" customFormat="1" ht="13.5" customHeight="1">
      <c r="A149" s="46" t="s">
        <v>167</v>
      </c>
      <c r="B149" s="29">
        <v>1</v>
      </c>
      <c r="C149" s="30">
        <v>0.013</v>
      </c>
      <c r="I149" s="34"/>
      <c r="L149" s="12"/>
      <c r="M149" s="12"/>
    </row>
    <row r="150" spans="1:13" s="11" customFormat="1" ht="13.5" customHeight="1">
      <c r="A150" s="46" t="s">
        <v>168</v>
      </c>
      <c r="B150" s="29">
        <v>2</v>
      </c>
      <c r="C150" s="30">
        <v>0.027</v>
      </c>
      <c r="I150" s="34"/>
      <c r="L150" s="12"/>
      <c r="M150" s="12"/>
    </row>
    <row r="151" spans="1:13" s="11" customFormat="1" ht="13.5" customHeight="1">
      <c r="A151" s="46" t="s">
        <v>170</v>
      </c>
      <c r="B151" s="29">
        <v>5</v>
      </c>
      <c r="C151" s="30">
        <v>0.067</v>
      </c>
      <c r="D151" s="24"/>
      <c r="E151" s="24"/>
      <c r="F151" s="24"/>
      <c r="G151" s="24"/>
      <c r="H151" s="12"/>
      <c r="I151" s="34"/>
      <c r="L151" s="12"/>
      <c r="M151" s="12"/>
    </row>
    <row r="152" spans="1:13" s="11" customFormat="1" ht="13.5" customHeight="1">
      <c r="A152" s="46" t="s">
        <v>169</v>
      </c>
      <c r="B152" s="29">
        <v>3</v>
      </c>
      <c r="C152" s="30">
        <v>0.04</v>
      </c>
      <c r="D152" s="24"/>
      <c r="E152" s="24"/>
      <c r="F152" s="24"/>
      <c r="G152" s="24"/>
      <c r="I152" s="34"/>
      <c r="L152" s="12"/>
      <c r="M152" s="12"/>
    </row>
    <row r="153" spans="1:13" s="11" customFormat="1" ht="13.5" customHeight="1">
      <c r="A153" s="9"/>
      <c r="B153" s="24"/>
      <c r="C153" s="24"/>
      <c r="D153" s="24"/>
      <c r="E153" s="24"/>
      <c r="F153" s="24"/>
      <c r="G153" s="24"/>
      <c r="I153" s="34"/>
      <c r="L153" s="12"/>
      <c r="M153" s="12"/>
    </row>
    <row r="154" spans="1:13" s="11" customFormat="1" ht="13.5" customHeight="1">
      <c r="A154" s="46" t="s">
        <v>171</v>
      </c>
      <c r="B154" s="29">
        <v>68</v>
      </c>
      <c r="C154" s="30">
        <v>0.919</v>
      </c>
      <c r="D154" s="29">
        <v>6</v>
      </c>
      <c r="E154" s="30">
        <v>0.081</v>
      </c>
      <c r="F154" s="29"/>
      <c r="G154" s="30"/>
      <c r="H154" s="10">
        <v>1</v>
      </c>
      <c r="I154" s="35">
        <f>(75-H154)/75</f>
        <v>0.9866666666666667</v>
      </c>
      <c r="L154" s="12"/>
      <c r="M154" s="12"/>
    </row>
    <row r="155" spans="1:13" s="11" customFormat="1" ht="13.5" customHeight="1">
      <c r="A155" s="46" t="s">
        <v>172</v>
      </c>
      <c r="B155" s="29">
        <v>73</v>
      </c>
      <c r="C155" s="30">
        <v>0.986</v>
      </c>
      <c r="D155" s="29">
        <v>1</v>
      </c>
      <c r="E155" s="30">
        <v>0.014</v>
      </c>
      <c r="F155" s="29"/>
      <c r="G155" s="30"/>
      <c r="H155" s="10">
        <v>1</v>
      </c>
      <c r="I155" s="35">
        <f>(75-H155)/75</f>
        <v>0.9866666666666667</v>
      </c>
      <c r="L155" s="12"/>
      <c r="M155" s="12"/>
    </row>
    <row r="156" spans="1:13" s="11" customFormat="1" ht="13.5" customHeight="1">
      <c r="A156" s="46" t="s">
        <v>173</v>
      </c>
      <c r="B156" s="29">
        <v>71</v>
      </c>
      <c r="C156" s="30">
        <v>0.959</v>
      </c>
      <c r="D156" s="29">
        <v>3</v>
      </c>
      <c r="E156" s="30">
        <v>0.041</v>
      </c>
      <c r="F156" s="29"/>
      <c r="G156" s="30"/>
      <c r="H156" s="10">
        <v>1</v>
      </c>
      <c r="I156" s="35">
        <f>(75-H156)/75</f>
        <v>0.9866666666666667</v>
      </c>
      <c r="L156" s="12"/>
      <c r="M156" s="12"/>
    </row>
    <row r="157" spans="1:13" s="11" customFormat="1" ht="13.5" customHeight="1">
      <c r="A157" s="13" t="s">
        <v>5</v>
      </c>
      <c r="B157" s="29">
        <v>36</v>
      </c>
      <c r="C157" s="30">
        <v>0.48</v>
      </c>
      <c r="D157" s="24"/>
      <c r="E157" s="24"/>
      <c r="F157" s="24"/>
      <c r="G157" s="24"/>
      <c r="H157" s="10">
        <v>9</v>
      </c>
      <c r="I157" s="35">
        <f>(75-H157)/75</f>
        <v>0.88</v>
      </c>
      <c r="L157" s="12"/>
      <c r="M157" s="12"/>
    </row>
    <row r="158" spans="1:13" s="11" customFormat="1" ht="13.5" customHeight="1">
      <c r="A158" s="13" t="s">
        <v>6</v>
      </c>
      <c r="B158" s="29">
        <v>15</v>
      </c>
      <c r="C158" s="30">
        <v>0.2</v>
      </c>
      <c r="D158" s="24"/>
      <c r="E158" s="24"/>
      <c r="F158" s="24"/>
      <c r="G158" s="24"/>
      <c r="I158" s="34"/>
      <c r="L158" s="12"/>
      <c r="M158" s="12"/>
    </row>
    <row r="159" spans="1:13" s="11" customFormat="1" ht="13.5" customHeight="1">
      <c r="A159" s="13" t="s">
        <v>7</v>
      </c>
      <c r="B159" s="29">
        <v>8</v>
      </c>
      <c r="C159" s="30">
        <v>0.107</v>
      </c>
      <c r="D159" s="24"/>
      <c r="E159" s="24"/>
      <c r="F159" s="24"/>
      <c r="G159" s="24"/>
      <c r="I159" s="34"/>
      <c r="L159" s="12"/>
      <c r="M159" s="12"/>
    </row>
    <row r="160" spans="1:13" s="11" customFormat="1" ht="13.5" customHeight="1">
      <c r="A160" s="13" t="s">
        <v>8</v>
      </c>
      <c r="B160" s="29">
        <v>2</v>
      </c>
      <c r="C160" s="30">
        <v>0.027</v>
      </c>
      <c r="D160" s="24"/>
      <c r="E160" s="24"/>
      <c r="F160" s="24"/>
      <c r="G160" s="24"/>
      <c r="H160" s="14"/>
      <c r="I160" s="34"/>
      <c r="L160" s="12"/>
      <c r="M160" s="12"/>
    </row>
    <row r="161" spans="1:13" s="11" customFormat="1" ht="13.5" customHeight="1">
      <c r="A161" s="13" t="s">
        <v>9</v>
      </c>
      <c r="B161" s="29">
        <v>2</v>
      </c>
      <c r="C161" s="30">
        <v>0.027</v>
      </c>
      <c r="D161" s="24"/>
      <c r="E161" s="24"/>
      <c r="F161" s="24"/>
      <c r="G161" s="24"/>
      <c r="H161" s="14"/>
      <c r="I161" s="34"/>
      <c r="L161" s="12"/>
      <c r="M161" s="12"/>
    </row>
    <row r="162" spans="1:13" s="11" customFormat="1" ht="13.5" customHeight="1">
      <c r="A162" s="48" t="s">
        <v>174</v>
      </c>
      <c r="B162" s="29">
        <v>3</v>
      </c>
      <c r="C162" s="30">
        <v>0.04</v>
      </c>
      <c r="D162" s="24"/>
      <c r="E162" s="24"/>
      <c r="F162" s="24"/>
      <c r="G162" s="24"/>
      <c r="H162" s="14"/>
      <c r="I162" s="34"/>
      <c r="L162" s="12"/>
      <c r="M162" s="12"/>
    </row>
    <row r="163" spans="1:13" s="11" customFormat="1" ht="13.5" customHeight="1">
      <c r="A163" s="24"/>
      <c r="B163" s="24"/>
      <c r="C163" s="24"/>
      <c r="D163" s="24"/>
      <c r="E163" s="24"/>
      <c r="F163" s="24"/>
      <c r="G163" s="24"/>
      <c r="H163" s="14"/>
      <c r="I163" s="34"/>
      <c r="L163" s="12"/>
      <c r="M163" s="12"/>
    </row>
    <row r="164" spans="1:13" s="11" customFormat="1" ht="13.5" customHeight="1">
      <c r="A164" s="46" t="s">
        <v>175</v>
      </c>
      <c r="B164" s="29">
        <v>66</v>
      </c>
      <c r="C164" s="30">
        <v>0.93</v>
      </c>
      <c r="D164" s="29">
        <v>5</v>
      </c>
      <c r="E164" s="30">
        <v>0.07</v>
      </c>
      <c r="F164" s="29"/>
      <c r="G164" s="30"/>
      <c r="H164" s="10">
        <v>4</v>
      </c>
      <c r="I164" s="35">
        <f>(75-H164)/75</f>
        <v>0.9466666666666667</v>
      </c>
      <c r="L164" s="12"/>
      <c r="M164" s="12"/>
    </row>
    <row r="165" spans="1:13" s="11" customFormat="1" ht="13.5" customHeight="1">
      <c r="A165" s="13" t="s">
        <v>5</v>
      </c>
      <c r="B165" s="29">
        <v>27</v>
      </c>
      <c r="C165" s="30">
        <v>0.36</v>
      </c>
      <c r="D165" s="24"/>
      <c r="E165" s="24"/>
      <c r="F165" s="24"/>
      <c r="G165" s="24"/>
      <c r="H165" s="10">
        <v>12</v>
      </c>
      <c r="I165" s="35">
        <f>(75-H165)/75</f>
        <v>0.84</v>
      </c>
      <c r="L165" s="12"/>
      <c r="M165" s="12"/>
    </row>
    <row r="166" spans="1:13" s="11" customFormat="1" ht="13.5" customHeight="1">
      <c r="A166" s="13" t="s">
        <v>6</v>
      </c>
      <c r="B166" s="29">
        <v>16</v>
      </c>
      <c r="C166" s="30">
        <v>0.213</v>
      </c>
      <c r="D166" s="24"/>
      <c r="E166" s="24"/>
      <c r="F166" s="24"/>
      <c r="G166" s="24"/>
      <c r="I166" s="34"/>
      <c r="L166" s="12"/>
      <c r="M166" s="12"/>
    </row>
    <row r="167" spans="1:13" s="11" customFormat="1" ht="13.5" customHeight="1">
      <c r="A167" s="13" t="s">
        <v>7</v>
      </c>
      <c r="B167" s="29">
        <v>9</v>
      </c>
      <c r="C167" s="30">
        <v>0.12</v>
      </c>
      <c r="D167" s="24"/>
      <c r="E167" s="24"/>
      <c r="F167" s="24"/>
      <c r="G167" s="24"/>
      <c r="I167" s="34"/>
      <c r="L167" s="12"/>
      <c r="M167" s="12"/>
    </row>
    <row r="168" spans="1:13" s="11" customFormat="1" ht="13.5" customHeight="1">
      <c r="A168" s="13" t="s">
        <v>8</v>
      </c>
      <c r="B168" s="29">
        <v>3</v>
      </c>
      <c r="C168" s="30">
        <v>0.04</v>
      </c>
      <c r="D168" s="24"/>
      <c r="E168" s="24"/>
      <c r="F168" s="24"/>
      <c r="G168" s="24"/>
      <c r="H168" s="14"/>
      <c r="I168" s="34"/>
      <c r="L168" s="12"/>
      <c r="M168" s="12"/>
    </row>
    <row r="169" spans="1:13" s="11" customFormat="1" ht="13.5" customHeight="1">
      <c r="A169" s="13" t="s">
        <v>9</v>
      </c>
      <c r="B169" s="29">
        <v>2</v>
      </c>
      <c r="C169" s="30">
        <v>0.027</v>
      </c>
      <c r="D169" s="24"/>
      <c r="E169" s="24"/>
      <c r="F169" s="24"/>
      <c r="G169" s="24"/>
      <c r="H169" s="14"/>
      <c r="I169" s="34"/>
      <c r="L169" s="12"/>
      <c r="M169" s="12"/>
    </row>
    <row r="170" spans="1:13" s="11" customFormat="1" ht="13.5" customHeight="1">
      <c r="A170" s="48" t="s">
        <v>174</v>
      </c>
      <c r="B170" s="29">
        <v>6</v>
      </c>
      <c r="C170" s="30">
        <v>0.08</v>
      </c>
      <c r="D170" s="24"/>
      <c r="E170" s="24"/>
      <c r="F170" s="24"/>
      <c r="G170" s="24"/>
      <c r="H170" s="14"/>
      <c r="I170" s="34"/>
      <c r="L170" s="12"/>
      <c r="M170" s="12"/>
    </row>
    <row r="171" spans="9:13" s="11" customFormat="1" ht="13.5" customHeight="1">
      <c r="I171" s="34"/>
      <c r="L171" s="12"/>
      <c r="M171" s="12"/>
    </row>
    <row r="172" spans="1:13" s="11" customFormat="1" ht="13.5" customHeight="1">
      <c r="A172" s="46" t="s">
        <v>176</v>
      </c>
      <c r="B172" s="29">
        <v>71</v>
      </c>
      <c r="C172" s="30">
        <v>0.973</v>
      </c>
      <c r="D172" s="29">
        <v>2</v>
      </c>
      <c r="E172" s="30">
        <v>0.027</v>
      </c>
      <c r="F172" s="29"/>
      <c r="G172" s="30"/>
      <c r="H172" s="10">
        <v>2</v>
      </c>
      <c r="I172" s="35">
        <f>(75-H172)/75</f>
        <v>0.9733333333333334</v>
      </c>
      <c r="L172" s="12"/>
      <c r="M172" s="12"/>
    </row>
    <row r="173" spans="1:13" s="11" customFormat="1" ht="13.5" customHeight="1">
      <c r="A173" s="13" t="s">
        <v>5</v>
      </c>
      <c r="B173" s="29">
        <v>31</v>
      </c>
      <c r="C173" s="30">
        <v>0.413</v>
      </c>
      <c r="D173" s="24"/>
      <c r="E173" s="24"/>
      <c r="F173" s="24"/>
      <c r="G173" s="24"/>
      <c r="H173" s="10">
        <v>8</v>
      </c>
      <c r="I173" s="35">
        <f>(75-H173)/75</f>
        <v>0.8933333333333333</v>
      </c>
      <c r="L173" s="12"/>
      <c r="M173" s="12"/>
    </row>
    <row r="174" spans="1:13" s="11" customFormat="1" ht="13.5" customHeight="1">
      <c r="A174" s="13" t="s">
        <v>6</v>
      </c>
      <c r="B174" s="29">
        <v>21</v>
      </c>
      <c r="C174" s="30">
        <v>0.28</v>
      </c>
      <c r="D174" s="24"/>
      <c r="E174" s="24"/>
      <c r="F174" s="24"/>
      <c r="G174" s="24"/>
      <c r="I174" s="34"/>
      <c r="L174" s="12"/>
      <c r="M174" s="12"/>
    </row>
    <row r="175" spans="1:13" s="11" customFormat="1" ht="13.5" customHeight="1">
      <c r="A175" s="13" t="s">
        <v>7</v>
      </c>
      <c r="B175" s="29">
        <v>9</v>
      </c>
      <c r="C175" s="30">
        <v>0.12</v>
      </c>
      <c r="D175" s="24"/>
      <c r="E175" s="24"/>
      <c r="F175" s="24"/>
      <c r="G175" s="24"/>
      <c r="I175" s="34"/>
      <c r="L175" s="12"/>
      <c r="M175" s="12"/>
    </row>
    <row r="176" spans="1:13" s="11" customFormat="1" ht="13.5" customHeight="1">
      <c r="A176" s="13" t="s">
        <v>8</v>
      </c>
      <c r="B176" s="29">
        <v>3</v>
      </c>
      <c r="C176" s="30">
        <v>0.04</v>
      </c>
      <c r="D176" s="24"/>
      <c r="E176" s="24"/>
      <c r="F176" s="24"/>
      <c r="G176" s="24"/>
      <c r="H176" s="14"/>
      <c r="I176" s="34"/>
      <c r="L176" s="12"/>
      <c r="M176" s="12"/>
    </row>
    <row r="177" spans="1:13" s="11" customFormat="1" ht="13.5" customHeight="1">
      <c r="A177" s="13" t="s">
        <v>9</v>
      </c>
      <c r="B177" s="29">
        <v>2</v>
      </c>
      <c r="C177" s="30">
        <v>0.027</v>
      </c>
      <c r="D177" s="24"/>
      <c r="E177" s="24"/>
      <c r="F177" s="24"/>
      <c r="G177" s="24"/>
      <c r="H177" s="14"/>
      <c r="I177" s="34"/>
      <c r="L177" s="12"/>
      <c r="M177" s="12"/>
    </row>
    <row r="178" spans="1:13" s="11" customFormat="1" ht="13.5" customHeight="1">
      <c r="A178" s="13" t="s">
        <v>10</v>
      </c>
      <c r="B178" s="29">
        <v>1</v>
      </c>
      <c r="C178" s="30">
        <v>0.013</v>
      </c>
      <c r="D178" s="24"/>
      <c r="E178" s="24"/>
      <c r="F178" s="24"/>
      <c r="G178" s="24"/>
      <c r="H178" s="14"/>
      <c r="I178" s="34"/>
      <c r="L178" s="12"/>
      <c r="M178" s="12"/>
    </row>
    <row r="179" spans="1:13" s="11" customFormat="1" ht="13.5" customHeight="1">
      <c r="A179" s="14"/>
      <c r="B179" s="14"/>
      <c r="C179" s="14"/>
      <c r="D179" s="14"/>
      <c r="E179" s="14"/>
      <c r="F179" s="14"/>
      <c r="G179" s="14"/>
      <c r="H179" s="14"/>
      <c r="I179" s="34"/>
      <c r="L179" s="12"/>
      <c r="M179" s="12"/>
    </row>
    <row r="180" spans="1:13" s="11" customFormat="1" ht="13.5" customHeight="1">
      <c r="A180" s="46" t="s">
        <v>177</v>
      </c>
      <c r="B180" s="29">
        <v>68</v>
      </c>
      <c r="C180" s="30">
        <v>0.971</v>
      </c>
      <c r="D180" s="29">
        <v>2</v>
      </c>
      <c r="E180" s="30">
        <v>0.029</v>
      </c>
      <c r="F180" s="29"/>
      <c r="G180" s="30"/>
      <c r="H180" s="10">
        <v>5</v>
      </c>
      <c r="I180" s="35">
        <f>(75-H180)/75</f>
        <v>0.9333333333333333</v>
      </c>
      <c r="L180" s="12"/>
      <c r="M180" s="12"/>
    </row>
    <row r="181" spans="1:13" s="11" customFormat="1" ht="13.5" customHeight="1">
      <c r="A181" s="13" t="s">
        <v>11</v>
      </c>
      <c r="B181" s="29">
        <v>31</v>
      </c>
      <c r="C181" s="30">
        <v>0.413</v>
      </c>
      <c r="D181" s="24"/>
      <c r="E181" s="24"/>
      <c r="F181" s="24"/>
      <c r="G181" s="24"/>
      <c r="H181" s="10">
        <v>8</v>
      </c>
      <c r="I181" s="35">
        <f>(75-H181)/75</f>
        <v>0.8933333333333333</v>
      </c>
      <c r="L181" s="12"/>
      <c r="M181" s="12"/>
    </row>
    <row r="182" spans="1:13" s="11" customFormat="1" ht="13.5" customHeight="1">
      <c r="A182" s="13" t="s">
        <v>12</v>
      </c>
      <c r="B182" s="29">
        <v>26</v>
      </c>
      <c r="C182" s="30">
        <v>0.347</v>
      </c>
      <c r="D182" s="24"/>
      <c r="E182" s="24"/>
      <c r="F182" s="24"/>
      <c r="G182" s="24"/>
      <c r="I182" s="34"/>
      <c r="L182" s="12"/>
      <c r="M182" s="12"/>
    </row>
    <row r="183" spans="1:13" s="11" customFormat="1" ht="13.5" customHeight="1">
      <c r="A183" s="13" t="s">
        <v>13</v>
      </c>
      <c r="B183" s="29">
        <v>9</v>
      </c>
      <c r="C183" s="30">
        <v>0.12</v>
      </c>
      <c r="D183" s="24"/>
      <c r="E183" s="24"/>
      <c r="F183" s="24"/>
      <c r="G183" s="24"/>
      <c r="I183" s="34"/>
      <c r="L183" s="12"/>
      <c r="M183" s="12"/>
    </row>
    <row r="184" spans="1:13" s="11" customFormat="1" ht="13.5" customHeight="1">
      <c r="A184" s="13" t="s">
        <v>14</v>
      </c>
      <c r="B184" s="29">
        <v>1</v>
      </c>
      <c r="C184" s="30">
        <v>0.013</v>
      </c>
      <c r="D184" s="24"/>
      <c r="E184" s="24"/>
      <c r="F184" s="24"/>
      <c r="G184" s="24"/>
      <c r="H184" s="14"/>
      <c r="I184" s="34"/>
      <c r="L184" s="12"/>
      <c r="M184" s="12"/>
    </row>
    <row r="185" spans="9:13" s="11" customFormat="1" ht="13.5" customHeight="1">
      <c r="I185" s="34"/>
      <c r="L185" s="12"/>
      <c r="M185" s="12"/>
    </row>
    <row r="186" spans="1:13" s="11" customFormat="1" ht="13.5" customHeight="1">
      <c r="A186" s="46" t="s">
        <v>178</v>
      </c>
      <c r="B186" s="29">
        <v>67</v>
      </c>
      <c r="C186" s="30">
        <v>0.931</v>
      </c>
      <c r="D186" s="29">
        <v>5</v>
      </c>
      <c r="E186" s="30">
        <v>0.069</v>
      </c>
      <c r="F186" s="29"/>
      <c r="G186" s="30"/>
      <c r="H186" s="10">
        <v>3</v>
      </c>
      <c r="I186" s="35">
        <f>(75-H186)/75</f>
        <v>0.96</v>
      </c>
      <c r="L186" s="12"/>
      <c r="M186" s="12"/>
    </row>
    <row r="187" spans="1:13" s="11" customFormat="1" ht="13.5" customHeight="1">
      <c r="A187" s="13" t="s">
        <v>11</v>
      </c>
      <c r="B187" s="29">
        <v>25</v>
      </c>
      <c r="C187" s="30">
        <v>0.385</v>
      </c>
      <c r="D187" s="24"/>
      <c r="E187" s="24"/>
      <c r="F187" s="24"/>
      <c r="G187" s="24"/>
      <c r="H187" s="10">
        <v>10</v>
      </c>
      <c r="I187" s="35">
        <f>(75-H187)/75</f>
        <v>0.8666666666666667</v>
      </c>
      <c r="L187" s="12"/>
      <c r="M187" s="12"/>
    </row>
    <row r="188" spans="1:13" s="11" customFormat="1" ht="13.5" customHeight="1">
      <c r="A188" s="13" t="s">
        <v>12</v>
      </c>
      <c r="B188" s="29">
        <v>18</v>
      </c>
      <c r="C188" s="30">
        <v>0.277</v>
      </c>
      <c r="D188" s="24"/>
      <c r="E188" s="24"/>
      <c r="F188" s="24"/>
      <c r="G188" s="24"/>
      <c r="I188" s="34"/>
      <c r="L188" s="12"/>
      <c r="M188" s="12"/>
    </row>
    <row r="189" spans="1:13" s="11" customFormat="1" ht="13.5" customHeight="1">
      <c r="A189" s="13" t="s">
        <v>13</v>
      </c>
      <c r="B189" s="29">
        <v>11</v>
      </c>
      <c r="C189" s="30">
        <v>0.169</v>
      </c>
      <c r="D189" s="24"/>
      <c r="E189" s="24"/>
      <c r="F189" s="24"/>
      <c r="G189" s="24"/>
      <c r="I189" s="34"/>
      <c r="L189" s="12"/>
      <c r="M189" s="12"/>
    </row>
    <row r="190" spans="1:13" s="11" customFormat="1" ht="13.5" customHeight="1">
      <c r="A190" s="13" t="s">
        <v>14</v>
      </c>
      <c r="B190" s="29">
        <v>8</v>
      </c>
      <c r="C190" s="30">
        <v>0.123</v>
      </c>
      <c r="D190" s="24"/>
      <c r="E190" s="24"/>
      <c r="F190" s="24"/>
      <c r="G190" s="24"/>
      <c r="H190" s="14"/>
      <c r="I190" s="34"/>
      <c r="L190" s="12"/>
      <c r="M190" s="12"/>
    </row>
    <row r="191" spans="1:13" s="11" customFormat="1" ht="13.5" customHeight="1">
      <c r="A191" s="17" t="s">
        <v>36</v>
      </c>
      <c r="B191" s="29">
        <v>1</v>
      </c>
      <c r="C191" s="30">
        <v>0.015</v>
      </c>
      <c r="D191" s="24"/>
      <c r="E191" s="24"/>
      <c r="F191" s="24"/>
      <c r="G191" s="24"/>
      <c r="H191" s="14"/>
      <c r="I191" s="34"/>
      <c r="L191" s="12"/>
      <c r="M191" s="12"/>
    </row>
    <row r="192" spans="1:13" s="11" customFormat="1" ht="13.5" customHeight="1">
      <c r="A192" s="17" t="s">
        <v>37</v>
      </c>
      <c r="B192" s="29">
        <v>1</v>
      </c>
      <c r="C192" s="30">
        <v>0.015</v>
      </c>
      <c r="D192" s="24"/>
      <c r="E192" s="24"/>
      <c r="F192" s="24"/>
      <c r="G192" s="24"/>
      <c r="H192" s="14"/>
      <c r="I192" s="34"/>
      <c r="L192" s="12"/>
      <c r="M192" s="12"/>
    </row>
    <row r="193" spans="1:13" s="11" customFormat="1" ht="13.5" customHeight="1">
      <c r="A193" s="13" t="s">
        <v>35</v>
      </c>
      <c r="B193" s="29">
        <v>1</v>
      </c>
      <c r="C193" s="30">
        <v>0.015</v>
      </c>
      <c r="D193" s="24"/>
      <c r="E193" s="24"/>
      <c r="F193" s="24"/>
      <c r="G193" s="24"/>
      <c r="H193" s="14"/>
      <c r="I193" s="34"/>
      <c r="L193" s="12"/>
      <c r="M193" s="12"/>
    </row>
    <row r="194" spans="1:13" s="11" customFormat="1" ht="13.5" customHeight="1">
      <c r="A194" s="13"/>
      <c r="B194" s="14"/>
      <c r="C194" s="24"/>
      <c r="D194" s="14"/>
      <c r="E194" s="24"/>
      <c r="F194" s="14"/>
      <c r="G194" s="24"/>
      <c r="H194" s="14"/>
      <c r="I194" s="34"/>
      <c r="L194" s="12"/>
      <c r="M194" s="12"/>
    </row>
    <row r="195" spans="1:13" s="11" customFormat="1" ht="26.25" customHeight="1">
      <c r="A195" s="46" t="s">
        <v>179</v>
      </c>
      <c r="B195" s="29">
        <v>27</v>
      </c>
      <c r="C195" s="30">
        <v>0.38</v>
      </c>
      <c r="D195" s="29">
        <v>44</v>
      </c>
      <c r="E195" s="30">
        <v>0.62</v>
      </c>
      <c r="F195" s="29"/>
      <c r="G195" s="30"/>
      <c r="H195" s="10">
        <v>4</v>
      </c>
      <c r="I195" s="35">
        <f>(75-H195)/75</f>
        <v>0.9466666666666667</v>
      </c>
      <c r="L195" s="12"/>
      <c r="M195" s="12"/>
    </row>
    <row r="196" spans="1:13" s="11" customFormat="1" ht="13.5" customHeight="1">
      <c r="A196" s="46" t="s">
        <v>180</v>
      </c>
      <c r="C196" s="23"/>
      <c r="E196" s="23"/>
      <c r="G196" s="23"/>
      <c r="I196" s="34"/>
      <c r="L196" s="12"/>
      <c r="M196" s="12"/>
    </row>
    <row r="197" spans="1:13" s="11" customFormat="1" ht="13.5" customHeight="1">
      <c r="A197" s="46" t="s">
        <v>181</v>
      </c>
      <c r="B197" s="29">
        <v>36</v>
      </c>
      <c r="C197" s="30">
        <v>0.48</v>
      </c>
      <c r="D197" s="24"/>
      <c r="E197" s="24"/>
      <c r="F197" s="24"/>
      <c r="G197" s="24"/>
      <c r="H197" s="10">
        <v>6</v>
      </c>
      <c r="I197" s="35">
        <f>(75-H197)/75</f>
        <v>0.92</v>
      </c>
      <c r="L197" s="12"/>
      <c r="M197" s="12"/>
    </row>
    <row r="198" spans="1:13" s="11" customFormat="1" ht="13.5" customHeight="1">
      <c r="A198" s="46" t="s">
        <v>182</v>
      </c>
      <c r="B198" s="29">
        <v>8</v>
      </c>
      <c r="C198" s="30">
        <v>0.107</v>
      </c>
      <c r="D198" s="24"/>
      <c r="E198" s="24"/>
      <c r="F198" s="24"/>
      <c r="G198" s="24"/>
      <c r="I198" s="34"/>
      <c r="L198" s="12"/>
      <c r="M198" s="12"/>
    </row>
    <row r="199" spans="1:13" s="11" customFormat="1" ht="13.5" customHeight="1">
      <c r="A199" s="46" t="s">
        <v>183</v>
      </c>
      <c r="B199" s="29">
        <v>7</v>
      </c>
      <c r="C199" s="30">
        <v>0.093</v>
      </c>
      <c r="D199" s="24"/>
      <c r="E199" s="24"/>
      <c r="F199" s="24"/>
      <c r="G199" s="24"/>
      <c r="I199" s="34"/>
      <c r="L199" s="12"/>
      <c r="M199" s="12"/>
    </row>
    <row r="200" spans="1:13" s="11" customFormat="1" ht="13.5" customHeight="1">
      <c r="A200" s="46" t="s">
        <v>184</v>
      </c>
      <c r="B200" s="29">
        <v>6</v>
      </c>
      <c r="C200" s="30">
        <v>0.08</v>
      </c>
      <c r="D200" s="24"/>
      <c r="E200" s="24"/>
      <c r="F200" s="24"/>
      <c r="G200" s="24"/>
      <c r="I200" s="34"/>
      <c r="L200" s="12"/>
      <c r="M200" s="12"/>
    </row>
    <row r="201" spans="1:13" s="11" customFormat="1" ht="13.5" customHeight="1">
      <c r="A201" s="46" t="s">
        <v>185</v>
      </c>
      <c r="B201" s="29">
        <v>5</v>
      </c>
      <c r="C201" s="30">
        <v>0.067</v>
      </c>
      <c r="D201" s="24"/>
      <c r="E201" s="24"/>
      <c r="F201" s="24"/>
      <c r="G201" s="24"/>
      <c r="I201" s="34"/>
      <c r="L201" s="12"/>
      <c r="M201" s="12"/>
    </row>
    <row r="202" spans="1:13" s="11" customFormat="1" ht="13.5" customHeight="1">
      <c r="A202" s="46" t="s">
        <v>147</v>
      </c>
      <c r="B202" s="29">
        <v>3</v>
      </c>
      <c r="C202" s="30">
        <v>0.04</v>
      </c>
      <c r="D202" s="24"/>
      <c r="E202" s="24"/>
      <c r="G202" s="24"/>
      <c r="I202" s="34"/>
      <c r="L202" s="12"/>
      <c r="M202" s="12"/>
    </row>
    <row r="203" spans="1:13" s="11" customFormat="1" ht="13.5" customHeight="1">
      <c r="A203" s="46" t="s">
        <v>186</v>
      </c>
      <c r="B203" s="29">
        <v>2</v>
      </c>
      <c r="C203" s="30">
        <v>0.027</v>
      </c>
      <c r="D203" s="24"/>
      <c r="E203" s="24"/>
      <c r="F203" s="24"/>
      <c r="G203" s="24"/>
      <c r="I203" s="34"/>
      <c r="L203" s="12"/>
      <c r="M203" s="12"/>
    </row>
    <row r="204" spans="1:13" s="11" customFormat="1" ht="13.5" customHeight="1">
      <c r="A204" s="46" t="s">
        <v>187</v>
      </c>
      <c r="B204" s="29">
        <v>1</v>
      </c>
      <c r="C204" s="30">
        <v>0.013</v>
      </c>
      <c r="D204" s="24"/>
      <c r="E204" s="24"/>
      <c r="F204" s="24"/>
      <c r="G204" s="24"/>
      <c r="I204" s="34"/>
      <c r="L204" s="12"/>
      <c r="M204" s="12"/>
    </row>
    <row r="205" spans="1:13" s="11" customFormat="1" ht="13.5" customHeight="1">
      <c r="A205" s="46" t="s">
        <v>188</v>
      </c>
      <c r="B205" s="29">
        <v>1</v>
      </c>
      <c r="C205" s="30">
        <v>0.013</v>
      </c>
      <c r="D205" s="24"/>
      <c r="E205" s="24"/>
      <c r="F205" s="24"/>
      <c r="G205" s="24"/>
      <c r="I205" s="34"/>
      <c r="L205" s="12"/>
      <c r="M205" s="12"/>
    </row>
    <row r="206" spans="1:13" s="11" customFormat="1" ht="13.5" customHeight="1">
      <c r="A206" s="24"/>
      <c r="B206" s="24"/>
      <c r="C206" s="24"/>
      <c r="D206" s="24"/>
      <c r="E206" s="24"/>
      <c r="F206" s="24"/>
      <c r="G206" s="24"/>
      <c r="I206" s="34"/>
      <c r="L206" s="12"/>
      <c r="M206" s="12"/>
    </row>
    <row r="207" spans="1:13" s="11" customFormat="1" ht="22.5">
      <c r="A207" s="46" t="s">
        <v>189</v>
      </c>
      <c r="B207" s="29">
        <v>33</v>
      </c>
      <c r="C207" s="30">
        <v>0.485</v>
      </c>
      <c r="D207" s="29">
        <v>35</v>
      </c>
      <c r="E207" s="30">
        <v>0.515</v>
      </c>
      <c r="F207" s="29"/>
      <c r="G207" s="30"/>
      <c r="H207" s="10">
        <v>7</v>
      </c>
      <c r="I207" s="35">
        <f aca="true" t="shared" si="4" ref="I207:I212">(75-H207)/75</f>
        <v>0.9066666666666666</v>
      </c>
      <c r="L207" s="12"/>
      <c r="M207" s="12"/>
    </row>
    <row r="208" spans="1:13" s="11" customFormat="1" ht="24.75" customHeight="1">
      <c r="A208" s="46" t="s">
        <v>190</v>
      </c>
      <c r="B208" s="29">
        <v>3</v>
      </c>
      <c r="C208" s="30">
        <v>0.041</v>
      </c>
      <c r="D208" s="29">
        <v>71</v>
      </c>
      <c r="E208" s="30">
        <v>0.959</v>
      </c>
      <c r="F208" s="29"/>
      <c r="G208" s="30"/>
      <c r="H208" s="10">
        <v>1</v>
      </c>
      <c r="I208" s="35">
        <f t="shared" si="4"/>
        <v>0.9866666666666667</v>
      </c>
      <c r="L208" s="12"/>
      <c r="M208" s="12"/>
    </row>
    <row r="209" spans="1:13" s="11" customFormat="1" ht="13.5" customHeight="1">
      <c r="A209" s="46" t="s">
        <v>191</v>
      </c>
      <c r="B209" s="29">
        <v>14</v>
      </c>
      <c r="C209" s="30">
        <v>0.189</v>
      </c>
      <c r="D209" s="29">
        <v>60</v>
      </c>
      <c r="E209" s="30">
        <v>0.811</v>
      </c>
      <c r="F209" s="29"/>
      <c r="G209" s="30"/>
      <c r="H209" s="10">
        <v>1</v>
      </c>
      <c r="I209" s="35">
        <f t="shared" si="4"/>
        <v>0.9866666666666667</v>
      </c>
      <c r="L209" s="12"/>
      <c r="M209" s="12"/>
    </row>
    <row r="210" spans="1:13" s="11" customFormat="1" ht="13.5" customHeight="1">
      <c r="A210" s="46" t="s">
        <v>192</v>
      </c>
      <c r="B210" s="29">
        <v>4</v>
      </c>
      <c r="C210" s="30">
        <v>0.444</v>
      </c>
      <c r="D210" s="29">
        <v>5</v>
      </c>
      <c r="E210" s="30">
        <v>0.556</v>
      </c>
      <c r="F210" s="29"/>
      <c r="G210" s="30"/>
      <c r="H210" s="10">
        <v>66</v>
      </c>
      <c r="I210" s="35">
        <f t="shared" si="4"/>
        <v>0.12</v>
      </c>
      <c r="L210" s="12"/>
      <c r="M210" s="12"/>
    </row>
    <row r="211" spans="1:13" s="11" customFormat="1" ht="13.5" customHeight="1">
      <c r="A211" s="46" t="s">
        <v>193</v>
      </c>
      <c r="B211" s="29">
        <v>11</v>
      </c>
      <c r="C211" s="30">
        <v>0.917</v>
      </c>
      <c r="D211" s="29">
        <v>1</v>
      </c>
      <c r="E211" s="30">
        <v>0.083</v>
      </c>
      <c r="F211" s="29"/>
      <c r="G211" s="30"/>
      <c r="H211" s="10">
        <v>63</v>
      </c>
      <c r="I211" s="35">
        <f t="shared" si="4"/>
        <v>0.16</v>
      </c>
      <c r="L211" s="12"/>
      <c r="M211" s="12"/>
    </row>
    <row r="212" spans="1:13" s="11" customFormat="1" ht="13.5" customHeight="1">
      <c r="A212" s="46" t="s">
        <v>194</v>
      </c>
      <c r="B212" s="29">
        <v>11</v>
      </c>
      <c r="C212" s="30">
        <v>0.344</v>
      </c>
      <c r="D212" s="29">
        <v>21</v>
      </c>
      <c r="E212" s="30">
        <v>0.656</v>
      </c>
      <c r="F212" s="29"/>
      <c r="G212" s="30"/>
      <c r="H212" s="10">
        <v>43</v>
      </c>
      <c r="I212" s="35">
        <f t="shared" si="4"/>
        <v>0.4266666666666667</v>
      </c>
      <c r="L212" s="12"/>
      <c r="M212" s="12"/>
    </row>
    <row r="213" spans="1:13" s="11" customFormat="1" ht="13.5" customHeight="1">
      <c r="A213" s="9"/>
      <c r="C213" s="23"/>
      <c r="E213" s="23"/>
      <c r="G213" s="23"/>
      <c r="I213" s="34"/>
      <c r="L213" s="12"/>
      <c r="M213" s="12"/>
    </row>
    <row r="214" spans="1:13" s="11" customFormat="1" ht="13.5" customHeight="1">
      <c r="A214" s="46" t="s">
        <v>195</v>
      </c>
      <c r="B214" s="29">
        <v>20</v>
      </c>
      <c r="C214" s="30"/>
      <c r="D214" s="29"/>
      <c r="E214" s="30"/>
      <c r="F214" s="29"/>
      <c r="G214" s="30"/>
      <c r="H214" s="10"/>
      <c r="I214" s="35"/>
      <c r="L214" s="12"/>
      <c r="M214" s="12"/>
    </row>
    <row r="215" spans="1:13" s="11" customFormat="1" ht="13.5" customHeight="1">
      <c r="A215" s="46" t="s">
        <v>196</v>
      </c>
      <c r="B215" s="29">
        <v>57</v>
      </c>
      <c r="C215" s="30"/>
      <c r="D215" s="29"/>
      <c r="E215" s="30"/>
      <c r="F215" s="29"/>
      <c r="G215" s="30"/>
      <c r="H215" s="10"/>
      <c r="I215" s="35"/>
      <c r="L215" s="12"/>
      <c r="M215" s="12"/>
    </row>
    <row r="216" spans="1:13" s="11" customFormat="1" ht="13.5" customHeight="1">
      <c r="A216" s="46" t="s">
        <v>197</v>
      </c>
      <c r="B216" s="29">
        <v>75</v>
      </c>
      <c r="C216" s="30">
        <v>1</v>
      </c>
      <c r="D216" s="29"/>
      <c r="E216" s="30"/>
      <c r="F216" s="29"/>
      <c r="G216" s="30"/>
      <c r="H216" s="10"/>
      <c r="I216" s="35"/>
      <c r="L216" s="12"/>
      <c r="M216" s="12"/>
    </row>
    <row r="217" spans="1:13" s="11" customFormat="1" ht="13.5" customHeight="1">
      <c r="A217" s="9"/>
      <c r="B217" s="12"/>
      <c r="C217" s="27"/>
      <c r="D217" s="12"/>
      <c r="E217" s="27"/>
      <c r="F217" s="12"/>
      <c r="G217" s="27"/>
      <c r="H217" s="12"/>
      <c r="I217" s="34"/>
      <c r="L217" s="12"/>
      <c r="M217" s="12"/>
    </row>
    <row r="218" spans="1:13" s="11" customFormat="1" ht="13.5" customHeight="1">
      <c r="A218" s="9"/>
      <c r="B218" s="12"/>
      <c r="C218" s="27"/>
      <c r="D218" s="12"/>
      <c r="E218" s="27"/>
      <c r="F218" s="12"/>
      <c r="G218" s="27"/>
      <c r="H218" s="12"/>
      <c r="I218" s="34"/>
      <c r="L218" s="12"/>
      <c r="M218" s="12"/>
    </row>
    <row r="219" spans="1:13" s="11" customFormat="1" ht="13.5" customHeight="1">
      <c r="A219" s="9"/>
      <c r="B219" s="12"/>
      <c r="C219" s="27"/>
      <c r="D219" s="12"/>
      <c r="E219" s="27"/>
      <c r="F219" s="12"/>
      <c r="G219" s="27"/>
      <c r="H219" s="12"/>
      <c r="I219" s="34"/>
      <c r="L219" s="12"/>
      <c r="M219" s="12"/>
    </row>
  </sheetData>
  <sheetProtection/>
  <mergeCells count="1">
    <mergeCell ref="M1:N1"/>
  </mergeCells>
  <printOptions/>
  <pageMargins left="0.3937007874015748" right="0" top="0.5905511811023623" bottom="0.1968503937007874" header="0.11811023622047245" footer="0.5118110236220472"/>
  <pageSetup horizontalDpi="600" verticalDpi="600" orientation="portrait" paperSize="9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Umeå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Anestesiologi</dc:creator>
  <cp:keywords/>
  <dc:description/>
  <cp:lastModifiedBy>PDM</cp:lastModifiedBy>
  <cp:lastPrinted>2015-02-24T12:20:06Z</cp:lastPrinted>
  <dcterms:created xsi:type="dcterms:W3CDTF">2014-01-08T13:42:21Z</dcterms:created>
  <dcterms:modified xsi:type="dcterms:W3CDTF">2016-09-20T15:30:22Z</dcterms:modified>
  <cp:category/>
  <cp:version/>
  <cp:contentType/>
  <cp:contentStatus/>
</cp:coreProperties>
</file>