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checkCompatibility="1" autoCompressPictures="0"/>
  <bookViews>
    <workbookView xWindow="0" yWindow="0" windowWidth="30920" windowHeight="19920" tabRatio="845"/>
  </bookViews>
  <sheets>
    <sheet name="All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5" i="1" l="1"/>
  <c r="S31" i="1"/>
  <c r="S30" i="1"/>
  <c r="S29" i="1"/>
  <c r="S28" i="1"/>
  <c r="S27" i="1"/>
  <c r="S26" i="1"/>
  <c r="S25" i="1"/>
  <c r="S41" i="1"/>
  <c r="S40" i="1"/>
  <c r="S39" i="1"/>
  <c r="S38" i="1"/>
  <c r="S37" i="1"/>
  <c r="S36" i="1"/>
  <c r="S35" i="1"/>
  <c r="S47" i="1"/>
  <c r="S51" i="1"/>
  <c r="S50" i="1"/>
  <c r="S49" i="1"/>
  <c r="S48" i="1"/>
  <c r="S46" i="1"/>
  <c r="S45" i="1"/>
  <c r="S56" i="1"/>
  <c r="S61" i="1"/>
  <c r="S60" i="1"/>
  <c r="S59" i="1"/>
  <c r="S58" i="1"/>
  <c r="S57" i="1"/>
  <c r="S55" i="1"/>
  <c r="S71" i="1"/>
  <c r="S70" i="1"/>
  <c r="S69" i="1"/>
  <c r="S68" i="1"/>
  <c r="S67" i="1"/>
  <c r="S66" i="1"/>
  <c r="S65" i="1"/>
  <c r="S81" i="1"/>
  <c r="S80" i="1"/>
  <c r="S79" i="1"/>
  <c r="S78" i="1"/>
  <c r="S77" i="1"/>
  <c r="S76" i="1"/>
  <c r="S75" i="1"/>
  <c r="S91" i="1"/>
  <c r="S90" i="1"/>
  <c r="S89" i="1"/>
  <c r="S88" i="1"/>
  <c r="S87" i="1"/>
  <c r="S86" i="1"/>
  <c r="S85" i="1"/>
  <c r="S101" i="1"/>
  <c r="S100" i="1"/>
  <c r="S99" i="1"/>
  <c r="S98" i="1"/>
  <c r="S97" i="1"/>
  <c r="S96" i="1"/>
  <c r="S95" i="1"/>
  <c r="S111" i="1"/>
  <c r="S110" i="1"/>
  <c r="S109" i="1"/>
  <c r="S108" i="1"/>
  <c r="S107" i="1"/>
  <c r="S106" i="1"/>
  <c r="S105" i="1"/>
  <c r="S121" i="1"/>
  <c r="S120" i="1"/>
  <c r="S119" i="1"/>
  <c r="S118" i="1"/>
  <c r="S117" i="1"/>
  <c r="S116" i="1"/>
  <c r="S115" i="1"/>
  <c r="S133" i="1"/>
  <c r="S132" i="1"/>
  <c r="S131" i="1"/>
  <c r="S130" i="1"/>
  <c r="S129" i="1"/>
  <c r="S128" i="1"/>
  <c r="S127" i="1"/>
  <c r="S143" i="1"/>
  <c r="S142" i="1"/>
  <c r="S141" i="1"/>
  <c r="S140" i="1"/>
  <c r="S139" i="1"/>
  <c r="S138" i="1"/>
  <c r="S137" i="1"/>
  <c r="S153" i="1"/>
  <c r="S152" i="1"/>
  <c r="S151" i="1"/>
  <c r="S150" i="1"/>
  <c r="S149" i="1"/>
  <c r="S148" i="1"/>
  <c r="S147" i="1"/>
  <c r="S163" i="1"/>
  <c r="S162" i="1"/>
  <c r="S161" i="1"/>
  <c r="S160" i="1"/>
  <c r="S159" i="1"/>
  <c r="S158" i="1"/>
  <c r="S157" i="1"/>
  <c r="S173" i="1"/>
  <c r="S172" i="1"/>
  <c r="S171" i="1"/>
  <c r="S170" i="1"/>
  <c r="S169" i="1"/>
  <c r="S168" i="1"/>
  <c r="S167" i="1"/>
  <c r="R178" i="1"/>
  <c r="S184" i="1"/>
  <c r="S183" i="1"/>
  <c r="S182" i="1"/>
  <c r="S181" i="1"/>
  <c r="S180" i="1"/>
  <c r="S179" i="1"/>
  <c r="S178" i="1"/>
  <c r="S21" i="1"/>
  <c r="S20" i="1"/>
  <c r="S19" i="1"/>
  <c r="S18" i="1"/>
  <c r="S17" i="1"/>
  <c r="S16" i="1"/>
  <c r="S11" i="1"/>
  <c r="S10" i="1"/>
  <c r="S9" i="1"/>
  <c r="S8" i="1"/>
  <c r="S7" i="1"/>
  <c r="S6" i="1"/>
  <c r="S5" i="1"/>
</calcChain>
</file>

<file path=xl/sharedStrings.xml><?xml version="1.0" encoding="utf-8"?>
<sst xmlns="http://schemas.openxmlformats.org/spreadsheetml/2006/main" count="462" uniqueCount="35">
  <si>
    <t>Sample:</t>
  </si>
  <si>
    <t>Date:</t>
  </si>
  <si>
    <t>Ideal Water Content (% by weight)</t>
  </si>
  <si>
    <t>Actual Water Content (% by weight)</t>
  </si>
  <si>
    <t>c (MJ/m^3K)</t>
  </si>
  <si>
    <t>K (W/mK)</t>
  </si>
  <si>
    <t>D (mm^2/s)</t>
  </si>
  <si>
    <t>Measurement 1</t>
  </si>
  <si>
    <t>Measurement 2</t>
  </si>
  <si>
    <t>Measurement 3</t>
  </si>
  <si>
    <t>Average</t>
  </si>
  <si>
    <t>Standard Deviation</t>
  </si>
  <si>
    <t>VANDA MET T</t>
  </si>
  <si>
    <t>G24 T</t>
  </si>
  <si>
    <t>G25 T</t>
  </si>
  <si>
    <t>BRN MET T</t>
  </si>
  <si>
    <t>KIT</t>
  </si>
  <si>
    <t>Flex MET T</t>
  </si>
  <si>
    <t>VIDA MET T</t>
  </si>
  <si>
    <t>BV MET T</t>
  </si>
  <si>
    <t>GAR MET T</t>
  </si>
  <si>
    <t>EX COVE MET T</t>
  </si>
  <si>
    <t>GAR DRIFT T</t>
  </si>
  <si>
    <t>HOAR MET T</t>
  </si>
  <si>
    <t>Bulk Density (g/100 cm3)</t>
  </si>
  <si>
    <t>011415-4</t>
  </si>
  <si>
    <t>010315-1</t>
  </si>
  <si>
    <t>011415-8</t>
  </si>
  <si>
    <t>010115-4</t>
  </si>
  <si>
    <t>010915-1</t>
  </si>
  <si>
    <t>Fluff Samples</t>
  </si>
  <si>
    <t>lake silt</t>
  </si>
  <si>
    <t>AVERAGE FOR ALL SAMPLES</t>
  </si>
  <si>
    <t xml:space="preserve">DATASET CAPTION: Experimental data records and measurements for soil thermal properties. </t>
  </si>
  <si>
    <t>specific heat capacity (J/kg*K) (calculated)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</si>
</sst>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rgb="FF666666"/>
      <name val="Arial"/>
      <family val="2"/>
    </font>
    <font>
      <sz val="12.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Arial"/>
    </font>
    <font>
      <sz val="10"/>
      <name val="Arial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CE5CD"/>
      </patternFill>
    </fill>
    <fill>
      <patternFill patternType="solid">
        <fgColor theme="0" tint="-4.9989318521683403E-2"/>
        <bgColor rgb="FFFCE5CD"/>
      </patternFill>
    </fill>
  </fills>
  <borders count="30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CCCCCC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rgb="FFCCCCCC"/>
      </left>
      <right/>
      <top/>
      <bottom style="medium">
        <color rgb="FFCCCCCC"/>
      </bottom>
      <diagonal/>
    </border>
  </borders>
  <cellStyleXfs count="10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0">
    <xf numFmtId="0" fontId="0" fillId="0" borderId="0" xfId="0"/>
    <xf numFmtId="164" fontId="0" fillId="0" borderId="0" xfId="0" applyNumberFormat="1"/>
    <xf numFmtId="0" fontId="1" fillId="2" borderId="2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1" fillId="2" borderId="6" xfId="0" applyFont="1" applyFill="1" applyBorder="1" applyAlignment="1">
      <alignment horizontal="right" wrapText="1"/>
    </xf>
    <xf numFmtId="164" fontId="1" fillId="2" borderId="6" xfId="0" applyNumberFormat="1" applyFont="1" applyFill="1" applyBorder="1" applyAlignment="1">
      <alignment horizontal="right" wrapText="1"/>
    </xf>
    <xf numFmtId="0" fontId="1" fillId="2" borderId="7" xfId="0" applyFont="1" applyFill="1" applyBorder="1" applyAlignment="1">
      <alignment horizontal="right" wrapText="1"/>
    </xf>
    <xf numFmtId="0" fontId="2" fillId="2" borderId="7" xfId="0" applyFont="1" applyFill="1" applyBorder="1" applyAlignment="1">
      <alignment horizontal="right" wrapText="1"/>
    </xf>
    <xf numFmtId="0" fontId="2" fillId="2" borderId="6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164" fontId="1" fillId="2" borderId="1" xfId="0" applyNumberFormat="1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0" fontId="1" fillId="3" borderId="2" xfId="0" applyFont="1" applyFill="1" applyBorder="1" applyAlignment="1">
      <alignment wrapText="1"/>
    </xf>
    <xf numFmtId="164" fontId="1" fillId="3" borderId="1" xfId="0" applyNumberFormat="1" applyFont="1" applyFill="1" applyBorder="1" applyAlignment="1">
      <alignment wrapText="1"/>
    </xf>
    <xf numFmtId="14" fontId="1" fillId="3" borderId="1" xfId="0" applyNumberFormat="1" applyFont="1" applyFill="1" applyBorder="1" applyAlignment="1">
      <alignment horizontal="right" wrapText="1"/>
    </xf>
    <xf numFmtId="0" fontId="1" fillId="3" borderId="0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1" fillId="3" borderId="6" xfId="0" applyFont="1" applyFill="1" applyBorder="1" applyAlignment="1">
      <alignment horizontal="right" wrapText="1"/>
    </xf>
    <xf numFmtId="164" fontId="1" fillId="3" borderId="6" xfId="0" applyNumberFormat="1" applyFont="1" applyFill="1" applyBorder="1" applyAlignment="1">
      <alignment horizontal="right" wrapText="1"/>
    </xf>
    <xf numFmtId="0" fontId="1" fillId="3" borderId="7" xfId="0" applyFont="1" applyFill="1" applyBorder="1" applyAlignment="1">
      <alignment horizontal="right" wrapText="1"/>
    </xf>
    <xf numFmtId="0" fontId="2" fillId="3" borderId="7" xfId="0" applyFont="1" applyFill="1" applyBorder="1" applyAlignment="1">
      <alignment horizontal="right" wrapText="1"/>
    </xf>
    <xf numFmtId="0" fontId="2" fillId="3" borderId="6" xfId="0" applyFont="1" applyFill="1" applyBorder="1" applyAlignment="1">
      <alignment horizontal="right" wrapText="1"/>
    </xf>
    <xf numFmtId="0" fontId="2" fillId="3" borderId="0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164" fontId="1" fillId="3" borderId="1" xfId="0" applyNumberFormat="1" applyFont="1" applyFill="1" applyBorder="1" applyAlignment="1">
      <alignment horizontal="right" wrapText="1"/>
    </xf>
    <xf numFmtId="0" fontId="1" fillId="3" borderId="2" xfId="0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 wrapText="1"/>
    </xf>
    <xf numFmtId="164" fontId="3" fillId="2" borderId="7" xfId="0" applyNumberFormat="1" applyFont="1" applyFill="1" applyBorder="1" applyAlignment="1">
      <alignment wrapText="1"/>
    </xf>
    <xf numFmtId="164" fontId="3" fillId="3" borderId="1" xfId="0" applyNumberFormat="1" applyFont="1" applyFill="1" applyBorder="1" applyAlignment="1">
      <alignment wrapText="1"/>
    </xf>
    <xf numFmtId="164" fontId="3" fillId="2" borderId="1" xfId="0" applyNumberFormat="1" applyFont="1" applyFill="1" applyBorder="1" applyAlignment="1">
      <alignment wrapText="1"/>
    </xf>
    <xf numFmtId="0" fontId="0" fillId="3" borderId="0" xfId="0" applyFill="1"/>
    <xf numFmtId="164" fontId="0" fillId="3" borderId="0" xfId="0" applyNumberFormat="1" applyFill="1"/>
    <xf numFmtId="0" fontId="7" fillId="3" borderId="0" xfId="0" applyFont="1" applyFill="1" applyAlignment="1"/>
    <xf numFmtId="0" fontId="0" fillId="3" borderId="0" xfId="0" applyFont="1" applyFill="1" applyAlignment="1"/>
    <xf numFmtId="0" fontId="0" fillId="3" borderId="0" xfId="0" applyFont="1" applyFill="1" applyAlignment="1">
      <alignment wrapText="1"/>
    </xf>
    <xf numFmtId="0" fontId="6" fillId="4" borderId="14" xfId="0" applyFont="1" applyFill="1" applyBorder="1" applyAlignment="1">
      <alignment wrapText="1"/>
    </xf>
    <xf numFmtId="0" fontId="7" fillId="3" borderId="15" xfId="0" applyFont="1" applyFill="1" applyBorder="1" applyAlignment="1">
      <alignment wrapText="1"/>
    </xf>
    <xf numFmtId="14" fontId="7" fillId="4" borderId="16" xfId="0" applyNumberFormat="1" applyFont="1" applyFill="1" applyBorder="1" applyAlignment="1">
      <alignment wrapText="1"/>
    </xf>
    <xf numFmtId="0" fontId="7" fillId="3" borderId="17" xfId="0" applyFont="1" applyFill="1" applyBorder="1" applyAlignment="1">
      <alignment wrapText="1"/>
    </xf>
    <xf numFmtId="0" fontId="7" fillId="3" borderId="20" xfId="0" applyFont="1" applyFill="1" applyBorder="1" applyAlignment="1">
      <alignment horizontal="center" wrapText="1"/>
    </xf>
    <xf numFmtId="0" fontId="7" fillId="3" borderId="16" xfId="0" applyFont="1" applyFill="1" applyBorder="1" applyAlignment="1">
      <alignment wrapText="1"/>
    </xf>
    <xf numFmtId="0" fontId="7" fillId="3" borderId="14" xfId="0" applyFont="1" applyFill="1" applyBorder="1" applyAlignment="1">
      <alignment wrapText="1"/>
    </xf>
    <xf numFmtId="0" fontId="2" fillId="3" borderId="14" xfId="0" applyFont="1" applyFill="1" applyBorder="1" applyAlignment="1">
      <alignment wrapText="1"/>
    </xf>
    <xf numFmtId="0" fontId="2" fillId="3" borderId="18" xfId="0" applyFont="1" applyFill="1" applyBorder="1" applyAlignment="1">
      <alignment wrapText="1"/>
    </xf>
    <xf numFmtId="0" fontId="7" fillId="3" borderId="19" xfId="0" applyFont="1" applyFill="1" applyBorder="1" applyAlignment="1">
      <alignment wrapText="1"/>
    </xf>
    <xf numFmtId="166" fontId="7" fillId="4" borderId="19" xfId="0" applyNumberFormat="1" applyFont="1" applyFill="1" applyBorder="1" applyAlignment="1">
      <alignment wrapText="1"/>
    </xf>
    <xf numFmtId="0" fontId="7" fillId="3" borderId="0" xfId="0" applyFont="1" applyFill="1" applyAlignment="1">
      <alignment horizontal="right" wrapText="1"/>
    </xf>
    <xf numFmtId="165" fontId="7" fillId="3" borderId="0" xfId="0" applyNumberFormat="1" applyFont="1" applyFill="1" applyAlignment="1">
      <alignment wrapText="1"/>
    </xf>
    <xf numFmtId="165" fontId="7" fillId="3" borderId="22" xfId="0" applyNumberFormat="1" applyFont="1" applyFill="1" applyBorder="1" applyAlignment="1">
      <alignment wrapText="1"/>
    </xf>
    <xf numFmtId="165" fontId="2" fillId="3" borderId="23" xfId="0" applyNumberFormat="1" applyFont="1" applyFill="1" applyBorder="1" applyAlignment="1">
      <alignment wrapText="1"/>
    </xf>
    <xf numFmtId="165" fontId="2" fillId="3" borderId="22" xfId="0" applyNumberFormat="1" applyFont="1" applyFill="1" applyBorder="1" applyAlignment="1">
      <alignment wrapText="1"/>
    </xf>
    <xf numFmtId="165" fontId="7" fillId="3" borderId="0" xfId="0" applyNumberFormat="1" applyFont="1" applyFill="1" applyAlignment="1">
      <alignment horizontal="right" wrapText="1"/>
    </xf>
    <xf numFmtId="166" fontId="7" fillId="4" borderId="0" xfId="0" applyNumberFormat="1" applyFont="1" applyFill="1" applyAlignment="1">
      <alignment wrapText="1"/>
    </xf>
    <xf numFmtId="165" fontId="7" fillId="3" borderId="23" xfId="0" applyNumberFormat="1" applyFont="1" applyFill="1" applyBorder="1" applyAlignment="1">
      <alignment wrapText="1"/>
    </xf>
    <xf numFmtId="0" fontId="7" fillId="3" borderId="21" xfId="0" applyFont="1" applyFill="1" applyBorder="1" applyAlignment="1">
      <alignment wrapText="1"/>
    </xf>
    <xf numFmtId="166" fontId="7" fillId="4" borderId="21" xfId="0" applyNumberFormat="1" applyFont="1" applyFill="1" applyBorder="1" applyAlignment="1">
      <alignment wrapText="1"/>
    </xf>
    <xf numFmtId="165" fontId="7" fillId="3" borderId="24" xfId="0" applyNumberFormat="1" applyFont="1" applyFill="1" applyBorder="1" applyAlignment="1">
      <alignment wrapText="1"/>
    </xf>
    <xf numFmtId="165" fontId="7" fillId="3" borderId="17" xfId="0" applyNumberFormat="1" applyFont="1" applyFill="1" applyBorder="1" applyAlignment="1">
      <alignment wrapText="1"/>
    </xf>
    <xf numFmtId="165" fontId="7" fillId="3" borderId="25" xfId="0" applyNumberFormat="1" applyFont="1" applyFill="1" applyBorder="1" applyAlignment="1">
      <alignment wrapText="1"/>
    </xf>
    <xf numFmtId="165" fontId="2" fillId="3" borderId="24" xfId="0" applyNumberFormat="1" applyFont="1" applyFill="1" applyBorder="1" applyAlignment="1">
      <alignment wrapText="1"/>
    </xf>
    <xf numFmtId="165" fontId="2" fillId="3" borderId="25" xfId="0" applyNumberFormat="1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6" fillId="5" borderId="14" xfId="0" applyFont="1" applyFill="1" applyBorder="1" applyAlignment="1">
      <alignment wrapText="1"/>
    </xf>
    <xf numFmtId="0" fontId="7" fillId="2" borderId="15" xfId="0" applyFont="1" applyFill="1" applyBorder="1" applyAlignment="1">
      <alignment wrapText="1"/>
    </xf>
    <xf numFmtId="14" fontId="7" fillId="5" borderId="16" xfId="0" applyNumberFormat="1" applyFont="1" applyFill="1" applyBorder="1" applyAlignment="1">
      <alignment wrapText="1"/>
    </xf>
    <xf numFmtId="0" fontId="7" fillId="2" borderId="17" xfId="0" applyFont="1" applyFill="1" applyBorder="1" applyAlignment="1">
      <alignment wrapText="1"/>
    </xf>
    <xf numFmtId="0" fontId="0" fillId="2" borderId="0" xfId="0" applyFill="1"/>
    <xf numFmtId="0" fontId="7" fillId="2" borderId="14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0" fontId="2" fillId="2" borderId="18" xfId="0" applyFont="1" applyFill="1" applyBorder="1" applyAlignment="1">
      <alignment wrapText="1"/>
    </xf>
    <xf numFmtId="0" fontId="7" fillId="2" borderId="19" xfId="0" applyFont="1" applyFill="1" applyBorder="1" applyAlignment="1">
      <alignment wrapText="1"/>
    </xf>
    <xf numFmtId="166" fontId="7" fillId="5" borderId="19" xfId="0" applyNumberFormat="1" applyFont="1" applyFill="1" applyBorder="1" applyAlignment="1">
      <alignment wrapText="1"/>
    </xf>
    <xf numFmtId="0" fontId="7" fillId="2" borderId="0" xfId="0" applyFont="1" applyFill="1" applyAlignment="1">
      <alignment horizontal="right" wrapText="1"/>
    </xf>
    <xf numFmtId="165" fontId="7" fillId="2" borderId="0" xfId="0" applyNumberFormat="1" applyFont="1" applyFill="1" applyAlignment="1">
      <alignment wrapText="1"/>
    </xf>
    <xf numFmtId="165" fontId="7" fillId="2" borderId="22" xfId="0" applyNumberFormat="1" applyFont="1" applyFill="1" applyBorder="1" applyAlignment="1">
      <alignment wrapText="1"/>
    </xf>
    <xf numFmtId="165" fontId="2" fillId="2" borderId="23" xfId="0" applyNumberFormat="1" applyFont="1" applyFill="1" applyBorder="1" applyAlignment="1">
      <alignment wrapText="1"/>
    </xf>
    <xf numFmtId="165" fontId="2" fillId="2" borderId="22" xfId="0" applyNumberFormat="1" applyFont="1" applyFill="1" applyBorder="1" applyAlignment="1">
      <alignment wrapText="1"/>
    </xf>
    <xf numFmtId="165" fontId="7" fillId="2" borderId="0" xfId="0" applyNumberFormat="1" applyFont="1" applyFill="1" applyAlignment="1">
      <alignment horizontal="right" wrapText="1"/>
    </xf>
    <xf numFmtId="166" fontId="7" fillId="5" borderId="0" xfId="0" applyNumberFormat="1" applyFont="1" applyFill="1" applyAlignment="1">
      <alignment wrapText="1"/>
    </xf>
    <xf numFmtId="165" fontId="7" fillId="2" borderId="23" xfId="0" applyNumberFormat="1" applyFont="1" applyFill="1" applyBorder="1" applyAlignment="1">
      <alignment wrapText="1"/>
    </xf>
    <xf numFmtId="0" fontId="7" fillId="2" borderId="21" xfId="0" applyFont="1" applyFill="1" applyBorder="1" applyAlignment="1">
      <alignment wrapText="1"/>
    </xf>
    <xf numFmtId="166" fontId="7" fillId="5" borderId="21" xfId="0" applyNumberFormat="1" applyFont="1" applyFill="1" applyBorder="1" applyAlignment="1">
      <alignment wrapText="1"/>
    </xf>
    <xf numFmtId="165" fontId="7" fillId="2" borderId="24" xfId="0" applyNumberFormat="1" applyFont="1" applyFill="1" applyBorder="1" applyAlignment="1">
      <alignment wrapText="1"/>
    </xf>
    <xf numFmtId="165" fontId="7" fillId="2" borderId="17" xfId="0" applyNumberFormat="1" applyFont="1" applyFill="1" applyBorder="1" applyAlignment="1">
      <alignment wrapText="1"/>
    </xf>
    <xf numFmtId="165" fontId="7" fillId="2" borderId="25" xfId="0" applyNumberFormat="1" applyFont="1" applyFill="1" applyBorder="1" applyAlignment="1">
      <alignment wrapText="1"/>
    </xf>
    <xf numFmtId="165" fontId="2" fillId="2" borderId="24" xfId="0" applyNumberFormat="1" applyFont="1" applyFill="1" applyBorder="1" applyAlignment="1">
      <alignment wrapText="1"/>
    </xf>
    <xf numFmtId="165" fontId="2" fillId="2" borderId="25" xfId="0" applyNumberFormat="1" applyFont="1" applyFill="1" applyBorder="1" applyAlignment="1">
      <alignment wrapText="1"/>
    </xf>
    <xf numFmtId="0" fontId="7" fillId="3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7" fillId="2" borderId="18" xfId="0" applyFont="1" applyFill="1" applyBorder="1" applyAlignment="1">
      <alignment wrapText="1"/>
    </xf>
    <xf numFmtId="0" fontId="7" fillId="2" borderId="21" xfId="0" applyFont="1" applyFill="1" applyBorder="1" applyAlignment="1">
      <alignment wrapText="1"/>
    </xf>
    <xf numFmtId="0" fontId="7" fillId="2" borderId="19" xfId="0" applyFont="1" applyFill="1" applyBorder="1" applyAlignment="1">
      <alignment wrapText="1"/>
    </xf>
    <xf numFmtId="0" fontId="7" fillId="2" borderId="20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wrapText="1"/>
    </xf>
    <xf numFmtId="0" fontId="7" fillId="2" borderId="16" xfId="0" applyFont="1" applyFill="1" applyBorder="1" applyAlignment="1">
      <alignment wrapText="1"/>
    </xf>
    <xf numFmtId="0" fontId="7" fillId="3" borderId="18" xfId="0" applyFont="1" applyFill="1" applyBorder="1" applyAlignment="1">
      <alignment wrapText="1"/>
    </xf>
    <xf numFmtId="0" fontId="7" fillId="3" borderId="21" xfId="0" applyFont="1" applyFill="1" applyBorder="1" applyAlignment="1">
      <alignment wrapText="1"/>
    </xf>
    <xf numFmtId="0" fontId="7" fillId="3" borderId="19" xfId="0" applyFont="1" applyFill="1" applyBorder="1" applyAlignment="1">
      <alignment wrapText="1"/>
    </xf>
    <xf numFmtId="0" fontId="7" fillId="3" borderId="20" xfId="0" applyFont="1" applyFill="1" applyBorder="1" applyAlignment="1">
      <alignment horizontal="center" wrapText="1"/>
    </xf>
    <xf numFmtId="0" fontId="7" fillId="3" borderId="15" xfId="0" applyFont="1" applyFill="1" applyBorder="1" applyAlignment="1">
      <alignment wrapText="1"/>
    </xf>
    <xf numFmtId="0" fontId="7" fillId="3" borderId="16" xfId="0" applyFont="1" applyFill="1" applyBorder="1" applyAlignment="1">
      <alignment wrapText="1"/>
    </xf>
    <xf numFmtId="0" fontId="1" fillId="2" borderId="8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164" fontId="1" fillId="2" borderId="9" xfId="0" applyNumberFormat="1" applyFont="1" applyFill="1" applyBorder="1" applyAlignment="1">
      <alignment vertical="center" wrapText="1"/>
    </xf>
    <xf numFmtId="164" fontId="1" fillId="2" borderId="4" xfId="0" applyNumberFormat="1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164" fontId="1" fillId="3" borderId="9" xfId="0" applyNumberFormat="1" applyFont="1" applyFill="1" applyBorder="1" applyAlignment="1">
      <alignment vertical="center" wrapText="1"/>
    </xf>
    <xf numFmtId="164" fontId="1" fillId="3" borderId="4" xfId="0" applyNumberFormat="1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164" fontId="1" fillId="2" borderId="3" xfId="0" applyNumberFormat="1" applyFont="1" applyFill="1" applyBorder="1" applyAlignment="1">
      <alignment vertical="center" wrapText="1"/>
    </xf>
    <xf numFmtId="0" fontId="2" fillId="2" borderId="26" xfId="0" applyFont="1" applyFill="1" applyBorder="1" applyAlignment="1">
      <alignment wrapText="1"/>
    </xf>
    <xf numFmtId="165" fontId="2" fillId="2" borderId="27" xfId="0" applyNumberFormat="1" applyFont="1" applyFill="1" applyBorder="1" applyAlignment="1">
      <alignment horizontal="right" wrapText="1"/>
    </xf>
    <xf numFmtId="0" fontId="2" fillId="3" borderId="26" xfId="0" applyFont="1" applyFill="1" applyBorder="1" applyAlignment="1">
      <alignment wrapText="1"/>
    </xf>
    <xf numFmtId="165" fontId="2" fillId="3" borderId="27" xfId="0" applyNumberFormat="1" applyFont="1" applyFill="1" applyBorder="1" applyAlignment="1">
      <alignment horizontal="right" wrapText="1"/>
    </xf>
    <xf numFmtId="165" fontId="2" fillId="3" borderId="7" xfId="0" applyNumberFormat="1" applyFont="1" applyFill="1" applyBorder="1" applyAlignment="1">
      <alignment horizontal="right" wrapText="1"/>
    </xf>
    <xf numFmtId="164" fontId="0" fillId="2" borderId="0" xfId="0" applyNumberFormat="1" applyFill="1"/>
    <xf numFmtId="0" fontId="2" fillId="3" borderId="29" xfId="0" applyFont="1" applyFill="1" applyBorder="1" applyAlignment="1">
      <alignment wrapText="1"/>
    </xf>
    <xf numFmtId="0" fontId="1" fillId="3" borderId="28" xfId="0" applyFont="1" applyFill="1" applyBorder="1" applyAlignment="1">
      <alignment horizontal="center" wrapText="1"/>
    </xf>
    <xf numFmtId="0" fontId="1" fillId="2" borderId="28" xfId="0" applyFont="1" applyFill="1" applyBorder="1" applyAlignment="1">
      <alignment horizontal="center" wrapText="1"/>
    </xf>
  </cellXfs>
  <cellStyles count="10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Normal" xfId="0" builtinId="0"/>
  </cellStyles>
  <dxfs count="0"/>
  <tableStyles count="0" defaultTableStyle="TableStyleMedium2" defaultPivotStyle="PivotStyleMedium4"/>
  <colors>
    <mruColors>
      <color rgb="FFFF52AA"/>
      <color rgb="FFFE00FF"/>
      <color rgb="FFFF6300"/>
      <color rgb="FFFF17F1"/>
      <color rgb="FFFFC674"/>
      <color rgb="FF00FFFD"/>
      <color rgb="FFFF00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tabSelected="1" topLeftCell="F137" workbookViewId="0">
      <selection activeCell="R184" sqref="R184"/>
    </sheetView>
  </sheetViews>
  <sheetFormatPr baseColWidth="10" defaultColWidth="8.83203125" defaultRowHeight="14" x14ac:dyDescent="0"/>
  <cols>
    <col min="2" max="2" width="27.83203125" style="1" bestFit="1" customWidth="1"/>
    <col min="3" max="3" width="13.5" customWidth="1"/>
    <col min="4" max="4" width="14.6640625" customWidth="1"/>
    <col min="5" max="5" width="13.6640625" customWidth="1"/>
    <col min="7" max="7" width="15.6640625" customWidth="1"/>
    <col min="8" max="8" width="15.33203125" customWidth="1"/>
    <col min="9" max="9" width="14.83203125" customWidth="1"/>
    <col min="10" max="10" width="13.33203125" customWidth="1"/>
    <col min="12" max="12" width="16.33203125" customWidth="1"/>
    <col min="13" max="13" width="14.1640625" customWidth="1"/>
    <col min="14" max="15" width="13.83203125" customWidth="1"/>
    <col min="17" max="17" width="15.6640625" customWidth="1"/>
    <col min="18" max="18" width="26.33203125" customWidth="1"/>
    <col min="19" max="19" width="11" bestFit="1" customWidth="1"/>
  </cols>
  <sheetData>
    <row r="1" spans="1:23" ht="15" thickBot="1">
      <c r="A1" t="s">
        <v>33</v>
      </c>
    </row>
    <row r="2" spans="1:23" ht="15" thickBot="1">
      <c r="A2" s="21" t="s">
        <v>0</v>
      </c>
      <c r="B2" s="22" t="s">
        <v>12</v>
      </c>
      <c r="C2" s="21" t="s">
        <v>1</v>
      </c>
      <c r="D2" s="23">
        <v>42171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4"/>
      <c r="S2" s="43"/>
      <c r="T2" s="43"/>
      <c r="U2" s="43"/>
      <c r="V2" s="43"/>
      <c r="W2" s="43"/>
    </row>
    <row r="3" spans="1:23" ht="36.75" customHeight="1" thickBot="1">
      <c r="A3" s="122" t="s">
        <v>2</v>
      </c>
      <c r="B3" s="124" t="s">
        <v>3</v>
      </c>
      <c r="C3" s="126" t="s">
        <v>4</v>
      </c>
      <c r="D3" s="127"/>
      <c r="E3" s="127"/>
      <c r="F3" s="127"/>
      <c r="G3" s="128"/>
      <c r="H3" s="126" t="s">
        <v>5</v>
      </c>
      <c r="I3" s="127"/>
      <c r="J3" s="127"/>
      <c r="K3" s="127"/>
      <c r="L3" s="128"/>
      <c r="M3" s="126" t="s">
        <v>6</v>
      </c>
      <c r="N3" s="127"/>
      <c r="O3" s="127"/>
      <c r="P3" s="127"/>
      <c r="Q3" s="127"/>
      <c r="R3" s="138" t="s">
        <v>24</v>
      </c>
      <c r="S3" s="127" t="s">
        <v>34</v>
      </c>
      <c r="T3" s="127"/>
      <c r="U3" s="127"/>
      <c r="V3" s="127"/>
      <c r="W3" s="128"/>
    </row>
    <row r="4" spans="1:23" ht="15" thickBot="1">
      <c r="A4" s="123"/>
      <c r="B4" s="125"/>
      <c r="C4" s="25" t="s">
        <v>7</v>
      </c>
      <c r="D4" s="25" t="s">
        <v>8</v>
      </c>
      <c r="E4" s="25" t="s">
        <v>9</v>
      </c>
      <c r="F4" s="26" t="s">
        <v>10</v>
      </c>
      <c r="G4" s="26" t="s">
        <v>11</v>
      </c>
      <c r="H4" s="25" t="s">
        <v>7</v>
      </c>
      <c r="I4" s="25" t="s">
        <v>8</v>
      </c>
      <c r="J4" s="25" t="s">
        <v>9</v>
      </c>
      <c r="K4" s="26" t="s">
        <v>10</v>
      </c>
      <c r="L4" s="26" t="s">
        <v>11</v>
      </c>
      <c r="M4" s="25" t="s">
        <v>7</v>
      </c>
      <c r="N4" s="25" t="s">
        <v>8</v>
      </c>
      <c r="O4" s="25" t="s">
        <v>9</v>
      </c>
      <c r="P4" s="26" t="s">
        <v>10</v>
      </c>
      <c r="Q4" s="27" t="s">
        <v>11</v>
      </c>
      <c r="R4" s="137"/>
      <c r="S4" s="133" t="s">
        <v>10</v>
      </c>
      <c r="T4" s="43"/>
      <c r="U4" s="43"/>
      <c r="V4" s="43"/>
      <c r="W4" s="43"/>
    </row>
    <row r="5" spans="1:23" ht="15" thickBot="1">
      <c r="A5" s="29">
        <v>0</v>
      </c>
      <c r="B5" s="30">
        <v>0</v>
      </c>
      <c r="C5" s="31">
        <v>1.264</v>
      </c>
      <c r="D5" s="31">
        <v>1.274</v>
      </c>
      <c r="E5" s="29">
        <v>1.363</v>
      </c>
      <c r="F5" s="32">
        <v>1.3</v>
      </c>
      <c r="G5" s="33">
        <v>5.5E-2</v>
      </c>
      <c r="H5" s="31">
        <v>0.23400000000000001</v>
      </c>
      <c r="I5" s="31">
        <v>0.224</v>
      </c>
      <c r="J5" s="29">
        <v>0.26200000000000001</v>
      </c>
      <c r="K5" s="32">
        <v>0.24</v>
      </c>
      <c r="L5" s="33">
        <v>0.02</v>
      </c>
      <c r="M5" s="31">
        <v>0.185</v>
      </c>
      <c r="N5" s="31">
        <v>0.192</v>
      </c>
      <c r="O5" s="29">
        <v>0.192</v>
      </c>
      <c r="P5" s="32">
        <v>0.19</v>
      </c>
      <c r="Q5" s="32">
        <v>4.0000000000000001E-3</v>
      </c>
      <c r="R5" s="32">
        <v>172</v>
      </c>
      <c r="S5" s="134">
        <f>(F5*1000)/((10*$R$5)+(A5*10))</f>
        <v>0.7558139534883721</v>
      </c>
      <c r="T5" s="43"/>
      <c r="U5" s="43"/>
      <c r="V5" s="43"/>
      <c r="W5" s="43"/>
    </row>
    <row r="6" spans="1:23" ht="15" thickBot="1">
      <c r="A6" s="29">
        <v>1</v>
      </c>
      <c r="B6" s="30">
        <v>1.0058</v>
      </c>
      <c r="C6" s="31">
        <v>1.4990000000000001</v>
      </c>
      <c r="D6" s="31">
        <v>1.2629999999999999</v>
      </c>
      <c r="E6" s="29">
        <v>1.454</v>
      </c>
      <c r="F6" s="32">
        <v>1.405</v>
      </c>
      <c r="G6" s="33">
        <v>0.125</v>
      </c>
      <c r="H6" s="31">
        <v>0.52500000000000002</v>
      </c>
      <c r="I6" s="31">
        <v>0.46800000000000003</v>
      </c>
      <c r="J6" s="29">
        <v>0.376</v>
      </c>
      <c r="K6" s="32">
        <v>0.45600000000000002</v>
      </c>
      <c r="L6" s="33">
        <v>7.4999999999999997E-2</v>
      </c>
      <c r="M6" s="31">
        <v>0.35</v>
      </c>
      <c r="N6" s="31">
        <v>0.371</v>
      </c>
      <c r="O6" s="29">
        <v>0.25900000000000001</v>
      </c>
      <c r="P6" s="32">
        <v>0.32700000000000001</v>
      </c>
      <c r="Q6" s="32">
        <v>0.06</v>
      </c>
      <c r="R6" s="34"/>
      <c r="S6" s="135">
        <f>(F6*1000)/((10*$R$5)+(A6*10))</f>
        <v>0.81213872832369938</v>
      </c>
      <c r="T6" s="43"/>
      <c r="U6" s="43"/>
      <c r="V6" s="43"/>
      <c r="W6" s="43"/>
    </row>
    <row r="7" spans="1:23" ht="15" thickBot="1">
      <c r="A7" s="29">
        <v>2</v>
      </c>
      <c r="B7" s="30">
        <v>2.0036</v>
      </c>
      <c r="C7" s="31">
        <v>1.266</v>
      </c>
      <c r="D7" s="31">
        <v>1.3839999999999999</v>
      </c>
      <c r="E7" s="29">
        <v>1.4350000000000001</v>
      </c>
      <c r="F7" s="32">
        <v>1.3620000000000001</v>
      </c>
      <c r="G7" s="33">
        <v>8.6999999999999994E-2</v>
      </c>
      <c r="H7" s="31">
        <v>0.64700000000000002</v>
      </c>
      <c r="I7" s="31">
        <v>0.74399999999999999</v>
      </c>
      <c r="J7" s="29">
        <v>0.76</v>
      </c>
      <c r="K7" s="32">
        <v>0.71699999999999997</v>
      </c>
      <c r="L7" s="33">
        <v>6.0999999999999999E-2</v>
      </c>
      <c r="M7" s="31">
        <v>0.51100000000000001</v>
      </c>
      <c r="N7" s="31">
        <v>0.53700000000000003</v>
      </c>
      <c r="O7" s="29">
        <v>0.53</v>
      </c>
      <c r="P7" s="32">
        <v>0.52600000000000002</v>
      </c>
      <c r="Q7" s="32">
        <v>1.2999999999999999E-2</v>
      </c>
      <c r="R7" s="34"/>
      <c r="S7" s="135">
        <f>(F7*1000)/((10*$R$5)+(A7*10))</f>
        <v>0.78275862068965518</v>
      </c>
      <c r="T7" s="43"/>
      <c r="U7" s="43"/>
      <c r="V7" s="43"/>
      <c r="W7" s="43"/>
    </row>
    <row r="8" spans="1:23" ht="15" thickBot="1">
      <c r="A8" s="29">
        <v>5</v>
      </c>
      <c r="B8" s="30">
        <v>4.9953000000000003</v>
      </c>
      <c r="C8" s="31">
        <v>1.6579999999999999</v>
      </c>
      <c r="D8" s="31">
        <v>1.5860000000000001</v>
      </c>
      <c r="E8" s="29">
        <v>1.6970000000000001</v>
      </c>
      <c r="F8" s="32">
        <v>1.647</v>
      </c>
      <c r="G8" s="33">
        <v>5.6000000000000001E-2</v>
      </c>
      <c r="H8" s="31">
        <v>0.94699999999999995</v>
      </c>
      <c r="I8" s="31">
        <v>1.026</v>
      </c>
      <c r="J8" s="29">
        <v>1.0269999999999999</v>
      </c>
      <c r="K8" s="32">
        <v>1</v>
      </c>
      <c r="L8" s="33">
        <v>4.5999999999999999E-2</v>
      </c>
      <c r="M8" s="31">
        <v>0.57099999999999995</v>
      </c>
      <c r="N8" s="31">
        <v>0.64700000000000002</v>
      </c>
      <c r="O8" s="29">
        <v>0.60499999999999998</v>
      </c>
      <c r="P8" s="32">
        <v>0.60799999999999998</v>
      </c>
      <c r="Q8" s="32">
        <v>3.7999999999999999E-2</v>
      </c>
      <c r="R8" s="34"/>
      <c r="S8" s="135">
        <f>(F8*1000)/((10*$R$5)+(A8*10))</f>
        <v>0.93050847457627117</v>
      </c>
      <c r="T8" s="43"/>
      <c r="U8" s="43"/>
      <c r="V8" s="43"/>
      <c r="W8" s="43"/>
    </row>
    <row r="9" spans="1:23" ht="15" thickBot="1">
      <c r="A9" s="29">
        <v>10</v>
      </c>
      <c r="B9" s="30">
        <v>10.008900000000001</v>
      </c>
      <c r="C9" s="31">
        <v>1.8480000000000001</v>
      </c>
      <c r="D9" s="31">
        <v>1.931</v>
      </c>
      <c r="E9" s="29">
        <v>1.9119999999999999</v>
      </c>
      <c r="F9" s="32">
        <v>1.897</v>
      </c>
      <c r="G9" s="33">
        <v>4.2999999999999997E-2</v>
      </c>
      <c r="H9" s="31">
        <v>1.0880000000000001</v>
      </c>
      <c r="I9" s="31">
        <v>1.286</v>
      </c>
      <c r="J9" s="29">
        <v>1.1910000000000001</v>
      </c>
      <c r="K9" s="32">
        <v>1.1879999999999999</v>
      </c>
      <c r="L9" s="33">
        <v>9.9000000000000005E-2</v>
      </c>
      <c r="M9" s="31">
        <v>0.58899999999999997</v>
      </c>
      <c r="N9" s="31">
        <v>0.66600000000000004</v>
      </c>
      <c r="O9" s="29">
        <v>0.623</v>
      </c>
      <c r="P9" s="32">
        <v>0.626</v>
      </c>
      <c r="Q9" s="32">
        <v>3.9E-2</v>
      </c>
      <c r="R9" s="34"/>
      <c r="S9" s="135">
        <f>(F9*1000)/((10*$R$5)+(A9*10))</f>
        <v>1.0423076923076924</v>
      </c>
      <c r="T9" s="43"/>
      <c r="U9" s="43"/>
      <c r="V9" s="43"/>
      <c r="W9" s="43"/>
    </row>
    <row r="10" spans="1:23" ht="15" thickBot="1">
      <c r="A10" s="29">
        <v>15</v>
      </c>
      <c r="B10" s="30">
        <v>15.0444</v>
      </c>
      <c r="C10" s="31">
        <v>2.556</v>
      </c>
      <c r="D10" s="31">
        <v>2.5209999999999999</v>
      </c>
      <c r="E10" s="29">
        <v>2.5179999999999998</v>
      </c>
      <c r="F10" s="32">
        <v>2.532</v>
      </c>
      <c r="G10" s="33">
        <v>2.1000000000000001E-2</v>
      </c>
      <c r="H10" s="31">
        <v>1.623</v>
      </c>
      <c r="I10" s="31">
        <v>1.5660000000000001</v>
      </c>
      <c r="J10" s="29">
        <v>1.605</v>
      </c>
      <c r="K10" s="32">
        <v>1.5980000000000001</v>
      </c>
      <c r="L10" s="33">
        <v>2.9000000000000001E-2</v>
      </c>
      <c r="M10" s="31">
        <v>0.63500000000000001</v>
      </c>
      <c r="N10" s="31">
        <v>0.621</v>
      </c>
      <c r="O10" s="29">
        <v>0.63700000000000001</v>
      </c>
      <c r="P10" s="32">
        <v>0.63100000000000001</v>
      </c>
      <c r="Q10" s="32">
        <v>8.9999999999999993E-3</v>
      </c>
      <c r="R10" s="34"/>
      <c r="S10" s="135">
        <f>(F10*1000)/((10*$R$5)+(A10*10))</f>
        <v>1.3540106951871658</v>
      </c>
      <c r="T10" s="43"/>
      <c r="U10" s="43"/>
      <c r="V10" s="43"/>
      <c r="W10" s="43"/>
    </row>
    <row r="11" spans="1:23" ht="15" thickBot="1">
      <c r="A11" s="35">
        <v>20</v>
      </c>
      <c r="B11" s="36">
        <v>20.033899999999999</v>
      </c>
      <c r="C11" s="37">
        <v>2.5059999999999998</v>
      </c>
      <c r="D11" s="37">
        <v>2.6819999999999999</v>
      </c>
      <c r="E11" s="35">
        <v>2.7429999999999999</v>
      </c>
      <c r="F11" s="38">
        <v>2.6440000000000001</v>
      </c>
      <c r="G11" s="39">
        <v>0.123</v>
      </c>
      <c r="H11" s="37">
        <v>1.736</v>
      </c>
      <c r="I11" s="37">
        <v>1.647</v>
      </c>
      <c r="J11" s="35">
        <v>1.7490000000000001</v>
      </c>
      <c r="K11" s="38">
        <v>1.7110000000000001</v>
      </c>
      <c r="L11" s="39">
        <v>5.6000000000000001E-2</v>
      </c>
      <c r="M11" s="37">
        <v>0.69299999999999995</v>
      </c>
      <c r="N11" s="37">
        <v>0.624</v>
      </c>
      <c r="O11" s="35">
        <v>0.63800000000000001</v>
      </c>
      <c r="P11" s="38">
        <v>0.65200000000000002</v>
      </c>
      <c r="Q11" s="38">
        <v>3.5999999999999997E-2</v>
      </c>
      <c r="R11" s="34"/>
      <c r="S11" s="135">
        <f>(F11*1000)/((10*$R$5)+(A11*10))</f>
        <v>1.3770833333333334</v>
      </c>
      <c r="T11" s="43"/>
      <c r="U11" s="43"/>
      <c r="V11" s="43"/>
      <c r="W11" s="43"/>
    </row>
    <row r="12" spans="1:23" ht="15" thickBot="1">
      <c r="A12" s="2" t="s">
        <v>0</v>
      </c>
      <c r="B12" s="3" t="s">
        <v>13</v>
      </c>
      <c r="C12" s="2" t="s">
        <v>1</v>
      </c>
      <c r="D12" s="4">
        <v>42171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5"/>
      <c r="S12" s="79"/>
      <c r="T12" s="79"/>
      <c r="U12" s="79"/>
      <c r="V12" s="79"/>
      <c r="W12" s="79"/>
    </row>
    <row r="13" spans="1:23" ht="36.75" customHeight="1" thickBot="1">
      <c r="A13" s="114" t="s">
        <v>2</v>
      </c>
      <c r="B13" s="116" t="s">
        <v>3</v>
      </c>
      <c r="C13" s="118" t="s">
        <v>4</v>
      </c>
      <c r="D13" s="119"/>
      <c r="E13" s="119"/>
      <c r="F13" s="119"/>
      <c r="G13" s="120"/>
      <c r="H13" s="118" t="s">
        <v>5</v>
      </c>
      <c r="I13" s="119"/>
      <c r="J13" s="119"/>
      <c r="K13" s="119"/>
      <c r="L13" s="120"/>
      <c r="M13" s="118" t="s">
        <v>6</v>
      </c>
      <c r="N13" s="119"/>
      <c r="O13" s="119"/>
      <c r="P13" s="119"/>
      <c r="Q13" s="121"/>
      <c r="R13" s="139" t="s">
        <v>24</v>
      </c>
      <c r="S13" s="118" t="s">
        <v>34</v>
      </c>
      <c r="T13" s="119"/>
      <c r="U13" s="119"/>
      <c r="V13" s="119"/>
      <c r="W13" s="120"/>
    </row>
    <row r="14" spans="1:23" ht="15" thickBot="1">
      <c r="A14" s="115"/>
      <c r="B14" s="117"/>
      <c r="C14" s="6" t="s">
        <v>7</v>
      </c>
      <c r="D14" s="6" t="s">
        <v>8</v>
      </c>
      <c r="E14" s="6" t="s">
        <v>9</v>
      </c>
      <c r="F14" s="7" t="s">
        <v>10</v>
      </c>
      <c r="G14" s="7" t="s">
        <v>11</v>
      </c>
      <c r="H14" s="6" t="s">
        <v>7</v>
      </c>
      <c r="I14" s="6" t="s">
        <v>8</v>
      </c>
      <c r="J14" s="6" t="s">
        <v>9</v>
      </c>
      <c r="K14" s="7" t="s">
        <v>10</v>
      </c>
      <c r="L14" s="7" t="s">
        <v>11</v>
      </c>
      <c r="M14" s="6" t="s">
        <v>7</v>
      </c>
      <c r="N14" s="6" t="s">
        <v>8</v>
      </c>
      <c r="O14" s="6" t="s">
        <v>9</v>
      </c>
      <c r="P14" s="7" t="s">
        <v>10</v>
      </c>
      <c r="Q14" s="8" t="s">
        <v>11</v>
      </c>
      <c r="R14" s="9"/>
      <c r="S14" s="131" t="s">
        <v>10</v>
      </c>
      <c r="T14" s="79"/>
      <c r="U14" s="79"/>
      <c r="V14" s="79"/>
      <c r="W14" s="79"/>
    </row>
    <row r="15" spans="1:23" ht="15" thickBot="1">
      <c r="A15" s="10">
        <v>0</v>
      </c>
      <c r="B15" s="11">
        <v>0</v>
      </c>
      <c r="C15" s="12">
        <v>1.4330000000000001</v>
      </c>
      <c r="D15" s="12">
        <v>1.407</v>
      </c>
      <c r="E15" s="10">
        <v>1.415</v>
      </c>
      <c r="F15" s="13">
        <v>1.4179999999999999</v>
      </c>
      <c r="G15" s="14">
        <v>1.2999999999999999E-2</v>
      </c>
      <c r="H15" s="12">
        <v>0.23400000000000001</v>
      </c>
      <c r="I15" s="12">
        <v>0.23200000000000001</v>
      </c>
      <c r="J15" s="10">
        <v>0.23400000000000001</v>
      </c>
      <c r="K15" s="13">
        <v>0.23300000000000001</v>
      </c>
      <c r="L15" s="14">
        <v>1E-3</v>
      </c>
      <c r="M15" s="12">
        <v>0.16300000000000001</v>
      </c>
      <c r="N15" s="12">
        <v>0.16500000000000001</v>
      </c>
      <c r="O15" s="10">
        <v>0.16600000000000001</v>
      </c>
      <c r="P15" s="13">
        <v>0.16500000000000001</v>
      </c>
      <c r="Q15" s="13">
        <v>2E-3</v>
      </c>
      <c r="R15" s="15">
        <v>168.8</v>
      </c>
      <c r="S15" s="132">
        <f>(F15*1000)/((10*$R$15)+(A15*10))</f>
        <v>0.84004739336492895</v>
      </c>
      <c r="T15" s="79"/>
      <c r="U15" s="79"/>
      <c r="V15" s="79"/>
      <c r="W15" s="79"/>
    </row>
    <row r="16" spans="1:23" ht="15" thickBot="1">
      <c r="A16" s="10">
        <v>1</v>
      </c>
      <c r="B16" s="11">
        <v>1.0045999999999999</v>
      </c>
      <c r="C16" s="12">
        <v>1.4059999999999999</v>
      </c>
      <c r="D16" s="12">
        <v>1.389</v>
      </c>
      <c r="E16" s="10">
        <v>1.425</v>
      </c>
      <c r="F16" s="13">
        <v>1.407</v>
      </c>
      <c r="G16" s="14">
        <v>1.7999999999999999E-2</v>
      </c>
      <c r="H16" s="12">
        <v>0.34699999999999998</v>
      </c>
      <c r="I16" s="12">
        <v>0.35299999999999998</v>
      </c>
      <c r="J16" s="10">
        <v>0.313</v>
      </c>
      <c r="K16" s="13">
        <v>0.33800000000000002</v>
      </c>
      <c r="L16" s="14">
        <v>2.1999999999999999E-2</v>
      </c>
      <c r="M16" s="12">
        <v>0.247</v>
      </c>
      <c r="N16" s="12">
        <v>0.254</v>
      </c>
      <c r="O16" s="10">
        <v>0.219</v>
      </c>
      <c r="P16" s="13">
        <v>0.24</v>
      </c>
      <c r="Q16" s="13">
        <v>1.9E-2</v>
      </c>
      <c r="R16" s="15"/>
      <c r="S16" s="132">
        <f t="shared" ref="S16:S21" si="0">(F16*1000)/((10*$R$15)+(A16*10))</f>
        <v>0.82862190812720848</v>
      </c>
      <c r="T16" s="79"/>
      <c r="U16" s="79"/>
      <c r="V16" s="79"/>
      <c r="W16" s="79"/>
    </row>
    <row r="17" spans="1:23" ht="15" thickBot="1">
      <c r="A17" s="10">
        <v>2</v>
      </c>
      <c r="B17" s="11">
        <v>2.0057</v>
      </c>
      <c r="C17" s="12">
        <v>1.329</v>
      </c>
      <c r="D17" s="12">
        <v>1.3029999999999999</v>
      </c>
      <c r="E17" s="10">
        <v>1.371</v>
      </c>
      <c r="F17" s="13">
        <v>1.3340000000000001</v>
      </c>
      <c r="G17" s="14">
        <v>3.4000000000000002E-2</v>
      </c>
      <c r="H17" s="12">
        <v>0.45100000000000001</v>
      </c>
      <c r="I17" s="12">
        <v>0.47799999999999998</v>
      </c>
      <c r="J17" s="10">
        <v>0.49099999999999999</v>
      </c>
      <c r="K17" s="13">
        <v>0.47299999999999998</v>
      </c>
      <c r="L17" s="14">
        <v>0.02</v>
      </c>
      <c r="M17" s="12">
        <v>0.33900000000000002</v>
      </c>
      <c r="N17" s="12">
        <v>0.36699999999999999</v>
      </c>
      <c r="O17" s="10">
        <v>0.35799999999999998</v>
      </c>
      <c r="P17" s="13">
        <v>0.35499999999999998</v>
      </c>
      <c r="Q17" s="13">
        <v>1.4E-2</v>
      </c>
      <c r="R17" s="15"/>
      <c r="S17" s="132">
        <f t="shared" si="0"/>
        <v>0.78103044496487117</v>
      </c>
      <c r="T17" s="79"/>
      <c r="U17" s="79"/>
      <c r="V17" s="79"/>
      <c r="W17" s="79"/>
    </row>
    <row r="18" spans="1:23" ht="15" thickBot="1">
      <c r="A18" s="10">
        <v>5</v>
      </c>
      <c r="B18" s="11">
        <v>5.0091999999999999</v>
      </c>
      <c r="C18" s="12">
        <v>1.2889999999999999</v>
      </c>
      <c r="D18" s="12">
        <v>1.292</v>
      </c>
      <c r="E18" s="10">
        <v>1.4810000000000001</v>
      </c>
      <c r="F18" s="13">
        <v>1.3540000000000001</v>
      </c>
      <c r="G18" s="14">
        <v>0.11</v>
      </c>
      <c r="H18" s="12">
        <v>0.56399999999999995</v>
      </c>
      <c r="I18" s="12">
        <v>0.58099999999999996</v>
      </c>
      <c r="J18" s="10">
        <v>0.58799999999999997</v>
      </c>
      <c r="K18" s="13">
        <v>0.57799999999999996</v>
      </c>
      <c r="L18" s="14">
        <v>1.2E-2</v>
      </c>
      <c r="M18" s="12">
        <v>0.437</v>
      </c>
      <c r="N18" s="12">
        <v>0.45</v>
      </c>
      <c r="O18" s="10">
        <v>0.39700000000000002</v>
      </c>
      <c r="P18" s="13">
        <v>0.42799999999999999</v>
      </c>
      <c r="Q18" s="13">
        <v>2.8000000000000001E-2</v>
      </c>
      <c r="R18" s="15"/>
      <c r="S18" s="132">
        <f t="shared" si="0"/>
        <v>0.77905638665132337</v>
      </c>
      <c r="T18" s="79"/>
      <c r="U18" s="79"/>
      <c r="V18" s="79"/>
      <c r="W18" s="79"/>
    </row>
    <row r="19" spans="1:23" ht="15" thickBot="1">
      <c r="A19" s="10">
        <v>10</v>
      </c>
      <c r="B19" s="11">
        <v>10.005800000000001</v>
      </c>
      <c r="C19" s="12">
        <v>1.58</v>
      </c>
      <c r="D19" s="12">
        <v>1.417</v>
      </c>
      <c r="E19" s="10">
        <v>1.482</v>
      </c>
      <c r="F19" s="13">
        <v>1.4930000000000001</v>
      </c>
      <c r="G19" s="14">
        <v>8.2000000000000003E-2</v>
      </c>
      <c r="H19" s="12">
        <v>0.66700000000000004</v>
      </c>
      <c r="I19" s="12">
        <v>0.628</v>
      </c>
      <c r="J19" s="10">
        <v>0.66700000000000004</v>
      </c>
      <c r="K19" s="13">
        <v>0.65400000000000003</v>
      </c>
      <c r="L19" s="14">
        <v>2.3E-2</v>
      </c>
      <c r="M19" s="12">
        <v>0.42199999999999999</v>
      </c>
      <c r="N19" s="12">
        <v>0.443</v>
      </c>
      <c r="O19" s="10">
        <v>0.45</v>
      </c>
      <c r="P19" s="13">
        <v>0.438</v>
      </c>
      <c r="Q19" s="13">
        <v>1.4999999999999999E-2</v>
      </c>
      <c r="R19" s="15"/>
      <c r="S19" s="132">
        <f t="shared" si="0"/>
        <v>0.83501118568232657</v>
      </c>
      <c r="T19" s="79"/>
      <c r="U19" s="79"/>
      <c r="V19" s="79"/>
      <c r="W19" s="79"/>
    </row>
    <row r="20" spans="1:23" ht="15" thickBot="1">
      <c r="A20" s="10">
        <v>15</v>
      </c>
      <c r="B20" s="11">
        <v>15.0151</v>
      </c>
      <c r="C20" s="12">
        <v>2.2440000000000002</v>
      </c>
      <c r="D20" s="12">
        <v>2.1709999999999998</v>
      </c>
      <c r="E20" s="10">
        <v>2.21</v>
      </c>
      <c r="F20" s="13">
        <v>2.2080000000000002</v>
      </c>
      <c r="G20" s="14">
        <v>3.6999999999999998E-2</v>
      </c>
      <c r="H20" s="12">
        <v>0.879</v>
      </c>
      <c r="I20" s="12">
        <v>0.85799999999999998</v>
      </c>
      <c r="J20" s="10">
        <v>0.872</v>
      </c>
      <c r="K20" s="13">
        <v>0.87</v>
      </c>
      <c r="L20" s="14">
        <v>1.0999999999999999E-2</v>
      </c>
      <c r="M20" s="12">
        <v>0.39200000000000002</v>
      </c>
      <c r="N20" s="12">
        <v>0.39500000000000002</v>
      </c>
      <c r="O20" s="10">
        <v>0.39400000000000002</v>
      </c>
      <c r="P20" s="13">
        <v>0.39400000000000002</v>
      </c>
      <c r="Q20" s="13">
        <v>2E-3</v>
      </c>
      <c r="R20" s="15"/>
      <c r="S20" s="132">
        <f t="shared" si="0"/>
        <v>1.2013057671381937</v>
      </c>
      <c r="T20" s="79"/>
      <c r="U20" s="79"/>
      <c r="V20" s="79"/>
      <c r="W20" s="79"/>
    </row>
    <row r="21" spans="1:23" ht="15" thickBot="1">
      <c r="A21" s="16">
        <v>20</v>
      </c>
      <c r="B21" s="17">
        <v>20.020700000000001</v>
      </c>
      <c r="C21" s="18">
        <v>2.2679999999999998</v>
      </c>
      <c r="D21" s="18">
        <v>2.399</v>
      </c>
      <c r="E21" s="16">
        <v>2.6040000000000001</v>
      </c>
      <c r="F21" s="19">
        <v>2.4239999999999999</v>
      </c>
      <c r="G21" s="20">
        <v>0.16900000000000001</v>
      </c>
      <c r="H21" s="18">
        <v>1.0580000000000001</v>
      </c>
      <c r="I21" s="18">
        <v>0.91700000000000004</v>
      </c>
      <c r="J21" s="16">
        <v>0.95399999999999996</v>
      </c>
      <c r="K21" s="19">
        <v>0.97599999999999998</v>
      </c>
      <c r="L21" s="20">
        <v>7.2999999999999995E-2</v>
      </c>
      <c r="M21" s="18">
        <v>0.46700000000000003</v>
      </c>
      <c r="N21" s="18">
        <v>0.38200000000000001</v>
      </c>
      <c r="O21" s="16">
        <v>0.36599999999999999</v>
      </c>
      <c r="P21" s="19">
        <v>0.40500000000000003</v>
      </c>
      <c r="Q21" s="19">
        <v>5.3999999999999999E-2</v>
      </c>
      <c r="R21" s="15"/>
      <c r="S21" s="132">
        <f t="shared" si="0"/>
        <v>1.2838983050847457</v>
      </c>
      <c r="T21" s="79"/>
      <c r="U21" s="79"/>
      <c r="V21" s="79"/>
      <c r="W21" s="79"/>
    </row>
    <row r="22" spans="1:23" ht="15" thickBot="1">
      <c r="A22" s="21" t="s">
        <v>0</v>
      </c>
      <c r="B22" s="22" t="s">
        <v>14</v>
      </c>
      <c r="C22" s="21" t="s">
        <v>1</v>
      </c>
      <c r="D22" s="23">
        <v>42171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4"/>
      <c r="S22" s="43"/>
      <c r="T22" s="43"/>
      <c r="U22" s="43"/>
      <c r="V22" s="43"/>
      <c r="W22" s="43"/>
    </row>
    <row r="23" spans="1:23" ht="36.75" customHeight="1" thickBot="1">
      <c r="A23" s="122" t="s">
        <v>2</v>
      </c>
      <c r="B23" s="124" t="s">
        <v>3</v>
      </c>
      <c r="C23" s="126" t="s">
        <v>4</v>
      </c>
      <c r="D23" s="127"/>
      <c r="E23" s="127"/>
      <c r="F23" s="127"/>
      <c r="G23" s="128"/>
      <c r="H23" s="126" t="s">
        <v>5</v>
      </c>
      <c r="I23" s="127"/>
      <c r="J23" s="127"/>
      <c r="K23" s="127"/>
      <c r="L23" s="128"/>
      <c r="M23" s="126" t="s">
        <v>6</v>
      </c>
      <c r="N23" s="127"/>
      <c r="O23" s="127"/>
      <c r="P23" s="127"/>
      <c r="Q23" s="129"/>
      <c r="R23" s="138" t="s">
        <v>24</v>
      </c>
      <c r="S23" s="126" t="s">
        <v>34</v>
      </c>
      <c r="T23" s="127"/>
      <c r="U23" s="127"/>
      <c r="V23" s="127"/>
      <c r="W23" s="128"/>
    </row>
    <row r="24" spans="1:23" ht="15" thickBot="1">
      <c r="A24" s="123"/>
      <c r="B24" s="125"/>
      <c r="C24" s="25" t="s">
        <v>7</v>
      </c>
      <c r="D24" s="25" t="s">
        <v>8</v>
      </c>
      <c r="E24" s="25" t="s">
        <v>9</v>
      </c>
      <c r="F24" s="26" t="s">
        <v>10</v>
      </c>
      <c r="G24" s="26" t="s">
        <v>11</v>
      </c>
      <c r="H24" s="25" t="s">
        <v>7</v>
      </c>
      <c r="I24" s="25" t="s">
        <v>8</v>
      </c>
      <c r="J24" s="25" t="s">
        <v>9</v>
      </c>
      <c r="K24" s="26" t="s">
        <v>10</v>
      </c>
      <c r="L24" s="26" t="s">
        <v>11</v>
      </c>
      <c r="M24" s="25" t="s">
        <v>7</v>
      </c>
      <c r="N24" s="25" t="s">
        <v>8</v>
      </c>
      <c r="O24" s="25" t="s">
        <v>9</v>
      </c>
      <c r="P24" s="26" t="s">
        <v>10</v>
      </c>
      <c r="Q24" s="27" t="s">
        <v>11</v>
      </c>
      <c r="R24" s="28"/>
      <c r="S24" s="133" t="s">
        <v>10</v>
      </c>
      <c r="T24" s="43"/>
      <c r="U24" s="43"/>
      <c r="V24" s="43"/>
      <c r="W24" s="43"/>
    </row>
    <row r="25" spans="1:23" ht="15" thickBot="1">
      <c r="A25" s="29">
        <v>0</v>
      </c>
      <c r="B25" s="30">
        <v>0</v>
      </c>
      <c r="C25" s="31">
        <v>1.21</v>
      </c>
      <c r="D25" s="31">
        <v>1.256</v>
      </c>
      <c r="E25" s="29">
        <v>1.296</v>
      </c>
      <c r="F25" s="32">
        <v>1.254</v>
      </c>
      <c r="G25" s="33">
        <v>4.2999999999999997E-2</v>
      </c>
      <c r="H25" s="31">
        <v>0.20300000000000001</v>
      </c>
      <c r="I25" s="31">
        <v>0.23300000000000001</v>
      </c>
      <c r="J25" s="29">
        <v>0.24299999999999999</v>
      </c>
      <c r="K25" s="32">
        <v>0.22600000000000001</v>
      </c>
      <c r="L25" s="33">
        <v>2.1000000000000001E-2</v>
      </c>
      <c r="M25" s="31">
        <v>0.16700000000000001</v>
      </c>
      <c r="N25" s="31">
        <v>0.17699999999999999</v>
      </c>
      <c r="O25" s="29">
        <v>0.187</v>
      </c>
      <c r="P25" s="32">
        <v>0.17699999999999999</v>
      </c>
      <c r="Q25" s="32">
        <v>0.01</v>
      </c>
      <c r="R25" s="34">
        <v>143.69999999999999</v>
      </c>
      <c r="S25" s="134">
        <f>(F25*1000)/((10*$R$25)+(A25*10))</f>
        <v>0.87265135699373697</v>
      </c>
      <c r="T25" s="43"/>
      <c r="U25" s="43"/>
      <c r="V25" s="43"/>
      <c r="W25" s="43"/>
    </row>
    <row r="26" spans="1:23" ht="15" thickBot="1">
      <c r="A26" s="29">
        <v>1</v>
      </c>
      <c r="B26" s="30">
        <v>0.99929999999999997</v>
      </c>
      <c r="C26" s="31">
        <v>1.4470000000000001</v>
      </c>
      <c r="D26" s="31">
        <v>1.3939999999999999</v>
      </c>
      <c r="E26" s="29">
        <v>1.3560000000000001</v>
      </c>
      <c r="F26" s="32">
        <v>1.399</v>
      </c>
      <c r="G26" s="33">
        <v>4.5999999999999999E-2</v>
      </c>
      <c r="H26" s="31">
        <v>0.252</v>
      </c>
      <c r="I26" s="31">
        <v>0.245</v>
      </c>
      <c r="J26" s="29">
        <v>0.22</v>
      </c>
      <c r="K26" s="32">
        <v>0.23899999999999999</v>
      </c>
      <c r="L26" s="33">
        <v>1.7000000000000001E-2</v>
      </c>
      <c r="M26" s="31">
        <v>0.17399999999999999</v>
      </c>
      <c r="N26" s="31">
        <v>0.17599999999999999</v>
      </c>
      <c r="O26" s="29">
        <v>0.16300000000000001</v>
      </c>
      <c r="P26" s="32">
        <v>0.17100000000000001</v>
      </c>
      <c r="Q26" s="32">
        <v>7.0000000000000001E-3</v>
      </c>
      <c r="R26" s="34"/>
      <c r="S26" s="134">
        <f t="shared" ref="S26:S31" si="1">(F26*1000)/((10*$R$25)+(A26*10))</f>
        <v>0.96682791983413963</v>
      </c>
      <c r="T26" s="43"/>
      <c r="U26" s="43"/>
      <c r="V26" s="43"/>
      <c r="W26" s="43"/>
    </row>
    <row r="27" spans="1:23" ht="15" thickBot="1">
      <c r="A27" s="29">
        <v>2</v>
      </c>
      <c r="B27" s="30">
        <v>1.9954000000000001</v>
      </c>
      <c r="C27" s="31">
        <v>1.661</v>
      </c>
      <c r="D27" s="31">
        <v>1.629</v>
      </c>
      <c r="E27" s="29">
        <v>1.3819999999999999</v>
      </c>
      <c r="F27" s="32">
        <v>1.5569999999999999</v>
      </c>
      <c r="G27" s="33">
        <v>0.153</v>
      </c>
      <c r="H27" s="31">
        <v>0.318</v>
      </c>
      <c r="I27" s="31">
        <v>0.28399999999999997</v>
      </c>
      <c r="J27" s="29">
        <v>0.25</v>
      </c>
      <c r="K27" s="32">
        <v>0.28399999999999997</v>
      </c>
      <c r="L27" s="33">
        <v>3.4000000000000002E-2</v>
      </c>
      <c r="M27" s="31">
        <v>0.191</v>
      </c>
      <c r="N27" s="31">
        <v>0.17499999999999999</v>
      </c>
      <c r="O27" s="29">
        <v>0.18099999999999999</v>
      </c>
      <c r="P27" s="32">
        <v>0.182</v>
      </c>
      <c r="Q27" s="32">
        <v>8.0000000000000002E-3</v>
      </c>
      <c r="R27" s="34"/>
      <c r="S27" s="134">
        <f t="shared" si="1"/>
        <v>1.0686341798215511</v>
      </c>
      <c r="T27" s="43"/>
      <c r="U27" s="43"/>
      <c r="V27" s="43"/>
      <c r="W27" s="43"/>
    </row>
    <row r="28" spans="1:23" ht="15" thickBot="1">
      <c r="A28" s="29">
        <v>5</v>
      </c>
      <c r="B28" s="30">
        <v>5.0031999999999996</v>
      </c>
      <c r="C28" s="31">
        <v>1.6619999999999999</v>
      </c>
      <c r="D28" s="31">
        <v>1.3480000000000001</v>
      </c>
      <c r="E28" s="29">
        <v>1.6</v>
      </c>
      <c r="F28" s="32">
        <v>1.5369999999999999</v>
      </c>
      <c r="G28" s="33">
        <v>0.16600000000000001</v>
      </c>
      <c r="H28" s="31">
        <v>0.35299999999999998</v>
      </c>
      <c r="I28" s="31">
        <v>0.25600000000000001</v>
      </c>
      <c r="J28" s="29">
        <v>0.30599999999999999</v>
      </c>
      <c r="K28" s="32">
        <v>0.30499999999999999</v>
      </c>
      <c r="L28" s="33">
        <v>4.9000000000000002E-2</v>
      </c>
      <c r="M28" s="31">
        <v>0.21199999999999999</v>
      </c>
      <c r="N28" s="31">
        <v>0.19</v>
      </c>
      <c r="O28" s="29">
        <v>0.191</v>
      </c>
      <c r="P28" s="32">
        <v>0.19800000000000001</v>
      </c>
      <c r="Q28" s="32">
        <v>1.2E-2</v>
      </c>
      <c r="R28" s="34"/>
      <c r="S28" s="134">
        <f t="shared" si="1"/>
        <v>1.0336247478143914</v>
      </c>
      <c r="T28" s="43"/>
      <c r="U28" s="43"/>
      <c r="V28" s="43"/>
      <c r="W28" s="43"/>
    </row>
    <row r="29" spans="1:23" ht="15" thickBot="1">
      <c r="A29" s="29">
        <v>10</v>
      </c>
      <c r="B29" s="30">
        <v>10.0273</v>
      </c>
      <c r="C29" s="31">
        <v>1.5549999999999999</v>
      </c>
      <c r="D29" s="31">
        <v>1.419</v>
      </c>
      <c r="E29" s="29">
        <v>1.4470000000000001</v>
      </c>
      <c r="F29" s="32">
        <v>1.474</v>
      </c>
      <c r="G29" s="33">
        <v>7.1999999999999995E-2</v>
      </c>
      <c r="H29" s="31">
        <v>0.44900000000000001</v>
      </c>
      <c r="I29" s="31">
        <v>0.39300000000000002</v>
      </c>
      <c r="J29" s="29">
        <v>0.376</v>
      </c>
      <c r="K29" s="32">
        <v>0.40600000000000003</v>
      </c>
      <c r="L29" s="33">
        <v>3.7999999999999999E-2</v>
      </c>
      <c r="M29" s="31">
        <v>0.28899999999999998</v>
      </c>
      <c r="N29" s="31">
        <v>0.27700000000000002</v>
      </c>
      <c r="O29" s="29">
        <v>0.26</v>
      </c>
      <c r="P29" s="32">
        <v>0.27500000000000002</v>
      </c>
      <c r="Q29" s="32">
        <v>1.4999999999999999E-2</v>
      </c>
      <c r="R29" s="34"/>
      <c r="S29" s="134">
        <f t="shared" si="1"/>
        <v>0.95901106050748208</v>
      </c>
      <c r="T29" s="43"/>
      <c r="U29" s="43"/>
      <c r="V29" s="43"/>
      <c r="W29" s="43"/>
    </row>
    <row r="30" spans="1:23" ht="15" thickBot="1">
      <c r="A30" s="29">
        <v>15</v>
      </c>
      <c r="B30" s="30">
        <v>15.019399999999999</v>
      </c>
      <c r="C30" s="31">
        <v>2.2280000000000002</v>
      </c>
      <c r="D30" s="31">
        <v>1.643</v>
      </c>
      <c r="E30" s="29">
        <v>2.044</v>
      </c>
      <c r="F30" s="32">
        <v>1.972</v>
      </c>
      <c r="G30" s="33">
        <v>0.29899999999999999</v>
      </c>
      <c r="H30" s="31">
        <v>0.79700000000000004</v>
      </c>
      <c r="I30" s="31">
        <v>0.55500000000000005</v>
      </c>
      <c r="J30" s="29">
        <v>0.59099999999999997</v>
      </c>
      <c r="K30" s="32">
        <v>0.64800000000000002</v>
      </c>
      <c r="L30" s="33">
        <v>0.13100000000000001</v>
      </c>
      <c r="M30" s="31">
        <v>0.35799999999999998</v>
      </c>
      <c r="N30" s="31">
        <v>0.33800000000000002</v>
      </c>
      <c r="O30" s="29">
        <v>0.28899999999999998</v>
      </c>
      <c r="P30" s="32">
        <v>0.32800000000000001</v>
      </c>
      <c r="Q30" s="32">
        <v>3.5999999999999997E-2</v>
      </c>
      <c r="R30" s="34"/>
      <c r="S30" s="134">
        <f t="shared" si="1"/>
        <v>1.2425960932577189</v>
      </c>
      <c r="T30" s="43"/>
      <c r="U30" s="43"/>
      <c r="V30" s="43"/>
      <c r="W30" s="43"/>
    </row>
    <row r="31" spans="1:23" ht="15" thickBot="1">
      <c r="A31" s="35">
        <v>20</v>
      </c>
      <c r="B31" s="36">
        <v>20.018899999999999</v>
      </c>
      <c r="C31" s="37">
        <v>2.96</v>
      </c>
      <c r="D31" s="37">
        <v>3.0009999999999999</v>
      </c>
      <c r="E31" s="35">
        <v>2.294</v>
      </c>
      <c r="F31" s="38">
        <v>2.7519999999999998</v>
      </c>
      <c r="G31" s="39">
        <v>0.39700000000000002</v>
      </c>
      <c r="H31" s="37">
        <v>1.048</v>
      </c>
      <c r="I31" s="37">
        <v>1.0669999999999999</v>
      </c>
      <c r="J31" s="35">
        <v>1.0980000000000001</v>
      </c>
      <c r="K31" s="38">
        <v>1.071</v>
      </c>
      <c r="L31" s="39">
        <v>2.5000000000000001E-2</v>
      </c>
      <c r="M31" s="37">
        <v>0.35399999999999998</v>
      </c>
      <c r="N31" s="37">
        <v>0.35499999999999998</v>
      </c>
      <c r="O31" s="35">
        <v>0.376</v>
      </c>
      <c r="P31" s="38">
        <v>0.36199999999999999</v>
      </c>
      <c r="Q31" s="38">
        <v>1.2E-2</v>
      </c>
      <c r="R31" s="34"/>
      <c r="S31" s="134">
        <f t="shared" si="1"/>
        <v>1.6811240073304825</v>
      </c>
      <c r="T31" s="43"/>
      <c r="U31" s="43"/>
      <c r="V31" s="43"/>
      <c r="W31" s="43"/>
    </row>
    <row r="32" spans="1:23" ht="15" thickBot="1">
      <c r="A32" s="2" t="s">
        <v>0</v>
      </c>
      <c r="B32" s="3" t="s">
        <v>15</v>
      </c>
      <c r="C32" s="2" t="s">
        <v>1</v>
      </c>
      <c r="D32" s="4">
        <v>42177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5"/>
      <c r="S32" s="79"/>
      <c r="T32" s="79"/>
      <c r="U32" s="79"/>
      <c r="V32" s="79"/>
      <c r="W32" s="79"/>
    </row>
    <row r="33" spans="1:23" ht="36.75" customHeight="1" thickBot="1">
      <c r="A33" s="114" t="s">
        <v>2</v>
      </c>
      <c r="B33" s="116" t="s">
        <v>3</v>
      </c>
      <c r="C33" s="118" t="s">
        <v>4</v>
      </c>
      <c r="D33" s="119"/>
      <c r="E33" s="119"/>
      <c r="F33" s="119"/>
      <c r="G33" s="120"/>
      <c r="H33" s="118" t="s">
        <v>5</v>
      </c>
      <c r="I33" s="119"/>
      <c r="J33" s="119"/>
      <c r="K33" s="119"/>
      <c r="L33" s="120"/>
      <c r="M33" s="118" t="s">
        <v>6</v>
      </c>
      <c r="N33" s="119"/>
      <c r="O33" s="119"/>
      <c r="P33" s="119"/>
      <c r="Q33" s="121"/>
      <c r="R33" s="139" t="s">
        <v>24</v>
      </c>
      <c r="S33" s="118" t="s">
        <v>34</v>
      </c>
      <c r="T33" s="119"/>
      <c r="U33" s="119"/>
      <c r="V33" s="119"/>
      <c r="W33" s="120"/>
    </row>
    <row r="34" spans="1:23" ht="15" thickBot="1">
      <c r="A34" s="115"/>
      <c r="B34" s="117"/>
      <c r="C34" s="6" t="s">
        <v>7</v>
      </c>
      <c r="D34" s="6" t="s">
        <v>8</v>
      </c>
      <c r="E34" s="6" t="s">
        <v>9</v>
      </c>
      <c r="F34" s="7" t="s">
        <v>10</v>
      </c>
      <c r="G34" s="7" t="s">
        <v>11</v>
      </c>
      <c r="H34" s="6" t="s">
        <v>7</v>
      </c>
      <c r="I34" s="6" t="s">
        <v>8</v>
      </c>
      <c r="J34" s="6" t="s">
        <v>9</v>
      </c>
      <c r="K34" s="7" t="s">
        <v>10</v>
      </c>
      <c r="L34" s="7" t="s">
        <v>11</v>
      </c>
      <c r="M34" s="6" t="s">
        <v>7</v>
      </c>
      <c r="N34" s="6" t="s">
        <v>8</v>
      </c>
      <c r="O34" s="6" t="s">
        <v>9</v>
      </c>
      <c r="P34" s="7" t="s">
        <v>10</v>
      </c>
      <c r="Q34" s="8" t="s">
        <v>11</v>
      </c>
      <c r="R34" s="9"/>
      <c r="S34" s="131" t="s">
        <v>10</v>
      </c>
      <c r="T34" s="79"/>
      <c r="U34" s="79"/>
      <c r="V34" s="79"/>
      <c r="W34" s="79"/>
    </row>
    <row r="35" spans="1:23" ht="15" thickBot="1">
      <c r="A35" s="10">
        <v>0</v>
      </c>
      <c r="B35" s="11">
        <v>0</v>
      </c>
      <c r="C35" s="12">
        <v>1.4179999999999999</v>
      </c>
      <c r="D35" s="12">
        <v>1.3580000000000001</v>
      </c>
      <c r="E35" s="10">
        <v>1.4430000000000001</v>
      </c>
      <c r="F35" s="13">
        <v>1.4059999999999999</v>
      </c>
      <c r="G35" s="14">
        <v>4.3999999999999997E-2</v>
      </c>
      <c r="H35" s="12">
        <v>0.30599999999999999</v>
      </c>
      <c r="I35" s="12">
        <v>0.28100000000000003</v>
      </c>
      <c r="J35" s="10">
        <v>0.28799999999999998</v>
      </c>
      <c r="K35" s="13">
        <v>0.29199999999999998</v>
      </c>
      <c r="L35" s="14">
        <v>1.2999999999999999E-2</v>
      </c>
      <c r="M35" s="12">
        <v>0.216</v>
      </c>
      <c r="N35" s="12">
        <v>0.20699999999999999</v>
      </c>
      <c r="O35" s="10">
        <v>0.2</v>
      </c>
      <c r="P35" s="13">
        <v>0.20799999999999999</v>
      </c>
      <c r="Q35" s="13">
        <v>8.0000000000000002E-3</v>
      </c>
      <c r="R35" s="15">
        <v>181.3</v>
      </c>
      <c r="S35" s="132">
        <f>(F35*1000)/((10*$R$35)+(A35*10))</f>
        <v>0.77551020408163263</v>
      </c>
      <c r="T35" s="79"/>
      <c r="U35" s="79"/>
      <c r="V35" s="79"/>
      <c r="W35" s="79"/>
    </row>
    <row r="36" spans="1:23" ht="15" thickBot="1">
      <c r="A36" s="10">
        <v>1</v>
      </c>
      <c r="B36" s="11">
        <v>1.0023</v>
      </c>
      <c r="C36" s="12">
        <v>1.6659999999999999</v>
      </c>
      <c r="D36" s="12">
        <v>1.51</v>
      </c>
      <c r="E36" s="10">
        <v>1.6220000000000001</v>
      </c>
      <c r="F36" s="13">
        <v>1.599</v>
      </c>
      <c r="G36" s="14">
        <v>0.08</v>
      </c>
      <c r="H36" s="12">
        <v>0.82599999999999996</v>
      </c>
      <c r="I36" s="12">
        <v>0.70299999999999996</v>
      </c>
      <c r="J36" s="10">
        <v>0.85099999999999998</v>
      </c>
      <c r="K36" s="13">
        <v>0.79300000000000004</v>
      </c>
      <c r="L36" s="14">
        <v>7.9000000000000001E-2</v>
      </c>
      <c r="M36" s="12">
        <v>0.496</v>
      </c>
      <c r="N36" s="12">
        <v>0.46500000000000002</v>
      </c>
      <c r="O36" s="10">
        <v>0.52500000000000002</v>
      </c>
      <c r="P36" s="13">
        <v>0.495</v>
      </c>
      <c r="Q36" s="13">
        <v>0.03</v>
      </c>
      <c r="R36" s="15"/>
      <c r="S36" s="132">
        <f t="shared" ref="S36:S41" si="2">(F36*1000)/((10*$R$35)+(A36*10))</f>
        <v>0.87712561711464621</v>
      </c>
      <c r="T36" s="79"/>
      <c r="U36" s="79"/>
      <c r="V36" s="79"/>
      <c r="W36" s="79"/>
    </row>
    <row r="37" spans="1:23" ht="15" thickBot="1">
      <c r="A37" s="10">
        <v>2</v>
      </c>
      <c r="B37" s="11">
        <v>2.0045999999999999</v>
      </c>
      <c r="C37" s="12">
        <v>1.4</v>
      </c>
      <c r="D37" s="12">
        <v>1.417</v>
      </c>
      <c r="E37" s="10">
        <v>1.488</v>
      </c>
      <c r="F37" s="13">
        <v>1.4350000000000001</v>
      </c>
      <c r="G37" s="14">
        <v>4.7E-2</v>
      </c>
      <c r="H37" s="12">
        <v>0.82499999999999996</v>
      </c>
      <c r="I37" s="12">
        <v>0.93700000000000006</v>
      </c>
      <c r="J37" s="10">
        <v>1.006</v>
      </c>
      <c r="K37" s="13">
        <v>0.92300000000000004</v>
      </c>
      <c r="L37" s="14">
        <v>9.0999999999999998E-2</v>
      </c>
      <c r="M37" s="12">
        <v>0.58899999999999997</v>
      </c>
      <c r="N37" s="12">
        <v>0.66200000000000003</v>
      </c>
      <c r="O37" s="10">
        <v>0.67600000000000005</v>
      </c>
      <c r="P37" s="13">
        <v>0.64200000000000002</v>
      </c>
      <c r="Q37" s="13">
        <v>4.7E-2</v>
      </c>
      <c r="R37" s="15"/>
      <c r="S37" s="132">
        <f t="shared" si="2"/>
        <v>0.78286961265684674</v>
      </c>
      <c r="T37" s="79"/>
      <c r="U37" s="79"/>
      <c r="V37" s="79"/>
      <c r="W37" s="79"/>
    </row>
    <row r="38" spans="1:23" ht="15" thickBot="1">
      <c r="A38" s="10">
        <v>5</v>
      </c>
      <c r="B38" s="11">
        <v>5.0012999999999996</v>
      </c>
      <c r="C38" s="12">
        <v>1.6559999999999999</v>
      </c>
      <c r="D38" s="12">
        <v>1.4610000000000001</v>
      </c>
      <c r="E38" s="10">
        <v>1.5569999999999999</v>
      </c>
      <c r="F38" s="13">
        <v>1.5580000000000001</v>
      </c>
      <c r="G38" s="14">
        <v>9.8000000000000004E-2</v>
      </c>
      <c r="H38" s="12">
        <v>1.0349999999999999</v>
      </c>
      <c r="I38" s="12">
        <v>1.042</v>
      </c>
      <c r="J38" s="10">
        <v>0.97399999999999998</v>
      </c>
      <c r="K38" s="13">
        <v>1.0169999999999999</v>
      </c>
      <c r="L38" s="14">
        <v>3.6999999999999998E-2</v>
      </c>
      <c r="M38" s="12">
        <v>0.625</v>
      </c>
      <c r="N38" s="12">
        <v>0.71299999999999997</v>
      </c>
      <c r="O38" s="10">
        <v>0.61799999999999999</v>
      </c>
      <c r="P38" s="13">
        <v>0.65200000000000002</v>
      </c>
      <c r="Q38" s="13">
        <v>5.2999999999999999E-2</v>
      </c>
      <c r="R38" s="15"/>
      <c r="S38" s="132">
        <f t="shared" si="2"/>
        <v>0.83628556092324213</v>
      </c>
      <c r="T38" s="79"/>
      <c r="U38" s="79"/>
      <c r="V38" s="79"/>
      <c r="W38" s="79"/>
    </row>
    <row r="39" spans="1:23" ht="15" thickBot="1">
      <c r="A39" s="10">
        <v>10</v>
      </c>
      <c r="B39" s="11">
        <v>10.0062</v>
      </c>
      <c r="C39" s="12">
        <v>2.0449999999999999</v>
      </c>
      <c r="D39" s="12">
        <v>1.8879999999999999</v>
      </c>
      <c r="E39" s="10">
        <v>2.0169999999999999</v>
      </c>
      <c r="F39" s="13">
        <v>1.9830000000000001</v>
      </c>
      <c r="G39" s="14">
        <v>8.4000000000000005E-2</v>
      </c>
      <c r="H39" s="12">
        <v>1.4019999999999999</v>
      </c>
      <c r="I39" s="12">
        <v>1.3680000000000001</v>
      </c>
      <c r="J39" s="10">
        <v>1.345</v>
      </c>
      <c r="K39" s="13">
        <v>1.3720000000000001</v>
      </c>
      <c r="L39" s="14">
        <v>2.9000000000000001E-2</v>
      </c>
      <c r="M39" s="12">
        <v>0.68600000000000005</v>
      </c>
      <c r="N39" s="12">
        <v>0.72499999999999998</v>
      </c>
      <c r="O39" s="10">
        <v>0.66700000000000004</v>
      </c>
      <c r="P39" s="13">
        <v>0.69299999999999995</v>
      </c>
      <c r="Q39" s="13">
        <v>0.03</v>
      </c>
      <c r="R39" s="15"/>
      <c r="S39" s="132">
        <f t="shared" si="2"/>
        <v>1.0365917407213801</v>
      </c>
      <c r="T39" s="79"/>
      <c r="U39" s="79"/>
      <c r="V39" s="79"/>
      <c r="W39" s="79"/>
    </row>
    <row r="40" spans="1:23" ht="15" thickBot="1">
      <c r="A40" s="10">
        <v>15</v>
      </c>
      <c r="B40" s="11">
        <v>15.0029</v>
      </c>
      <c r="C40" s="12">
        <v>2.48</v>
      </c>
      <c r="D40" s="12">
        <v>2.198</v>
      </c>
      <c r="E40" s="10">
        <v>2.3330000000000002</v>
      </c>
      <c r="F40" s="13">
        <v>2.3370000000000002</v>
      </c>
      <c r="G40" s="14">
        <v>0.14099999999999999</v>
      </c>
      <c r="H40" s="12">
        <v>1.5860000000000001</v>
      </c>
      <c r="I40" s="12">
        <v>1.55</v>
      </c>
      <c r="J40" s="10">
        <v>1.4930000000000001</v>
      </c>
      <c r="K40" s="13">
        <v>1.5429999999999999</v>
      </c>
      <c r="L40" s="14">
        <v>4.7E-2</v>
      </c>
      <c r="M40" s="12">
        <v>0.64</v>
      </c>
      <c r="N40" s="12">
        <v>0.70499999999999996</v>
      </c>
      <c r="O40" s="10">
        <v>0.64</v>
      </c>
      <c r="P40" s="13">
        <v>0.66200000000000003</v>
      </c>
      <c r="Q40" s="13">
        <v>3.7999999999999999E-2</v>
      </c>
      <c r="R40" s="15"/>
      <c r="S40" s="132">
        <f t="shared" si="2"/>
        <v>1.1905247070809986</v>
      </c>
      <c r="T40" s="79"/>
      <c r="U40" s="79"/>
      <c r="V40" s="79"/>
      <c r="W40" s="79"/>
    </row>
    <row r="41" spans="1:23" ht="15" thickBot="1">
      <c r="A41" s="16">
        <v>20</v>
      </c>
      <c r="B41" s="17">
        <v>19.997800000000002</v>
      </c>
      <c r="C41" s="18">
        <v>2.6190000000000002</v>
      </c>
      <c r="D41" s="18">
        <v>2.6509999999999998</v>
      </c>
      <c r="E41" s="16">
        <v>2.57</v>
      </c>
      <c r="F41" s="19">
        <v>2.613</v>
      </c>
      <c r="G41" s="20">
        <v>4.1000000000000002E-2</v>
      </c>
      <c r="H41" s="18">
        <v>1.6719999999999999</v>
      </c>
      <c r="I41" s="18">
        <v>1.726</v>
      </c>
      <c r="J41" s="16">
        <v>1.661</v>
      </c>
      <c r="K41" s="19">
        <v>1.6859999999999999</v>
      </c>
      <c r="L41" s="20">
        <v>3.5000000000000003E-2</v>
      </c>
      <c r="M41" s="18">
        <v>0.63900000000000001</v>
      </c>
      <c r="N41" s="18">
        <v>0.65100000000000002</v>
      </c>
      <c r="O41" s="16">
        <v>0.64600000000000002</v>
      </c>
      <c r="P41" s="19">
        <v>0.64500000000000002</v>
      </c>
      <c r="Q41" s="19">
        <v>6.0000000000000001E-3</v>
      </c>
      <c r="R41" s="15"/>
      <c r="S41" s="132">
        <f t="shared" si="2"/>
        <v>1.2980625931445604</v>
      </c>
      <c r="T41" s="79"/>
      <c r="U41" s="79"/>
      <c r="V41" s="79"/>
      <c r="W41" s="79"/>
    </row>
    <row r="42" spans="1:23" ht="15" thickBot="1">
      <c r="A42" s="21" t="s">
        <v>0</v>
      </c>
      <c r="B42" s="22" t="s">
        <v>16</v>
      </c>
      <c r="C42" s="21" t="s">
        <v>1</v>
      </c>
      <c r="D42" s="23">
        <v>42177</v>
      </c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4"/>
      <c r="S42" s="43"/>
      <c r="T42" s="43"/>
      <c r="U42" s="43"/>
      <c r="V42" s="43"/>
      <c r="W42" s="43"/>
    </row>
    <row r="43" spans="1:23" ht="36.75" customHeight="1" thickBot="1">
      <c r="A43" s="122" t="s">
        <v>2</v>
      </c>
      <c r="B43" s="124" t="s">
        <v>3</v>
      </c>
      <c r="C43" s="126" t="s">
        <v>4</v>
      </c>
      <c r="D43" s="127"/>
      <c r="E43" s="127"/>
      <c r="F43" s="127"/>
      <c r="G43" s="128"/>
      <c r="H43" s="126" t="s">
        <v>5</v>
      </c>
      <c r="I43" s="127"/>
      <c r="J43" s="127"/>
      <c r="K43" s="127"/>
      <c r="L43" s="128"/>
      <c r="M43" s="126" t="s">
        <v>6</v>
      </c>
      <c r="N43" s="127"/>
      <c r="O43" s="127"/>
      <c r="P43" s="127"/>
      <c r="Q43" s="129"/>
      <c r="R43" s="138" t="s">
        <v>24</v>
      </c>
      <c r="S43" s="126" t="s">
        <v>34</v>
      </c>
      <c r="T43" s="127"/>
      <c r="U43" s="127"/>
      <c r="V43" s="127"/>
      <c r="W43" s="128"/>
    </row>
    <row r="44" spans="1:23" ht="15" thickBot="1">
      <c r="A44" s="123"/>
      <c r="B44" s="125"/>
      <c r="C44" s="25" t="s">
        <v>7</v>
      </c>
      <c r="D44" s="25" t="s">
        <v>8</v>
      </c>
      <c r="E44" s="25" t="s">
        <v>9</v>
      </c>
      <c r="F44" s="26" t="s">
        <v>10</v>
      </c>
      <c r="G44" s="26" t="s">
        <v>11</v>
      </c>
      <c r="H44" s="25" t="s">
        <v>7</v>
      </c>
      <c r="I44" s="25" t="s">
        <v>8</v>
      </c>
      <c r="J44" s="25" t="s">
        <v>9</v>
      </c>
      <c r="K44" s="26" t="s">
        <v>10</v>
      </c>
      <c r="L44" s="26" t="s">
        <v>11</v>
      </c>
      <c r="M44" s="25" t="s">
        <v>7</v>
      </c>
      <c r="N44" s="25" t="s">
        <v>8</v>
      </c>
      <c r="O44" s="25" t="s">
        <v>9</v>
      </c>
      <c r="P44" s="26" t="s">
        <v>10</v>
      </c>
      <c r="Q44" s="27" t="s">
        <v>11</v>
      </c>
      <c r="R44" s="28"/>
      <c r="S44" s="133" t="s">
        <v>10</v>
      </c>
      <c r="T44" s="43"/>
      <c r="U44" s="43"/>
      <c r="V44" s="43"/>
      <c r="W44" s="43"/>
    </row>
    <row r="45" spans="1:23" ht="15" thickBot="1">
      <c r="A45" s="29">
        <v>0</v>
      </c>
      <c r="B45" s="30">
        <v>0</v>
      </c>
      <c r="C45" s="31">
        <v>1.4430000000000001</v>
      </c>
      <c r="D45" s="31">
        <v>1.355</v>
      </c>
      <c r="E45" s="29">
        <v>1.4</v>
      </c>
      <c r="F45" s="32">
        <v>1.399</v>
      </c>
      <c r="G45" s="33">
        <v>4.3999999999999997E-2</v>
      </c>
      <c r="H45" s="31">
        <v>0.27300000000000002</v>
      </c>
      <c r="I45" s="31">
        <v>0.24299999999999999</v>
      </c>
      <c r="J45" s="29">
        <v>0.25700000000000001</v>
      </c>
      <c r="K45" s="32">
        <v>0.25800000000000001</v>
      </c>
      <c r="L45" s="33">
        <v>1.4999999999999999E-2</v>
      </c>
      <c r="M45" s="31">
        <v>0.19</v>
      </c>
      <c r="N45" s="31">
        <v>0.17899999999999999</v>
      </c>
      <c r="O45" s="29">
        <v>0.184</v>
      </c>
      <c r="P45" s="32">
        <v>0.184</v>
      </c>
      <c r="Q45" s="32">
        <v>6.0000000000000001E-3</v>
      </c>
      <c r="R45" s="34">
        <v>166.7</v>
      </c>
      <c r="S45" s="134">
        <f>(F45*1000)/((10*$R$45)+(A45*10))</f>
        <v>0.83923215356928615</v>
      </c>
      <c r="T45" s="43"/>
      <c r="U45" s="43"/>
      <c r="V45" s="43"/>
      <c r="W45" s="43"/>
    </row>
    <row r="46" spans="1:23" ht="15" thickBot="1">
      <c r="A46" s="29">
        <v>1</v>
      </c>
      <c r="B46" s="30">
        <v>0.99839999999999995</v>
      </c>
      <c r="C46" s="31">
        <v>1.232</v>
      </c>
      <c r="D46" s="31">
        <v>1.272</v>
      </c>
      <c r="E46" s="29">
        <v>1.1859999999999999</v>
      </c>
      <c r="F46" s="32">
        <v>1.23</v>
      </c>
      <c r="G46" s="33">
        <v>4.2999999999999997E-2</v>
      </c>
      <c r="H46" s="31">
        <v>0.61399999999999999</v>
      </c>
      <c r="I46" s="31">
        <v>0.64600000000000002</v>
      </c>
      <c r="J46" s="29">
        <v>0.61199999999999999</v>
      </c>
      <c r="K46" s="32">
        <v>0.624</v>
      </c>
      <c r="L46" s="33">
        <v>1.9E-2</v>
      </c>
      <c r="M46" s="31">
        <v>0.48899999999999999</v>
      </c>
      <c r="N46" s="31">
        <v>0.50700000000000001</v>
      </c>
      <c r="O46" s="29">
        <v>0.51600000000000001</v>
      </c>
      <c r="P46" s="32">
        <v>0.504</v>
      </c>
      <c r="Q46" s="32">
        <v>1.4E-2</v>
      </c>
      <c r="R46" s="34"/>
      <c r="S46" s="134">
        <f t="shared" ref="S46:S51" si="3">(F46*1000)/((10*$R$45)+(A46*10))</f>
        <v>0.73345259391771023</v>
      </c>
      <c r="T46" s="43"/>
      <c r="U46" s="43"/>
      <c r="V46" s="43"/>
      <c r="W46" s="43"/>
    </row>
    <row r="47" spans="1:23" ht="15" thickBot="1">
      <c r="A47" s="29">
        <v>2</v>
      </c>
      <c r="B47" s="30">
        <v>2.0066999999999999</v>
      </c>
      <c r="C47" s="31">
        <v>1.33</v>
      </c>
      <c r="D47" s="31">
        <v>1.254</v>
      </c>
      <c r="E47" s="29">
        <v>1.383</v>
      </c>
      <c r="F47" s="32">
        <v>1.3220000000000001</v>
      </c>
      <c r="G47" s="33">
        <v>6.5000000000000002E-2</v>
      </c>
      <c r="H47" s="31">
        <v>0.76200000000000001</v>
      </c>
      <c r="I47" s="31">
        <v>0.81200000000000006</v>
      </c>
      <c r="J47" s="29">
        <v>0.85099999999999998</v>
      </c>
      <c r="K47" s="32">
        <v>0.80800000000000005</v>
      </c>
      <c r="L47" s="33">
        <v>4.4999999999999998E-2</v>
      </c>
      <c r="M47" s="31">
        <v>0.57299999999999995</v>
      </c>
      <c r="N47" s="31">
        <v>0.64800000000000002</v>
      </c>
      <c r="O47" s="29">
        <v>0.61599999999999999</v>
      </c>
      <c r="P47" s="32">
        <v>0.61199999999999999</v>
      </c>
      <c r="Q47" s="32">
        <v>3.7999999999999999E-2</v>
      </c>
      <c r="R47" s="34"/>
      <c r="S47" s="134">
        <f>(F47*1000)/((10*$R$45)+(A47*10))</f>
        <v>0.78363959691760521</v>
      </c>
      <c r="T47" s="43"/>
      <c r="U47" s="43"/>
      <c r="V47" s="43"/>
      <c r="W47" s="43"/>
    </row>
    <row r="48" spans="1:23" ht="15" thickBot="1">
      <c r="A48" s="29">
        <v>5</v>
      </c>
      <c r="B48" s="30">
        <v>5.0099</v>
      </c>
      <c r="C48" s="31">
        <v>1.4990000000000001</v>
      </c>
      <c r="D48" s="31">
        <v>1.4239999999999999</v>
      </c>
      <c r="E48" s="29">
        <v>1.3680000000000001</v>
      </c>
      <c r="F48" s="32">
        <v>1.43</v>
      </c>
      <c r="G48" s="33">
        <v>6.6000000000000003E-2</v>
      </c>
      <c r="H48" s="31">
        <v>0.95799999999999996</v>
      </c>
      <c r="I48" s="31">
        <v>0.89900000000000002</v>
      </c>
      <c r="J48" s="29">
        <v>0.90400000000000003</v>
      </c>
      <c r="K48" s="32">
        <v>0.92</v>
      </c>
      <c r="L48" s="33">
        <v>3.3000000000000002E-2</v>
      </c>
      <c r="M48" s="31">
        <v>0.64</v>
      </c>
      <c r="N48" s="31">
        <v>0.63100000000000001</v>
      </c>
      <c r="O48" s="29">
        <v>0.66100000000000003</v>
      </c>
      <c r="P48" s="32">
        <v>0.64400000000000002</v>
      </c>
      <c r="Q48" s="32">
        <v>1.4999999999999999E-2</v>
      </c>
      <c r="R48" s="34"/>
      <c r="S48" s="134">
        <f t="shared" si="3"/>
        <v>0.83284799068142112</v>
      </c>
      <c r="T48" s="43"/>
      <c r="U48" s="43"/>
      <c r="V48" s="43"/>
      <c r="W48" s="43"/>
    </row>
    <row r="49" spans="1:23" ht="15" thickBot="1">
      <c r="A49" s="29">
        <v>10</v>
      </c>
      <c r="B49" s="30">
        <v>10.014699999999999</v>
      </c>
      <c r="C49" s="31">
        <v>1.696</v>
      </c>
      <c r="D49" s="31">
        <v>1.8640000000000001</v>
      </c>
      <c r="E49" s="29">
        <v>2.0129999999999999</v>
      </c>
      <c r="F49" s="32">
        <v>1.8580000000000001</v>
      </c>
      <c r="G49" s="33">
        <v>0.159</v>
      </c>
      <c r="H49" s="31">
        <v>1.101</v>
      </c>
      <c r="I49" s="31">
        <v>1.0960000000000001</v>
      </c>
      <c r="J49" s="29">
        <v>1.115</v>
      </c>
      <c r="K49" s="32">
        <v>1.1040000000000001</v>
      </c>
      <c r="L49" s="33">
        <v>0.01</v>
      </c>
      <c r="M49" s="31">
        <v>0.64900000000000002</v>
      </c>
      <c r="N49" s="31">
        <v>0.58799999999999997</v>
      </c>
      <c r="O49" s="29">
        <v>0.56999999999999995</v>
      </c>
      <c r="P49" s="32">
        <v>0.60199999999999998</v>
      </c>
      <c r="Q49" s="32">
        <v>4.1000000000000002E-2</v>
      </c>
      <c r="R49" s="34"/>
      <c r="S49" s="134">
        <f t="shared" si="3"/>
        <v>1.0514997170345217</v>
      </c>
      <c r="T49" s="43"/>
      <c r="U49" s="43"/>
      <c r="V49" s="43"/>
      <c r="W49" s="43"/>
    </row>
    <row r="50" spans="1:23" ht="15" thickBot="1">
      <c r="A50" s="29">
        <v>15</v>
      </c>
      <c r="B50" s="30">
        <v>15.016500000000001</v>
      </c>
      <c r="C50" s="31">
        <v>1.992</v>
      </c>
      <c r="D50" s="31">
        <v>2.2480000000000002</v>
      </c>
      <c r="E50" s="29">
        <v>2.2290000000000001</v>
      </c>
      <c r="F50" s="32">
        <v>2.1560000000000001</v>
      </c>
      <c r="G50" s="33">
        <v>0.14299999999999999</v>
      </c>
      <c r="H50" s="31">
        <v>1.212</v>
      </c>
      <c r="I50" s="31">
        <v>1.2569999999999999</v>
      </c>
      <c r="J50" s="29">
        <v>1.254</v>
      </c>
      <c r="K50" s="32">
        <v>1.2410000000000001</v>
      </c>
      <c r="L50" s="33">
        <v>2.5000000000000001E-2</v>
      </c>
      <c r="M50" s="31">
        <v>0.60799999999999998</v>
      </c>
      <c r="N50" s="31">
        <v>0.55900000000000005</v>
      </c>
      <c r="O50" s="29">
        <v>0.56299999999999994</v>
      </c>
      <c r="P50" s="32">
        <v>0.57699999999999996</v>
      </c>
      <c r="Q50" s="32">
        <v>2.7E-2</v>
      </c>
      <c r="R50" s="34"/>
      <c r="S50" s="134">
        <f t="shared" si="3"/>
        <v>1.1865712713263621</v>
      </c>
      <c r="T50" s="43"/>
      <c r="U50" s="43"/>
      <c r="V50" s="43"/>
      <c r="W50" s="43"/>
    </row>
    <row r="51" spans="1:23" ht="15" thickBot="1">
      <c r="A51" s="35">
        <v>20</v>
      </c>
      <c r="B51" s="36">
        <v>20.0167</v>
      </c>
      <c r="C51" s="37">
        <v>2.395</v>
      </c>
      <c r="D51" s="37">
        <v>2.2959999999999998</v>
      </c>
      <c r="E51" s="35">
        <v>2.5350000000000001</v>
      </c>
      <c r="F51" s="38">
        <v>2.4089999999999998</v>
      </c>
      <c r="G51" s="39">
        <v>0.12</v>
      </c>
      <c r="H51" s="37">
        <v>1.2949999999999999</v>
      </c>
      <c r="I51" s="37">
        <v>1.2949999999999999</v>
      </c>
      <c r="J51" s="35">
        <v>1.359</v>
      </c>
      <c r="K51" s="38">
        <v>1.3160000000000001</v>
      </c>
      <c r="L51" s="39">
        <v>3.6999999999999998E-2</v>
      </c>
      <c r="M51" s="37">
        <v>0.54100000000000004</v>
      </c>
      <c r="N51" s="37">
        <v>0.56399999999999995</v>
      </c>
      <c r="O51" s="35">
        <v>0.53600000000000003</v>
      </c>
      <c r="P51" s="38">
        <v>0.54700000000000004</v>
      </c>
      <c r="Q51" s="38">
        <v>1.4999999999999999E-2</v>
      </c>
      <c r="R51" s="34"/>
      <c r="S51" s="134">
        <f t="shared" si="3"/>
        <v>1.2903053026245312</v>
      </c>
      <c r="T51" s="43"/>
      <c r="U51" s="43"/>
      <c r="V51" s="43"/>
      <c r="W51" s="43"/>
    </row>
    <row r="52" spans="1:23" ht="16" thickBot="1">
      <c r="A52" s="2" t="s">
        <v>0</v>
      </c>
      <c r="B52" s="40" t="s">
        <v>17</v>
      </c>
      <c r="C52" s="2" t="s">
        <v>1</v>
      </c>
      <c r="D52" s="4">
        <v>42178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5"/>
      <c r="S52" s="79"/>
      <c r="T52" s="79"/>
      <c r="U52" s="79"/>
      <c r="V52" s="79"/>
      <c r="W52" s="79"/>
    </row>
    <row r="53" spans="1:23" ht="36.75" customHeight="1" thickBot="1">
      <c r="A53" s="114" t="s">
        <v>2</v>
      </c>
      <c r="B53" s="130" t="s">
        <v>3</v>
      </c>
      <c r="C53" s="118" t="s">
        <v>4</v>
      </c>
      <c r="D53" s="119"/>
      <c r="E53" s="119"/>
      <c r="F53" s="119"/>
      <c r="G53" s="120"/>
      <c r="H53" s="118" t="s">
        <v>5</v>
      </c>
      <c r="I53" s="119"/>
      <c r="J53" s="119"/>
      <c r="K53" s="119"/>
      <c r="L53" s="120"/>
      <c r="M53" s="118" t="s">
        <v>6</v>
      </c>
      <c r="N53" s="119"/>
      <c r="O53" s="119"/>
      <c r="P53" s="119"/>
      <c r="Q53" s="121"/>
      <c r="R53" s="139" t="s">
        <v>24</v>
      </c>
      <c r="S53" s="118" t="s">
        <v>34</v>
      </c>
      <c r="T53" s="119"/>
      <c r="U53" s="119"/>
      <c r="V53" s="119"/>
      <c r="W53" s="120"/>
    </row>
    <row r="54" spans="1:23" ht="15" thickBot="1">
      <c r="A54" s="115"/>
      <c r="B54" s="117"/>
      <c r="C54" s="6" t="s">
        <v>7</v>
      </c>
      <c r="D54" s="6" t="s">
        <v>8</v>
      </c>
      <c r="E54" s="6" t="s">
        <v>9</v>
      </c>
      <c r="F54" s="7" t="s">
        <v>10</v>
      </c>
      <c r="G54" s="7" t="s">
        <v>11</v>
      </c>
      <c r="H54" s="6" t="s">
        <v>7</v>
      </c>
      <c r="I54" s="6" t="s">
        <v>8</v>
      </c>
      <c r="J54" s="6" t="s">
        <v>9</v>
      </c>
      <c r="K54" s="7" t="s">
        <v>10</v>
      </c>
      <c r="L54" s="7" t="s">
        <v>11</v>
      </c>
      <c r="M54" s="6" t="s">
        <v>7</v>
      </c>
      <c r="N54" s="6" t="s">
        <v>8</v>
      </c>
      <c r="O54" s="6" t="s">
        <v>9</v>
      </c>
      <c r="P54" s="7" t="s">
        <v>10</v>
      </c>
      <c r="Q54" s="8" t="s">
        <v>11</v>
      </c>
      <c r="R54" s="9"/>
      <c r="S54" s="131" t="s">
        <v>10</v>
      </c>
      <c r="T54" s="79"/>
      <c r="U54" s="79"/>
      <c r="V54" s="79"/>
      <c r="W54" s="79"/>
    </row>
    <row r="55" spans="1:23" ht="15" thickBot="1">
      <c r="A55" s="10">
        <v>0</v>
      </c>
      <c r="B55" s="11">
        <v>0</v>
      </c>
      <c r="C55" s="12">
        <v>1.3260000000000001</v>
      </c>
      <c r="D55" s="12">
        <v>1.3660000000000001</v>
      </c>
      <c r="E55" s="10">
        <v>1.3360000000000001</v>
      </c>
      <c r="F55" s="13">
        <v>1.343</v>
      </c>
      <c r="G55" s="14">
        <v>2.1000000000000001E-2</v>
      </c>
      <c r="H55" s="12">
        <v>0.35899999999999999</v>
      </c>
      <c r="I55" s="12">
        <v>0.28199999999999997</v>
      </c>
      <c r="J55" s="10">
        <v>0.26500000000000001</v>
      </c>
      <c r="K55" s="13">
        <v>0.30199999999999999</v>
      </c>
      <c r="L55" s="14">
        <v>0.05</v>
      </c>
      <c r="M55" s="12">
        <v>0.19500000000000001</v>
      </c>
      <c r="N55" s="12">
        <v>0.20599999999999999</v>
      </c>
      <c r="O55" s="10">
        <v>0.19900000000000001</v>
      </c>
      <c r="P55" s="13">
        <v>0.2</v>
      </c>
      <c r="Q55" s="13">
        <v>6.0000000000000001E-3</v>
      </c>
      <c r="R55" s="15">
        <v>174.7</v>
      </c>
      <c r="S55" s="132">
        <f>(F55*1000)/((10*$R$55)+(A55*10))</f>
        <v>0.76874642243846592</v>
      </c>
      <c r="T55" s="79"/>
      <c r="U55" s="79"/>
      <c r="V55" s="79"/>
      <c r="W55" s="79"/>
    </row>
    <row r="56" spans="1:23" ht="15" thickBot="1">
      <c r="A56" s="10">
        <v>1</v>
      </c>
      <c r="B56" s="11">
        <v>0.99690000000000001</v>
      </c>
      <c r="C56" s="12">
        <v>1.34</v>
      </c>
      <c r="D56" s="12">
        <v>1.2470000000000001</v>
      </c>
      <c r="E56" s="10">
        <v>1.425</v>
      </c>
      <c r="F56" s="13">
        <v>1.337</v>
      </c>
      <c r="G56" s="14">
        <v>8.8999999999999996E-2</v>
      </c>
      <c r="H56" s="12">
        <v>0.32200000000000001</v>
      </c>
      <c r="I56" s="12">
        <v>0.34799999999999998</v>
      </c>
      <c r="J56" s="10">
        <v>0.33500000000000002</v>
      </c>
      <c r="K56" s="13">
        <v>0.33500000000000002</v>
      </c>
      <c r="L56" s="14">
        <v>1.2999999999999999E-2</v>
      </c>
      <c r="M56" s="12">
        <v>0.24099999999999999</v>
      </c>
      <c r="N56" s="12">
        <v>0.27900000000000003</v>
      </c>
      <c r="O56" s="10">
        <v>0.23499999999999999</v>
      </c>
      <c r="P56" s="13">
        <v>0.252</v>
      </c>
      <c r="Q56" s="13">
        <v>2.4E-2</v>
      </c>
      <c r="R56" s="15"/>
      <c r="S56" s="132">
        <f>(F56*1000)/((10*$R$55)+(A56*10))</f>
        <v>0.76095617529880477</v>
      </c>
      <c r="T56" s="79"/>
      <c r="U56" s="79"/>
      <c r="V56" s="79"/>
      <c r="W56" s="79"/>
    </row>
    <row r="57" spans="1:23" ht="15" thickBot="1">
      <c r="A57" s="10">
        <v>2</v>
      </c>
      <c r="B57" s="11">
        <v>1.9990000000000001</v>
      </c>
      <c r="C57" s="12">
        <v>1.3859999999999999</v>
      </c>
      <c r="D57" s="12">
        <v>1.353</v>
      </c>
      <c r="E57" s="10">
        <v>1.5429999999999999</v>
      </c>
      <c r="F57" s="13">
        <v>1.427</v>
      </c>
      <c r="G57" s="14">
        <v>0.10199999999999999</v>
      </c>
      <c r="H57" s="12">
        <v>0.56399999999999995</v>
      </c>
      <c r="I57" s="12">
        <v>0.61099999999999999</v>
      </c>
      <c r="J57" s="10">
        <v>0.66300000000000003</v>
      </c>
      <c r="K57" s="13">
        <v>0.61299999999999999</v>
      </c>
      <c r="L57" s="14">
        <v>0.05</v>
      </c>
      <c r="M57" s="12">
        <v>0.40699999999999997</v>
      </c>
      <c r="N57" s="12">
        <v>0.45100000000000001</v>
      </c>
      <c r="O57" s="10">
        <v>0.42899999999999999</v>
      </c>
      <c r="P57" s="13">
        <v>0.42899999999999999</v>
      </c>
      <c r="Q57" s="13">
        <v>2.1999999999999999E-2</v>
      </c>
      <c r="R57" s="15"/>
      <c r="S57" s="132">
        <f t="shared" ref="S56:S61" si="4">(F57*1000)/((10*$R$55)+(A57*10))</f>
        <v>0.8075834748160724</v>
      </c>
      <c r="T57" s="79"/>
      <c r="U57" s="79"/>
      <c r="V57" s="79"/>
      <c r="W57" s="79"/>
    </row>
    <row r="58" spans="1:23" ht="15" thickBot="1">
      <c r="A58" s="10">
        <v>5</v>
      </c>
      <c r="B58" s="11">
        <v>5.0034999999999998</v>
      </c>
      <c r="C58" s="12">
        <v>1.6359999999999999</v>
      </c>
      <c r="D58" s="12">
        <v>1.9990000000000001</v>
      </c>
      <c r="E58" s="10">
        <v>1.462</v>
      </c>
      <c r="F58" s="13">
        <v>1.6990000000000001</v>
      </c>
      <c r="G58" s="14">
        <v>0.27400000000000002</v>
      </c>
      <c r="H58" s="12">
        <v>0.91600000000000004</v>
      </c>
      <c r="I58" s="12">
        <v>1.0129999999999999</v>
      </c>
      <c r="J58" s="10">
        <v>0.88100000000000001</v>
      </c>
      <c r="K58" s="13">
        <v>0.93700000000000006</v>
      </c>
      <c r="L58" s="14">
        <v>6.8000000000000005E-2</v>
      </c>
      <c r="M58" s="12">
        <v>0.56000000000000005</v>
      </c>
      <c r="N58" s="12">
        <v>0.50700000000000001</v>
      </c>
      <c r="O58" s="10">
        <v>0.60199999999999998</v>
      </c>
      <c r="P58" s="13">
        <v>0.55600000000000005</v>
      </c>
      <c r="Q58" s="13">
        <v>4.8000000000000001E-2</v>
      </c>
      <c r="R58" s="15"/>
      <c r="S58" s="132">
        <f t="shared" si="4"/>
        <v>0.94546466332776846</v>
      </c>
      <c r="T58" s="79"/>
      <c r="U58" s="79"/>
      <c r="V58" s="79"/>
      <c r="W58" s="79"/>
    </row>
    <row r="59" spans="1:23" ht="15" thickBot="1">
      <c r="A59" s="10">
        <v>10</v>
      </c>
      <c r="B59" s="11">
        <v>10.023099999999999</v>
      </c>
      <c r="C59" s="12">
        <v>1.6120000000000001</v>
      </c>
      <c r="D59" s="12">
        <v>1.8939999999999999</v>
      </c>
      <c r="E59" s="10">
        <v>1.8879999999999999</v>
      </c>
      <c r="F59" s="13">
        <v>1.798</v>
      </c>
      <c r="G59" s="14">
        <v>0.161</v>
      </c>
      <c r="H59" s="12">
        <v>1.0660000000000001</v>
      </c>
      <c r="I59" s="12">
        <v>1.137</v>
      </c>
      <c r="J59" s="10">
        <v>1.0860000000000001</v>
      </c>
      <c r="K59" s="13">
        <v>1.0960000000000001</v>
      </c>
      <c r="L59" s="14">
        <v>3.6999999999999998E-2</v>
      </c>
      <c r="M59" s="12">
        <v>0.66100000000000003</v>
      </c>
      <c r="N59" s="12">
        <v>0.6</v>
      </c>
      <c r="O59" s="10">
        <v>0.57499999999999996</v>
      </c>
      <c r="P59" s="13">
        <v>0.61199999999999999</v>
      </c>
      <c r="Q59" s="13">
        <v>4.3999999999999997E-2</v>
      </c>
      <c r="R59" s="15"/>
      <c r="S59" s="132">
        <f t="shared" si="4"/>
        <v>0.97347049269085006</v>
      </c>
      <c r="T59" s="79"/>
      <c r="U59" s="79"/>
      <c r="V59" s="79"/>
      <c r="W59" s="79"/>
    </row>
    <row r="60" spans="1:23" ht="15" thickBot="1">
      <c r="A60" s="10">
        <v>15</v>
      </c>
      <c r="B60" s="11">
        <v>15.0406</v>
      </c>
      <c r="C60" s="12">
        <v>2.5470000000000002</v>
      </c>
      <c r="D60" s="12">
        <v>2.2610000000000001</v>
      </c>
      <c r="E60" s="10">
        <v>2.3940000000000001</v>
      </c>
      <c r="F60" s="13">
        <v>2.4009999999999998</v>
      </c>
      <c r="G60" s="14">
        <v>0.14299999999999999</v>
      </c>
      <c r="H60" s="12">
        <v>1.4790000000000001</v>
      </c>
      <c r="I60" s="12">
        <v>1.2010000000000001</v>
      </c>
      <c r="J60" s="10">
        <v>1.3</v>
      </c>
      <c r="K60" s="13">
        <v>1.327</v>
      </c>
      <c r="L60" s="14">
        <v>0.14099999999999999</v>
      </c>
      <c r="M60" s="12">
        <v>0.58099999999999996</v>
      </c>
      <c r="N60" s="12">
        <v>0.53100000000000003</v>
      </c>
      <c r="O60" s="10">
        <v>0.54300000000000004</v>
      </c>
      <c r="P60" s="13">
        <v>0.55200000000000005</v>
      </c>
      <c r="Q60" s="13">
        <v>2.5999999999999999E-2</v>
      </c>
      <c r="R60" s="15"/>
      <c r="S60" s="132">
        <f t="shared" si="4"/>
        <v>1.2656826568265682</v>
      </c>
      <c r="T60" s="79"/>
      <c r="U60" s="79"/>
      <c r="V60" s="79"/>
      <c r="W60" s="79"/>
    </row>
    <row r="61" spans="1:23" ht="15" thickBot="1">
      <c r="A61" s="16">
        <v>20</v>
      </c>
      <c r="B61" s="17">
        <v>20.021599999999999</v>
      </c>
      <c r="C61" s="18">
        <v>2.5299999999999998</v>
      </c>
      <c r="D61" s="18">
        <v>2.5299999999999998</v>
      </c>
      <c r="E61" s="16">
        <v>2.6560000000000001</v>
      </c>
      <c r="F61" s="19">
        <v>2.5720000000000001</v>
      </c>
      <c r="G61" s="20">
        <v>7.2999999999999995E-2</v>
      </c>
      <c r="H61" s="18">
        <v>1.2929999999999999</v>
      </c>
      <c r="I61" s="18">
        <v>1.3009999999999999</v>
      </c>
      <c r="J61" s="16">
        <v>1.399</v>
      </c>
      <c r="K61" s="19">
        <v>1.331</v>
      </c>
      <c r="L61" s="20">
        <v>5.8999999999999997E-2</v>
      </c>
      <c r="M61" s="18">
        <v>0.51100000000000001</v>
      </c>
      <c r="N61" s="18">
        <v>0.51400000000000001</v>
      </c>
      <c r="O61" s="16">
        <v>0.52700000000000002</v>
      </c>
      <c r="P61" s="19">
        <v>0.51700000000000002</v>
      </c>
      <c r="Q61" s="19">
        <v>8.9999999999999993E-3</v>
      </c>
      <c r="R61" s="15"/>
      <c r="S61" s="132">
        <f t="shared" si="4"/>
        <v>1.3210066769388804</v>
      </c>
      <c r="T61" s="79"/>
      <c r="U61" s="79"/>
      <c r="V61" s="79"/>
      <c r="W61" s="79"/>
    </row>
    <row r="62" spans="1:23" ht="16" thickBot="1">
      <c r="A62" s="25" t="s">
        <v>0</v>
      </c>
      <c r="B62" s="41" t="s">
        <v>18</v>
      </c>
      <c r="C62" s="21" t="s">
        <v>1</v>
      </c>
      <c r="D62" s="23">
        <v>42188</v>
      </c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4"/>
      <c r="S62" s="43"/>
      <c r="T62" s="43"/>
      <c r="U62" s="43"/>
      <c r="V62" s="43"/>
      <c r="W62" s="43"/>
    </row>
    <row r="63" spans="1:23" ht="36.75" customHeight="1" thickBot="1">
      <c r="A63" s="122" t="s">
        <v>2</v>
      </c>
      <c r="B63" s="124" t="s">
        <v>3</v>
      </c>
      <c r="C63" s="126" t="s">
        <v>4</v>
      </c>
      <c r="D63" s="127"/>
      <c r="E63" s="127"/>
      <c r="F63" s="127"/>
      <c r="G63" s="128"/>
      <c r="H63" s="126" t="s">
        <v>5</v>
      </c>
      <c r="I63" s="127"/>
      <c r="J63" s="127"/>
      <c r="K63" s="127"/>
      <c r="L63" s="128"/>
      <c r="M63" s="126" t="s">
        <v>6</v>
      </c>
      <c r="N63" s="127"/>
      <c r="O63" s="127"/>
      <c r="P63" s="127"/>
      <c r="Q63" s="129"/>
      <c r="R63" s="138" t="s">
        <v>24</v>
      </c>
      <c r="S63" s="126" t="s">
        <v>34</v>
      </c>
      <c r="T63" s="127"/>
      <c r="U63" s="127"/>
      <c r="V63" s="127"/>
      <c r="W63" s="128"/>
    </row>
    <row r="64" spans="1:23" ht="15" thickBot="1">
      <c r="A64" s="123"/>
      <c r="B64" s="125"/>
      <c r="C64" s="25" t="s">
        <v>7</v>
      </c>
      <c r="D64" s="25" t="s">
        <v>8</v>
      </c>
      <c r="E64" s="25" t="s">
        <v>9</v>
      </c>
      <c r="F64" s="26" t="s">
        <v>10</v>
      </c>
      <c r="G64" s="26" t="s">
        <v>11</v>
      </c>
      <c r="H64" s="25" t="s">
        <v>7</v>
      </c>
      <c r="I64" s="25" t="s">
        <v>8</v>
      </c>
      <c r="J64" s="25" t="s">
        <v>9</v>
      </c>
      <c r="K64" s="26" t="s">
        <v>10</v>
      </c>
      <c r="L64" s="26" t="s">
        <v>11</v>
      </c>
      <c r="M64" s="25" t="s">
        <v>7</v>
      </c>
      <c r="N64" s="25" t="s">
        <v>8</v>
      </c>
      <c r="O64" s="25" t="s">
        <v>9</v>
      </c>
      <c r="P64" s="26" t="s">
        <v>10</v>
      </c>
      <c r="Q64" s="27" t="s">
        <v>11</v>
      </c>
      <c r="R64" s="28"/>
      <c r="S64" s="133" t="s">
        <v>10</v>
      </c>
      <c r="T64" s="43"/>
      <c r="U64" s="43"/>
      <c r="V64" s="43"/>
      <c r="W64" s="43"/>
    </row>
    <row r="65" spans="1:23" ht="15" thickBot="1">
      <c r="A65" s="29">
        <v>0</v>
      </c>
      <c r="B65" s="30">
        <v>0</v>
      </c>
      <c r="C65" s="31">
        <v>1.4430000000000001</v>
      </c>
      <c r="D65" s="31">
        <v>1.5209999999999999</v>
      </c>
      <c r="E65" s="29">
        <v>1.2729999999999999</v>
      </c>
      <c r="F65" s="32">
        <v>1.4119999999999999</v>
      </c>
      <c r="G65" s="33">
        <v>0.127</v>
      </c>
      <c r="H65" s="31">
        <v>0.3</v>
      </c>
      <c r="I65" s="31">
        <v>0.3</v>
      </c>
      <c r="J65" s="29">
        <v>0.35199999999999998</v>
      </c>
      <c r="K65" s="32">
        <v>0.317</v>
      </c>
      <c r="L65" s="33">
        <v>0.03</v>
      </c>
      <c r="M65" s="31">
        <v>0.20799999999999999</v>
      </c>
      <c r="N65" s="31">
        <v>0.19700000000000001</v>
      </c>
      <c r="O65" s="29">
        <v>0.27700000000000002</v>
      </c>
      <c r="P65" s="32">
        <v>0.22700000000000001</v>
      </c>
      <c r="Q65" s="32">
        <v>4.2999999999999997E-2</v>
      </c>
      <c r="R65" s="34">
        <v>182.5</v>
      </c>
      <c r="S65" s="134">
        <f>(F65*1000)/((10*$R$65)+(A65*10))</f>
        <v>0.77369863013698625</v>
      </c>
      <c r="T65" s="43"/>
      <c r="U65" s="43"/>
      <c r="V65" s="43"/>
      <c r="W65" s="43"/>
    </row>
    <row r="66" spans="1:23" ht="15" thickBot="1">
      <c r="A66" s="29">
        <v>1</v>
      </c>
      <c r="B66" s="30">
        <v>1.0042</v>
      </c>
      <c r="C66" s="31">
        <v>1.2230000000000001</v>
      </c>
      <c r="D66" s="31">
        <v>1.1759999999999999</v>
      </c>
      <c r="E66" s="29">
        <v>1.298</v>
      </c>
      <c r="F66" s="32">
        <v>1.232</v>
      </c>
      <c r="G66" s="33">
        <v>6.2E-2</v>
      </c>
      <c r="H66" s="31">
        <v>0.58499999999999996</v>
      </c>
      <c r="I66" s="31">
        <v>0.66600000000000004</v>
      </c>
      <c r="J66" s="29">
        <v>0.64</v>
      </c>
      <c r="K66" s="32">
        <v>0.63</v>
      </c>
      <c r="L66" s="33">
        <v>4.1000000000000002E-2</v>
      </c>
      <c r="M66" s="31">
        <v>0.47799999999999998</v>
      </c>
      <c r="N66" s="31">
        <v>0.56599999999999995</v>
      </c>
      <c r="O66" s="29">
        <v>0.49299999999999999</v>
      </c>
      <c r="P66" s="32">
        <v>0.51200000000000001</v>
      </c>
      <c r="Q66" s="32">
        <v>4.7E-2</v>
      </c>
      <c r="R66" s="34"/>
      <c r="S66" s="134">
        <f t="shared" ref="S66:S71" si="5">(F66*1000)/((10*$R$65)+(A66*10))</f>
        <v>0.67138964577656679</v>
      </c>
      <c r="T66" s="43"/>
      <c r="U66" s="43"/>
      <c r="V66" s="43"/>
      <c r="W66" s="43"/>
    </row>
    <row r="67" spans="1:23" ht="15" thickBot="1">
      <c r="A67" s="29">
        <v>2</v>
      </c>
      <c r="B67" s="30">
        <v>2.0011000000000001</v>
      </c>
      <c r="C67" s="31">
        <v>1.446</v>
      </c>
      <c r="D67" s="31">
        <v>1.405</v>
      </c>
      <c r="E67" s="29">
        <v>1.4350000000000001</v>
      </c>
      <c r="F67" s="32">
        <v>1.429</v>
      </c>
      <c r="G67" s="33">
        <v>2.1000000000000001E-2</v>
      </c>
      <c r="H67" s="31">
        <v>0.92900000000000005</v>
      </c>
      <c r="I67" s="31">
        <v>0.82199999999999995</v>
      </c>
      <c r="J67" s="29">
        <v>0.88500000000000001</v>
      </c>
      <c r="K67" s="32">
        <v>0.879</v>
      </c>
      <c r="L67" s="33">
        <v>5.3999999999999999E-2</v>
      </c>
      <c r="M67" s="31">
        <v>0.64200000000000002</v>
      </c>
      <c r="N67" s="31">
        <v>0.58499999999999996</v>
      </c>
      <c r="O67" s="29">
        <v>0.61699999999999999</v>
      </c>
      <c r="P67" s="32">
        <v>0.61499999999999999</v>
      </c>
      <c r="Q67" s="32">
        <v>2.9000000000000001E-2</v>
      </c>
      <c r="R67" s="34"/>
      <c r="S67" s="134">
        <f t="shared" si="5"/>
        <v>0.77452574525745255</v>
      </c>
      <c r="T67" s="43"/>
      <c r="U67" s="43"/>
      <c r="V67" s="43"/>
      <c r="W67" s="43"/>
    </row>
    <row r="68" spans="1:23" ht="15" thickBot="1">
      <c r="A68" s="29">
        <v>5</v>
      </c>
      <c r="B68" s="30">
        <v>5.0075000000000003</v>
      </c>
      <c r="C68" s="31">
        <v>1.4850000000000001</v>
      </c>
      <c r="D68" s="31">
        <v>1.7270000000000001</v>
      </c>
      <c r="E68" s="29">
        <v>1.7</v>
      </c>
      <c r="F68" s="32">
        <v>1.637</v>
      </c>
      <c r="G68" s="33">
        <v>0.13300000000000001</v>
      </c>
      <c r="H68" s="31">
        <v>1.1950000000000001</v>
      </c>
      <c r="I68" s="31">
        <v>1.1859999999999999</v>
      </c>
      <c r="J68" s="29">
        <v>1.238</v>
      </c>
      <c r="K68" s="32">
        <v>1.206</v>
      </c>
      <c r="L68" s="33">
        <v>2.8000000000000001E-2</v>
      </c>
      <c r="M68" s="31">
        <v>0.80500000000000005</v>
      </c>
      <c r="N68" s="31">
        <v>0.68700000000000006</v>
      </c>
      <c r="O68" s="29">
        <v>0.72799999999999998</v>
      </c>
      <c r="P68" s="32">
        <v>0.74</v>
      </c>
      <c r="Q68" s="32">
        <v>0.06</v>
      </c>
      <c r="R68" s="34"/>
      <c r="S68" s="134">
        <f t="shared" si="5"/>
        <v>0.87306666666666666</v>
      </c>
      <c r="T68" s="43"/>
      <c r="U68" s="43"/>
      <c r="V68" s="43"/>
      <c r="W68" s="43"/>
    </row>
    <row r="69" spans="1:23" ht="15" thickBot="1">
      <c r="A69" s="29">
        <v>10</v>
      </c>
      <c r="B69" s="30">
        <v>10.0184</v>
      </c>
      <c r="C69" s="31">
        <v>1.8819999999999999</v>
      </c>
      <c r="D69" s="31">
        <v>2.0649999999999999</v>
      </c>
      <c r="E69" s="29">
        <v>2.0249999999999999</v>
      </c>
      <c r="F69" s="32">
        <v>1.9910000000000001</v>
      </c>
      <c r="G69" s="33">
        <v>9.6000000000000002E-2</v>
      </c>
      <c r="H69" s="31">
        <v>1.5129999999999999</v>
      </c>
      <c r="I69" s="31">
        <v>1.6220000000000001</v>
      </c>
      <c r="J69" s="29">
        <v>1.63</v>
      </c>
      <c r="K69" s="32">
        <v>1.5880000000000001</v>
      </c>
      <c r="L69" s="33">
        <v>6.5000000000000002E-2</v>
      </c>
      <c r="M69" s="31">
        <v>0.80400000000000005</v>
      </c>
      <c r="N69" s="31">
        <v>0.78500000000000003</v>
      </c>
      <c r="O69" s="29">
        <v>0.80500000000000005</v>
      </c>
      <c r="P69" s="32">
        <v>0.79800000000000004</v>
      </c>
      <c r="Q69" s="32">
        <v>1.0999999999999999E-2</v>
      </c>
      <c r="R69" s="34"/>
      <c r="S69" s="134">
        <f t="shared" si="5"/>
        <v>1.0342857142857143</v>
      </c>
      <c r="T69" s="43"/>
      <c r="U69" s="43"/>
      <c r="V69" s="43"/>
      <c r="W69" s="43"/>
    </row>
    <row r="70" spans="1:23" ht="15" thickBot="1">
      <c r="A70" s="29">
        <v>15</v>
      </c>
      <c r="B70" s="30">
        <v>15.0106</v>
      </c>
      <c r="C70" s="31">
        <v>2.44</v>
      </c>
      <c r="D70" s="31">
        <v>2.4969999999999999</v>
      </c>
      <c r="E70" s="29">
        <v>2.536</v>
      </c>
      <c r="F70" s="32">
        <v>2.4910000000000001</v>
      </c>
      <c r="G70" s="33">
        <v>4.8000000000000001E-2</v>
      </c>
      <c r="H70" s="31">
        <v>1.702</v>
      </c>
      <c r="I70" s="31">
        <v>1.6</v>
      </c>
      <c r="J70" s="29">
        <v>1.736</v>
      </c>
      <c r="K70" s="32">
        <v>1.679</v>
      </c>
      <c r="L70" s="33">
        <v>7.0999999999999994E-2</v>
      </c>
      <c r="M70" s="31">
        <v>0.69699999999999995</v>
      </c>
      <c r="N70" s="31">
        <v>0.64100000000000001</v>
      </c>
      <c r="O70" s="29">
        <v>0.68500000000000005</v>
      </c>
      <c r="P70" s="32">
        <v>0.67400000000000004</v>
      </c>
      <c r="Q70" s="32">
        <v>2.9000000000000001E-2</v>
      </c>
      <c r="R70" s="34"/>
      <c r="S70" s="134">
        <f t="shared" si="5"/>
        <v>1.2612658227848101</v>
      </c>
      <c r="T70" s="43"/>
      <c r="U70" s="43"/>
      <c r="V70" s="43"/>
      <c r="W70" s="43"/>
    </row>
    <row r="71" spans="1:23" ht="15" thickBot="1">
      <c r="A71" s="35">
        <v>20</v>
      </c>
      <c r="B71" s="36">
        <v>20.041799999999999</v>
      </c>
      <c r="C71" s="37">
        <v>2.7530000000000001</v>
      </c>
      <c r="D71" s="37">
        <v>2.7549999999999999</v>
      </c>
      <c r="E71" s="35">
        <v>2.4750000000000001</v>
      </c>
      <c r="F71" s="38">
        <v>2.661</v>
      </c>
      <c r="G71" s="39">
        <v>0.161</v>
      </c>
      <c r="H71" s="37">
        <v>1.821</v>
      </c>
      <c r="I71" s="37">
        <v>1.8029999999999999</v>
      </c>
      <c r="J71" s="35">
        <v>1.7090000000000001</v>
      </c>
      <c r="K71" s="38">
        <v>1.778</v>
      </c>
      <c r="L71" s="39">
        <v>0.06</v>
      </c>
      <c r="M71" s="37">
        <v>0.66100000000000003</v>
      </c>
      <c r="N71" s="37">
        <v>0.65400000000000003</v>
      </c>
      <c r="O71" s="35">
        <v>0.69099999999999995</v>
      </c>
      <c r="P71" s="38">
        <v>0.66900000000000004</v>
      </c>
      <c r="Q71" s="38">
        <v>0.02</v>
      </c>
      <c r="R71" s="34"/>
      <c r="S71" s="134">
        <f t="shared" si="5"/>
        <v>1.3140740740740742</v>
      </c>
      <c r="T71" s="43"/>
      <c r="U71" s="43"/>
      <c r="V71" s="43"/>
      <c r="W71" s="43"/>
    </row>
    <row r="72" spans="1:23" ht="16" thickBot="1">
      <c r="A72" s="6" t="s">
        <v>0</v>
      </c>
      <c r="B72" s="42" t="s">
        <v>19</v>
      </c>
      <c r="C72" s="2" t="s">
        <v>1</v>
      </c>
      <c r="D72" s="4">
        <v>42188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5"/>
      <c r="S72" s="79"/>
      <c r="T72" s="79"/>
      <c r="U72" s="79"/>
      <c r="V72" s="79"/>
      <c r="W72" s="79"/>
    </row>
    <row r="73" spans="1:23" ht="36.75" customHeight="1" thickBot="1">
      <c r="A73" s="114" t="s">
        <v>2</v>
      </c>
      <c r="B73" s="116" t="s">
        <v>3</v>
      </c>
      <c r="C73" s="118" t="s">
        <v>4</v>
      </c>
      <c r="D73" s="119"/>
      <c r="E73" s="119"/>
      <c r="F73" s="119"/>
      <c r="G73" s="120"/>
      <c r="H73" s="118" t="s">
        <v>5</v>
      </c>
      <c r="I73" s="119"/>
      <c r="J73" s="119"/>
      <c r="K73" s="119"/>
      <c r="L73" s="120"/>
      <c r="M73" s="118" t="s">
        <v>6</v>
      </c>
      <c r="N73" s="119"/>
      <c r="O73" s="119"/>
      <c r="P73" s="119"/>
      <c r="Q73" s="121"/>
      <c r="R73" s="139" t="s">
        <v>24</v>
      </c>
      <c r="S73" s="118" t="s">
        <v>34</v>
      </c>
      <c r="T73" s="119"/>
      <c r="U73" s="119"/>
      <c r="V73" s="119"/>
      <c r="W73" s="120"/>
    </row>
    <row r="74" spans="1:23" ht="15" thickBot="1">
      <c r="A74" s="115"/>
      <c r="B74" s="117"/>
      <c r="C74" s="6" t="s">
        <v>7</v>
      </c>
      <c r="D74" s="6" t="s">
        <v>8</v>
      </c>
      <c r="E74" s="6" t="s">
        <v>9</v>
      </c>
      <c r="F74" s="7" t="s">
        <v>10</v>
      </c>
      <c r="G74" s="7" t="s">
        <v>11</v>
      </c>
      <c r="H74" s="6" t="s">
        <v>7</v>
      </c>
      <c r="I74" s="6" t="s">
        <v>8</v>
      </c>
      <c r="J74" s="6" t="s">
        <v>9</v>
      </c>
      <c r="K74" s="7" t="s">
        <v>10</v>
      </c>
      <c r="L74" s="7" t="s">
        <v>11</v>
      </c>
      <c r="M74" s="6" t="s">
        <v>7</v>
      </c>
      <c r="N74" s="6" t="s">
        <v>8</v>
      </c>
      <c r="O74" s="6" t="s">
        <v>9</v>
      </c>
      <c r="P74" s="7" t="s">
        <v>10</v>
      </c>
      <c r="Q74" s="8" t="s">
        <v>11</v>
      </c>
      <c r="R74" s="9"/>
      <c r="S74" s="131" t="s">
        <v>10</v>
      </c>
      <c r="T74" s="79"/>
      <c r="U74" s="79"/>
      <c r="V74" s="79"/>
      <c r="W74" s="79"/>
    </row>
    <row r="75" spans="1:23" ht="15" thickBot="1">
      <c r="A75" s="10">
        <v>0</v>
      </c>
      <c r="B75" s="11">
        <v>0</v>
      </c>
      <c r="C75" s="12">
        <v>1.262</v>
      </c>
      <c r="D75" s="12">
        <v>1.242</v>
      </c>
      <c r="E75" s="10">
        <v>1.26</v>
      </c>
      <c r="F75" s="13">
        <v>1.2549999999999999</v>
      </c>
      <c r="G75" s="14">
        <v>1.0999999999999999E-2</v>
      </c>
      <c r="H75" s="12">
        <v>0.249</v>
      </c>
      <c r="I75" s="12">
        <v>0.23400000000000001</v>
      </c>
      <c r="J75" s="10">
        <v>0.23699999999999999</v>
      </c>
      <c r="K75" s="13">
        <v>0.24</v>
      </c>
      <c r="L75" s="14">
        <v>8.0000000000000002E-3</v>
      </c>
      <c r="M75" s="12">
        <v>0.19700000000000001</v>
      </c>
      <c r="N75" s="12">
        <v>0.188</v>
      </c>
      <c r="O75" s="10">
        <v>0.188</v>
      </c>
      <c r="P75" s="13">
        <v>0.191</v>
      </c>
      <c r="Q75" s="13">
        <v>5.0000000000000001E-3</v>
      </c>
      <c r="R75" s="15">
        <v>159.6</v>
      </c>
      <c r="S75" s="132">
        <f>(F75*1000)/((10*$R$75)+(A75*10))</f>
        <v>0.78634085213032578</v>
      </c>
      <c r="T75" s="79"/>
      <c r="U75" s="79"/>
      <c r="V75" s="79"/>
      <c r="W75" s="79"/>
    </row>
    <row r="76" spans="1:23" ht="15" thickBot="1">
      <c r="A76" s="10">
        <v>1</v>
      </c>
      <c r="B76" s="11">
        <v>1.0044</v>
      </c>
      <c r="C76" s="12">
        <v>1.252</v>
      </c>
      <c r="D76" s="12">
        <v>1.4430000000000001</v>
      </c>
      <c r="E76" s="10">
        <v>1.43</v>
      </c>
      <c r="F76" s="13">
        <v>1.375</v>
      </c>
      <c r="G76" s="14">
        <v>0.107</v>
      </c>
      <c r="H76" s="12">
        <v>0.29599999999999999</v>
      </c>
      <c r="I76" s="12">
        <v>0.307</v>
      </c>
      <c r="J76" s="10">
        <v>0.30199999999999999</v>
      </c>
      <c r="K76" s="13">
        <v>0.30199999999999999</v>
      </c>
      <c r="L76" s="14">
        <v>6.0000000000000001E-3</v>
      </c>
      <c r="M76" s="12">
        <v>0.23699999999999999</v>
      </c>
      <c r="N76" s="12">
        <v>0.21299999999999999</v>
      </c>
      <c r="O76" s="10">
        <v>0.21099999999999999</v>
      </c>
      <c r="P76" s="13">
        <v>0.22</v>
      </c>
      <c r="Q76" s="13">
        <v>1.4E-2</v>
      </c>
      <c r="R76" s="15"/>
      <c r="S76" s="132">
        <f t="shared" ref="S76:S81" si="6">(F76*1000)/((10*$R$75)+(A76*10))</f>
        <v>0.85616438356164382</v>
      </c>
      <c r="T76" s="79"/>
      <c r="U76" s="79"/>
      <c r="V76" s="79"/>
      <c r="W76" s="79"/>
    </row>
    <row r="77" spans="1:23" ht="15" thickBot="1">
      <c r="A77" s="10">
        <v>2</v>
      </c>
      <c r="B77" s="11">
        <v>2.0028000000000001</v>
      </c>
      <c r="C77" s="12">
        <v>1.5629999999999999</v>
      </c>
      <c r="D77" s="12">
        <v>1.3540000000000001</v>
      </c>
      <c r="E77" s="10">
        <v>1.47</v>
      </c>
      <c r="F77" s="13">
        <v>1.462</v>
      </c>
      <c r="G77" s="14">
        <v>0.105</v>
      </c>
      <c r="H77" s="12">
        <v>0.42599999999999999</v>
      </c>
      <c r="I77" s="12">
        <v>0.432</v>
      </c>
      <c r="J77" s="10">
        <v>0.41299999999999998</v>
      </c>
      <c r="K77" s="13">
        <v>0.42399999999999999</v>
      </c>
      <c r="L77" s="14">
        <v>0.01</v>
      </c>
      <c r="M77" s="12">
        <v>0.27300000000000002</v>
      </c>
      <c r="N77" s="12">
        <v>0.31900000000000001</v>
      </c>
      <c r="O77" s="10">
        <v>0.28100000000000003</v>
      </c>
      <c r="P77" s="13">
        <v>0.29099999999999998</v>
      </c>
      <c r="Q77" s="13">
        <v>2.5000000000000001E-2</v>
      </c>
      <c r="R77" s="15"/>
      <c r="S77" s="132">
        <f t="shared" si="6"/>
        <v>0.90470297029702973</v>
      </c>
      <c r="T77" s="79"/>
      <c r="U77" s="79"/>
      <c r="V77" s="79"/>
      <c r="W77" s="79"/>
    </row>
    <row r="78" spans="1:23" ht="15" thickBot="1">
      <c r="A78" s="10">
        <v>5</v>
      </c>
      <c r="B78" s="11">
        <v>5.0075000000000003</v>
      </c>
      <c r="C78" s="12">
        <v>1.653</v>
      </c>
      <c r="D78" s="12">
        <v>2.0699999999999998</v>
      </c>
      <c r="E78" s="10">
        <v>2.359</v>
      </c>
      <c r="F78" s="13">
        <v>2.0270000000000001</v>
      </c>
      <c r="G78" s="14">
        <v>0.35499999999999998</v>
      </c>
      <c r="H78" s="12">
        <v>1.131</v>
      </c>
      <c r="I78" s="12">
        <v>1.2849999999999999</v>
      </c>
      <c r="J78" s="10">
        <v>1.3009999999999999</v>
      </c>
      <c r="K78" s="13">
        <v>1.2390000000000001</v>
      </c>
      <c r="L78" s="14">
        <v>9.4E-2</v>
      </c>
      <c r="M78" s="12">
        <v>0.68400000000000005</v>
      </c>
      <c r="N78" s="12">
        <v>0.621</v>
      </c>
      <c r="O78" s="10">
        <v>0.55200000000000005</v>
      </c>
      <c r="P78" s="13">
        <v>0.61899999999999999</v>
      </c>
      <c r="Q78" s="13">
        <v>6.6000000000000003E-2</v>
      </c>
      <c r="R78" s="15"/>
      <c r="S78" s="132">
        <f t="shared" si="6"/>
        <v>1.2314702308626977</v>
      </c>
      <c r="T78" s="79"/>
      <c r="U78" s="79"/>
      <c r="V78" s="79"/>
      <c r="W78" s="79"/>
    </row>
    <row r="79" spans="1:23" ht="15" thickBot="1">
      <c r="A79" s="10">
        <v>10</v>
      </c>
      <c r="B79" s="11">
        <v>10.037000000000001</v>
      </c>
      <c r="C79" s="12">
        <v>2.2490000000000001</v>
      </c>
      <c r="D79" s="12">
        <v>2.06</v>
      </c>
      <c r="E79" s="10">
        <v>2.0779999999999998</v>
      </c>
      <c r="F79" s="13">
        <v>2.129</v>
      </c>
      <c r="G79" s="14">
        <v>0.104</v>
      </c>
      <c r="H79" s="12">
        <v>1.5349999999999999</v>
      </c>
      <c r="I79" s="12">
        <v>1.5169999999999999</v>
      </c>
      <c r="J79" s="10">
        <v>1.64</v>
      </c>
      <c r="K79" s="13">
        <v>1.5640000000000001</v>
      </c>
      <c r="L79" s="14">
        <v>6.6000000000000003E-2</v>
      </c>
      <c r="M79" s="12">
        <v>0.68200000000000005</v>
      </c>
      <c r="N79" s="12">
        <v>0.73599999999999999</v>
      </c>
      <c r="O79" s="10">
        <v>0.78900000000000003</v>
      </c>
      <c r="P79" s="13">
        <v>0.73599999999999999</v>
      </c>
      <c r="Q79" s="13">
        <v>5.3999999999999999E-2</v>
      </c>
      <c r="R79" s="15"/>
      <c r="S79" s="132">
        <f t="shared" si="6"/>
        <v>1.2553066037735849</v>
      </c>
      <c r="T79" s="79"/>
      <c r="U79" s="79"/>
      <c r="V79" s="79"/>
      <c r="W79" s="79"/>
    </row>
    <row r="80" spans="1:23" ht="15" thickBot="1">
      <c r="A80" s="10">
        <v>15</v>
      </c>
      <c r="B80" s="11">
        <v>14.9893</v>
      </c>
      <c r="C80" s="12">
        <v>2.5369999999999999</v>
      </c>
      <c r="D80" s="12">
        <v>2.496</v>
      </c>
      <c r="E80" s="10">
        <v>2.4369999999999998</v>
      </c>
      <c r="F80" s="13">
        <v>2.4900000000000002</v>
      </c>
      <c r="G80" s="14">
        <v>0.05</v>
      </c>
      <c r="H80" s="12">
        <v>1.5069999999999999</v>
      </c>
      <c r="I80" s="12">
        <v>1.7090000000000001</v>
      </c>
      <c r="J80" s="10">
        <v>1.474</v>
      </c>
      <c r="K80" s="13">
        <v>1.5629999999999999</v>
      </c>
      <c r="L80" s="14">
        <v>0.127</v>
      </c>
      <c r="M80" s="12">
        <v>0.59399999999999997</v>
      </c>
      <c r="N80" s="12">
        <v>0.68500000000000005</v>
      </c>
      <c r="O80" s="10">
        <v>0.60499999999999998</v>
      </c>
      <c r="P80" s="13">
        <v>0.628</v>
      </c>
      <c r="Q80" s="13">
        <v>0.05</v>
      </c>
      <c r="R80" s="15"/>
      <c r="S80" s="132">
        <f t="shared" si="6"/>
        <v>1.4261168384879725</v>
      </c>
      <c r="T80" s="79"/>
      <c r="U80" s="79"/>
      <c r="V80" s="79"/>
      <c r="W80" s="79"/>
    </row>
    <row r="81" spans="1:23" ht="15" thickBot="1">
      <c r="A81" s="16">
        <v>20</v>
      </c>
      <c r="B81" s="17">
        <v>20.065999999999999</v>
      </c>
      <c r="C81" s="18">
        <v>2.7330000000000001</v>
      </c>
      <c r="D81" s="18">
        <v>2.6469999999999998</v>
      </c>
      <c r="E81" s="16">
        <v>2.718</v>
      </c>
      <c r="F81" s="19">
        <v>2.6989999999999998</v>
      </c>
      <c r="G81" s="20">
        <v>4.5999999999999999E-2</v>
      </c>
      <c r="H81" s="18">
        <v>1.462</v>
      </c>
      <c r="I81" s="18">
        <v>1.492</v>
      </c>
      <c r="J81" s="16">
        <v>1.526</v>
      </c>
      <c r="K81" s="19">
        <v>1.4930000000000001</v>
      </c>
      <c r="L81" s="20">
        <v>3.2000000000000001E-2</v>
      </c>
      <c r="M81" s="18">
        <v>0.53500000000000003</v>
      </c>
      <c r="N81" s="18">
        <v>0.56399999999999995</v>
      </c>
      <c r="O81" s="16">
        <v>0.56100000000000005</v>
      </c>
      <c r="P81" s="19">
        <v>0.55300000000000005</v>
      </c>
      <c r="Q81" s="19">
        <v>1.6E-2</v>
      </c>
      <c r="R81" s="15"/>
      <c r="S81" s="132">
        <f t="shared" si="6"/>
        <v>1.5027839643652561</v>
      </c>
      <c r="T81" s="79"/>
      <c r="U81" s="79"/>
      <c r="V81" s="79"/>
      <c r="W81" s="79"/>
    </row>
    <row r="82" spans="1:23" ht="16" thickBot="1">
      <c r="A82" s="25" t="s">
        <v>0</v>
      </c>
      <c r="B82" s="41" t="s">
        <v>20</v>
      </c>
      <c r="C82" s="21" t="s">
        <v>1</v>
      </c>
      <c r="D82" s="23">
        <v>42199</v>
      </c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4"/>
      <c r="S82" s="43"/>
      <c r="T82" s="43"/>
      <c r="U82" s="43"/>
      <c r="V82" s="43"/>
      <c r="W82" s="43"/>
    </row>
    <row r="83" spans="1:23" ht="36.75" customHeight="1" thickBot="1">
      <c r="A83" s="122" t="s">
        <v>2</v>
      </c>
      <c r="B83" s="124" t="s">
        <v>3</v>
      </c>
      <c r="C83" s="126" t="s">
        <v>4</v>
      </c>
      <c r="D83" s="127"/>
      <c r="E83" s="127"/>
      <c r="F83" s="127"/>
      <c r="G83" s="128"/>
      <c r="H83" s="126" t="s">
        <v>5</v>
      </c>
      <c r="I83" s="127"/>
      <c r="J83" s="127"/>
      <c r="K83" s="127"/>
      <c r="L83" s="128"/>
      <c r="M83" s="126" t="s">
        <v>6</v>
      </c>
      <c r="N83" s="127"/>
      <c r="O83" s="127"/>
      <c r="P83" s="127"/>
      <c r="Q83" s="129"/>
      <c r="R83" s="138" t="s">
        <v>24</v>
      </c>
      <c r="S83" s="126" t="s">
        <v>34</v>
      </c>
      <c r="T83" s="127"/>
      <c r="U83" s="127"/>
      <c r="V83" s="127"/>
      <c r="W83" s="128"/>
    </row>
    <row r="84" spans="1:23" ht="15" thickBot="1">
      <c r="A84" s="123"/>
      <c r="B84" s="125"/>
      <c r="C84" s="25" t="s">
        <v>7</v>
      </c>
      <c r="D84" s="25" t="s">
        <v>8</v>
      </c>
      <c r="E84" s="25" t="s">
        <v>9</v>
      </c>
      <c r="F84" s="26" t="s">
        <v>10</v>
      </c>
      <c r="G84" s="26" t="s">
        <v>11</v>
      </c>
      <c r="H84" s="25" t="s">
        <v>7</v>
      </c>
      <c r="I84" s="25" t="s">
        <v>8</v>
      </c>
      <c r="J84" s="25" t="s">
        <v>9</v>
      </c>
      <c r="K84" s="26" t="s">
        <v>10</v>
      </c>
      <c r="L84" s="26" t="s">
        <v>11</v>
      </c>
      <c r="M84" s="25" t="s">
        <v>7</v>
      </c>
      <c r="N84" s="25" t="s">
        <v>8</v>
      </c>
      <c r="O84" s="25" t="s">
        <v>9</v>
      </c>
      <c r="P84" s="26" t="s">
        <v>10</v>
      </c>
      <c r="Q84" s="27" t="s">
        <v>11</v>
      </c>
      <c r="R84" s="28"/>
      <c r="S84" s="133" t="s">
        <v>10</v>
      </c>
      <c r="T84" s="43"/>
      <c r="U84" s="43"/>
      <c r="V84" s="43"/>
      <c r="W84" s="43"/>
    </row>
    <row r="85" spans="1:23" ht="15" thickBot="1">
      <c r="A85" s="29">
        <v>0</v>
      </c>
      <c r="B85" s="30">
        <v>0</v>
      </c>
      <c r="C85" s="31">
        <v>1.3979999999999999</v>
      </c>
      <c r="D85" s="31">
        <v>1.4139999999999999</v>
      </c>
      <c r="E85" s="29">
        <v>1.4830000000000001</v>
      </c>
      <c r="F85" s="32">
        <v>1.4319999999999999</v>
      </c>
      <c r="G85" s="33">
        <v>4.4999999999999998E-2</v>
      </c>
      <c r="H85" s="31">
        <v>0.26700000000000002</v>
      </c>
      <c r="I85" s="31">
        <v>0.25600000000000001</v>
      </c>
      <c r="J85" s="29">
        <v>0.27700000000000002</v>
      </c>
      <c r="K85" s="32">
        <v>0.26700000000000002</v>
      </c>
      <c r="L85" s="33">
        <v>1.0999999999999999E-2</v>
      </c>
      <c r="M85" s="31">
        <v>0.191</v>
      </c>
      <c r="N85" s="31">
        <v>0.18099999999999999</v>
      </c>
      <c r="O85" s="29">
        <v>0.187</v>
      </c>
      <c r="P85" s="32">
        <v>0.186</v>
      </c>
      <c r="Q85" s="32">
        <v>5.0000000000000001E-3</v>
      </c>
      <c r="R85" s="34">
        <v>177.3</v>
      </c>
      <c r="S85" s="134">
        <f>(F85*1000)/((10*$R$85)+(A85*10))</f>
        <v>0.8076706147772138</v>
      </c>
      <c r="T85" s="43"/>
      <c r="U85" s="43"/>
      <c r="V85" s="43"/>
      <c r="W85" s="43"/>
    </row>
    <row r="86" spans="1:23" ht="15" thickBot="1">
      <c r="A86" s="29">
        <v>1</v>
      </c>
      <c r="B86" s="30">
        <v>1.0014000000000001</v>
      </c>
      <c r="C86" s="31">
        <v>1.373</v>
      </c>
      <c r="D86" s="31">
        <v>1.532</v>
      </c>
      <c r="E86" s="29">
        <v>1.4239999999999999</v>
      </c>
      <c r="F86" s="32">
        <v>1.4430000000000001</v>
      </c>
      <c r="G86" s="33">
        <v>8.1000000000000003E-2</v>
      </c>
      <c r="H86" s="31">
        <v>0.28000000000000003</v>
      </c>
      <c r="I86" s="31">
        <v>0.307</v>
      </c>
      <c r="J86" s="29">
        <v>0.27800000000000002</v>
      </c>
      <c r="K86" s="32">
        <v>0.28799999999999998</v>
      </c>
      <c r="L86" s="33">
        <v>1.6E-2</v>
      </c>
      <c r="M86" s="31">
        <v>0.20399999999999999</v>
      </c>
      <c r="N86" s="31">
        <v>0.20100000000000001</v>
      </c>
      <c r="O86" s="29">
        <v>0.19500000000000001</v>
      </c>
      <c r="P86" s="32">
        <v>0.2</v>
      </c>
      <c r="Q86" s="32">
        <v>5.0000000000000001E-3</v>
      </c>
      <c r="R86" s="34"/>
      <c r="S86" s="134">
        <f t="shared" ref="S86:S91" si="7">(F86*1000)/((10*$R$85)+(A86*10))</f>
        <v>0.80931015143017382</v>
      </c>
      <c r="T86" s="43"/>
      <c r="U86" s="43"/>
      <c r="V86" s="43"/>
      <c r="W86" s="43"/>
    </row>
    <row r="87" spans="1:23" ht="15" thickBot="1">
      <c r="A87" s="29">
        <v>2</v>
      </c>
      <c r="B87" s="30">
        <v>2.0057999999999998</v>
      </c>
      <c r="C87" s="31">
        <v>1.4139999999999999</v>
      </c>
      <c r="D87" s="31">
        <v>1.262</v>
      </c>
      <c r="E87" s="29">
        <v>1.375</v>
      </c>
      <c r="F87" s="32">
        <v>1.35</v>
      </c>
      <c r="G87" s="33">
        <v>7.9000000000000001E-2</v>
      </c>
      <c r="H87" s="31">
        <v>0.48899999999999999</v>
      </c>
      <c r="I87" s="31">
        <v>0.44900000000000001</v>
      </c>
      <c r="J87" s="29">
        <v>0.44400000000000001</v>
      </c>
      <c r="K87" s="32">
        <v>0.46100000000000002</v>
      </c>
      <c r="L87" s="33">
        <v>2.5000000000000001E-2</v>
      </c>
      <c r="M87" s="31">
        <v>0.34599999999999997</v>
      </c>
      <c r="N87" s="31">
        <v>0.35599999999999998</v>
      </c>
      <c r="O87" s="29">
        <v>0.32300000000000001</v>
      </c>
      <c r="P87" s="32">
        <v>0.34200000000000003</v>
      </c>
      <c r="Q87" s="32">
        <v>1.7000000000000001E-2</v>
      </c>
      <c r="R87" s="34"/>
      <c r="S87" s="134">
        <f t="shared" si="7"/>
        <v>0.75292805354155046</v>
      </c>
      <c r="T87" s="43"/>
      <c r="U87" s="43"/>
      <c r="V87" s="43"/>
      <c r="W87" s="43"/>
    </row>
    <row r="88" spans="1:23" ht="15" thickBot="1">
      <c r="A88" s="29">
        <v>5</v>
      </c>
      <c r="B88" s="30">
        <v>5.0145999999999997</v>
      </c>
      <c r="C88" s="31">
        <v>1.7010000000000001</v>
      </c>
      <c r="D88" s="31">
        <v>1.4750000000000001</v>
      </c>
      <c r="E88" s="29">
        <v>1.528</v>
      </c>
      <c r="F88" s="32">
        <v>1.5680000000000001</v>
      </c>
      <c r="G88" s="33">
        <v>0.11799999999999999</v>
      </c>
      <c r="H88" s="31">
        <v>0.77100000000000002</v>
      </c>
      <c r="I88" s="31">
        <v>0.69099999999999995</v>
      </c>
      <c r="J88" s="29">
        <v>0.71499999999999997</v>
      </c>
      <c r="K88" s="32">
        <v>0.72599999999999998</v>
      </c>
      <c r="L88" s="33">
        <v>4.1000000000000002E-2</v>
      </c>
      <c r="M88" s="31">
        <v>0.45300000000000001</v>
      </c>
      <c r="N88" s="31">
        <v>0.46800000000000003</v>
      </c>
      <c r="O88" s="29">
        <v>0.46800000000000003</v>
      </c>
      <c r="P88" s="32">
        <v>0.46300000000000002</v>
      </c>
      <c r="Q88" s="32">
        <v>8.9999999999999993E-3</v>
      </c>
      <c r="R88" s="34"/>
      <c r="S88" s="134">
        <f t="shared" si="7"/>
        <v>0.86012068019747667</v>
      </c>
      <c r="T88" s="43"/>
      <c r="U88" s="43"/>
      <c r="V88" s="43"/>
      <c r="W88" s="43"/>
    </row>
    <row r="89" spans="1:23" ht="15" thickBot="1">
      <c r="A89" s="29">
        <v>10</v>
      </c>
      <c r="B89" s="30">
        <v>10.022600000000001</v>
      </c>
      <c r="C89" s="31">
        <v>1.8680000000000001</v>
      </c>
      <c r="D89" s="31">
        <v>1.8029999999999999</v>
      </c>
      <c r="E89" s="29">
        <v>1.8109999999999999</v>
      </c>
      <c r="F89" s="32">
        <v>1.827</v>
      </c>
      <c r="G89" s="33">
        <v>3.5000000000000003E-2</v>
      </c>
      <c r="H89" s="31">
        <v>0.92500000000000004</v>
      </c>
      <c r="I89" s="31">
        <v>0.80500000000000005</v>
      </c>
      <c r="J89" s="29">
        <v>0.86599999999999999</v>
      </c>
      <c r="K89" s="32">
        <v>0.86499999999999999</v>
      </c>
      <c r="L89" s="33">
        <v>0.06</v>
      </c>
      <c r="M89" s="31">
        <v>0.495</v>
      </c>
      <c r="N89" s="31">
        <v>0.44700000000000001</v>
      </c>
      <c r="O89" s="29">
        <v>0.47799999999999998</v>
      </c>
      <c r="P89" s="32">
        <v>0.47299999999999998</v>
      </c>
      <c r="Q89" s="32">
        <v>2.4E-2</v>
      </c>
      <c r="R89" s="34"/>
      <c r="S89" s="134">
        <f t="shared" si="7"/>
        <v>0.97544046983449018</v>
      </c>
      <c r="T89" s="43"/>
      <c r="U89" s="43"/>
      <c r="V89" s="43"/>
      <c r="W89" s="43"/>
    </row>
    <row r="90" spans="1:23" ht="15" thickBot="1">
      <c r="A90" s="29">
        <v>15</v>
      </c>
      <c r="B90" s="30">
        <v>14.980600000000001</v>
      </c>
      <c r="C90" s="31">
        <v>2.488</v>
      </c>
      <c r="D90" s="31">
        <v>2.5680000000000001</v>
      </c>
      <c r="E90" s="29">
        <v>2.0910000000000002</v>
      </c>
      <c r="F90" s="32">
        <v>2.3820000000000001</v>
      </c>
      <c r="G90" s="33">
        <v>0.255</v>
      </c>
      <c r="H90" s="31">
        <v>1.0149999999999999</v>
      </c>
      <c r="I90" s="31">
        <v>1.04</v>
      </c>
      <c r="J90" s="29">
        <v>1.02</v>
      </c>
      <c r="K90" s="32">
        <v>1.0249999999999999</v>
      </c>
      <c r="L90" s="33">
        <v>1.2999999999999999E-2</v>
      </c>
      <c r="M90" s="31">
        <v>0.40799999999999997</v>
      </c>
      <c r="N90" s="31">
        <v>0.40500000000000003</v>
      </c>
      <c r="O90" s="29">
        <v>0.48799999999999999</v>
      </c>
      <c r="P90" s="32">
        <v>0.434</v>
      </c>
      <c r="Q90" s="32">
        <v>4.7E-2</v>
      </c>
      <c r="R90" s="34"/>
      <c r="S90" s="134">
        <f t="shared" si="7"/>
        <v>1.2386895475819033</v>
      </c>
      <c r="T90" s="43"/>
      <c r="U90" s="43"/>
      <c r="V90" s="43"/>
      <c r="W90" s="43"/>
    </row>
    <row r="91" spans="1:23" ht="15" thickBot="1">
      <c r="A91" s="35">
        <v>20</v>
      </c>
      <c r="B91" s="36">
        <v>20.0274</v>
      </c>
      <c r="C91" s="37">
        <v>2.6520000000000001</v>
      </c>
      <c r="D91" s="37">
        <v>2.673</v>
      </c>
      <c r="E91" s="35">
        <v>2.74</v>
      </c>
      <c r="F91" s="38">
        <v>2.6880000000000002</v>
      </c>
      <c r="G91" s="39">
        <v>4.5999999999999999E-2</v>
      </c>
      <c r="H91" s="37">
        <v>1.1759999999999999</v>
      </c>
      <c r="I91" s="37">
        <v>1.1220000000000001</v>
      </c>
      <c r="J91" s="35">
        <v>1.179</v>
      </c>
      <c r="K91" s="38">
        <v>1.159</v>
      </c>
      <c r="L91" s="39">
        <v>3.2000000000000001E-2</v>
      </c>
      <c r="M91" s="37">
        <v>0.44400000000000001</v>
      </c>
      <c r="N91" s="37">
        <v>0.42</v>
      </c>
      <c r="O91" s="35">
        <v>0.43</v>
      </c>
      <c r="P91" s="38">
        <v>0.43099999999999999</v>
      </c>
      <c r="Q91" s="38">
        <v>1.2E-2</v>
      </c>
      <c r="R91" s="34"/>
      <c r="S91" s="134">
        <f t="shared" si="7"/>
        <v>1.3623922959959454</v>
      </c>
      <c r="T91" s="43"/>
      <c r="U91" s="43"/>
      <c r="V91" s="43"/>
      <c r="W91" s="43"/>
    </row>
    <row r="92" spans="1:23" ht="16" thickBot="1">
      <c r="A92" s="6"/>
      <c r="B92" s="42" t="s">
        <v>21</v>
      </c>
      <c r="C92" s="2" t="s">
        <v>1</v>
      </c>
      <c r="D92" s="4">
        <v>42199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5"/>
      <c r="S92" s="79"/>
      <c r="T92" s="79"/>
      <c r="U92" s="79"/>
      <c r="V92" s="79"/>
      <c r="W92" s="79"/>
    </row>
    <row r="93" spans="1:23" ht="36.75" customHeight="1" thickBot="1">
      <c r="A93" s="114" t="s">
        <v>2</v>
      </c>
      <c r="B93" s="116" t="s">
        <v>3</v>
      </c>
      <c r="C93" s="118" t="s">
        <v>4</v>
      </c>
      <c r="D93" s="119"/>
      <c r="E93" s="119"/>
      <c r="F93" s="119"/>
      <c r="G93" s="120"/>
      <c r="H93" s="118" t="s">
        <v>5</v>
      </c>
      <c r="I93" s="119"/>
      <c r="J93" s="119"/>
      <c r="K93" s="119"/>
      <c r="L93" s="120"/>
      <c r="M93" s="118" t="s">
        <v>6</v>
      </c>
      <c r="N93" s="119"/>
      <c r="O93" s="119"/>
      <c r="P93" s="119"/>
      <c r="Q93" s="121"/>
      <c r="R93" s="139" t="s">
        <v>24</v>
      </c>
      <c r="S93" s="118" t="s">
        <v>34</v>
      </c>
      <c r="T93" s="119"/>
      <c r="U93" s="119"/>
      <c r="V93" s="119"/>
      <c r="W93" s="120"/>
    </row>
    <row r="94" spans="1:23" ht="15" thickBot="1">
      <c r="A94" s="115"/>
      <c r="B94" s="117"/>
      <c r="C94" s="6" t="s">
        <v>7</v>
      </c>
      <c r="D94" s="6" t="s">
        <v>8</v>
      </c>
      <c r="E94" s="6" t="s">
        <v>9</v>
      </c>
      <c r="F94" s="7" t="s">
        <v>10</v>
      </c>
      <c r="G94" s="7" t="s">
        <v>11</v>
      </c>
      <c r="H94" s="6" t="s">
        <v>7</v>
      </c>
      <c r="I94" s="6" t="s">
        <v>8</v>
      </c>
      <c r="J94" s="6" t="s">
        <v>9</v>
      </c>
      <c r="K94" s="7" t="s">
        <v>10</v>
      </c>
      <c r="L94" s="7" t="s">
        <v>11</v>
      </c>
      <c r="M94" s="6" t="s">
        <v>7</v>
      </c>
      <c r="N94" s="6" t="s">
        <v>8</v>
      </c>
      <c r="O94" s="6" t="s">
        <v>9</v>
      </c>
      <c r="P94" s="7" t="s">
        <v>10</v>
      </c>
      <c r="Q94" s="8" t="s">
        <v>11</v>
      </c>
      <c r="R94" s="9"/>
      <c r="S94" s="131" t="s">
        <v>10</v>
      </c>
      <c r="T94" s="79"/>
      <c r="U94" s="79"/>
      <c r="V94" s="79"/>
      <c r="W94" s="79"/>
    </row>
    <row r="95" spans="1:23" ht="15" thickBot="1">
      <c r="A95" s="10">
        <v>0</v>
      </c>
      <c r="B95" s="11">
        <v>0</v>
      </c>
      <c r="C95" s="12">
        <v>1.179</v>
      </c>
      <c r="D95" s="12">
        <v>1.4259999999999999</v>
      </c>
      <c r="E95" s="10">
        <v>1.246</v>
      </c>
      <c r="F95" s="13">
        <v>1.284</v>
      </c>
      <c r="G95" s="14">
        <v>0.128</v>
      </c>
      <c r="H95" s="12">
        <v>0.20499999999999999</v>
      </c>
      <c r="I95" s="12">
        <v>0.26300000000000001</v>
      </c>
      <c r="J95" s="10">
        <v>0.23400000000000001</v>
      </c>
      <c r="K95" s="13">
        <v>0.23400000000000001</v>
      </c>
      <c r="L95" s="14">
        <v>2.9000000000000001E-2</v>
      </c>
      <c r="M95" s="12">
        <v>0.17399999999999999</v>
      </c>
      <c r="N95" s="12">
        <v>0.184</v>
      </c>
      <c r="O95" s="10">
        <v>0.188</v>
      </c>
      <c r="P95" s="13">
        <v>0.182</v>
      </c>
      <c r="Q95" s="13">
        <v>7.0000000000000001E-3</v>
      </c>
      <c r="R95" s="15">
        <v>154.30000000000001</v>
      </c>
      <c r="S95" s="132">
        <f>(F95*1000)/((10*$R$95)+(A95*10))</f>
        <v>0.83214517174335711</v>
      </c>
      <c r="T95" s="79"/>
      <c r="U95" s="79"/>
      <c r="V95" s="79"/>
      <c r="W95" s="79"/>
    </row>
    <row r="96" spans="1:23" ht="15" thickBot="1">
      <c r="A96" s="10">
        <v>1</v>
      </c>
      <c r="B96" s="11">
        <v>1.0116000000000001</v>
      </c>
      <c r="C96" s="12">
        <v>1.2789999999999999</v>
      </c>
      <c r="D96" s="12">
        <v>1.3560000000000001</v>
      </c>
      <c r="E96" s="10">
        <v>1.2350000000000001</v>
      </c>
      <c r="F96" s="13">
        <v>1.29</v>
      </c>
      <c r="G96" s="14">
        <v>6.0999999999999999E-2</v>
      </c>
      <c r="H96" s="12">
        <v>0.253</v>
      </c>
      <c r="I96" s="12">
        <v>0.25600000000000001</v>
      </c>
      <c r="J96" s="10">
        <v>0.23899999999999999</v>
      </c>
      <c r="K96" s="13">
        <v>0.249</v>
      </c>
      <c r="L96" s="14">
        <v>8.9999999999999993E-3</v>
      </c>
      <c r="M96" s="12">
        <v>0.19800000000000001</v>
      </c>
      <c r="N96" s="12">
        <v>0.189</v>
      </c>
      <c r="O96" s="10">
        <v>0.193</v>
      </c>
      <c r="P96" s="13">
        <v>0.193</v>
      </c>
      <c r="Q96" s="13">
        <v>5.0000000000000001E-3</v>
      </c>
      <c r="R96" s="15"/>
      <c r="S96" s="132">
        <f t="shared" ref="S96:S101" si="8">(F96*1000)/((10*$R$95)+(A96*10))</f>
        <v>0.83065035415325172</v>
      </c>
      <c r="T96" s="79"/>
      <c r="U96" s="79"/>
      <c r="V96" s="79"/>
      <c r="W96" s="79"/>
    </row>
    <row r="97" spans="1:23" ht="15" thickBot="1">
      <c r="A97" s="10">
        <v>2</v>
      </c>
      <c r="B97" s="11">
        <v>2.0034999999999998</v>
      </c>
      <c r="C97" s="12">
        <v>1.3169999999999999</v>
      </c>
      <c r="D97" s="12">
        <v>1.4930000000000001</v>
      </c>
      <c r="E97" s="10">
        <v>1.4119999999999999</v>
      </c>
      <c r="F97" s="13">
        <v>1.407</v>
      </c>
      <c r="G97" s="14">
        <v>8.7999999999999995E-2</v>
      </c>
      <c r="H97" s="12">
        <v>0.27500000000000002</v>
      </c>
      <c r="I97" s="12">
        <v>0.27300000000000002</v>
      </c>
      <c r="J97" s="10">
        <v>0.26700000000000002</v>
      </c>
      <c r="K97" s="13">
        <v>0.27200000000000002</v>
      </c>
      <c r="L97" s="14">
        <v>4.0000000000000001E-3</v>
      </c>
      <c r="M97" s="12">
        <v>0.20899999999999999</v>
      </c>
      <c r="N97" s="12">
        <v>0.183</v>
      </c>
      <c r="O97" s="10">
        <v>0.189</v>
      </c>
      <c r="P97" s="13">
        <v>0.19400000000000001</v>
      </c>
      <c r="Q97" s="13">
        <v>1.4E-2</v>
      </c>
      <c r="R97" s="15"/>
      <c r="S97" s="132">
        <f t="shared" si="8"/>
        <v>0.90019193857965452</v>
      </c>
      <c r="T97" s="79"/>
      <c r="U97" s="79"/>
      <c r="V97" s="79"/>
      <c r="W97" s="79"/>
    </row>
    <row r="98" spans="1:23" ht="15" thickBot="1">
      <c r="A98" s="10">
        <v>5</v>
      </c>
      <c r="B98" s="11">
        <v>5.0012999999999996</v>
      </c>
      <c r="C98" s="12">
        <v>1.32</v>
      </c>
      <c r="D98" s="12">
        <v>1.24</v>
      </c>
      <c r="E98" s="10">
        <v>1.3120000000000001</v>
      </c>
      <c r="F98" s="13">
        <v>1.2909999999999999</v>
      </c>
      <c r="G98" s="14">
        <v>4.3999999999999997E-2</v>
      </c>
      <c r="H98" s="12">
        <v>0.38</v>
      </c>
      <c r="I98" s="12">
        <v>0.36599999999999999</v>
      </c>
      <c r="J98" s="10">
        <v>0.38900000000000001</v>
      </c>
      <c r="K98" s="13">
        <v>0.378</v>
      </c>
      <c r="L98" s="14">
        <v>1.2E-2</v>
      </c>
      <c r="M98" s="12">
        <v>0.28799999999999998</v>
      </c>
      <c r="N98" s="12">
        <v>0.29599999999999999</v>
      </c>
      <c r="O98" s="10">
        <v>0.29599999999999999</v>
      </c>
      <c r="P98" s="13">
        <v>0.29299999999999998</v>
      </c>
      <c r="Q98" s="13">
        <v>5.0000000000000001E-3</v>
      </c>
      <c r="R98" s="15"/>
      <c r="S98" s="132">
        <f t="shared" si="8"/>
        <v>0.81042059008160705</v>
      </c>
      <c r="T98" s="79"/>
      <c r="U98" s="79"/>
      <c r="V98" s="79"/>
      <c r="W98" s="79"/>
    </row>
    <row r="99" spans="1:23" ht="15" thickBot="1">
      <c r="A99" s="10">
        <v>10</v>
      </c>
      <c r="B99" s="11">
        <v>10</v>
      </c>
      <c r="C99" s="12">
        <v>1.86</v>
      </c>
      <c r="D99" s="12">
        <v>1.9350000000000001</v>
      </c>
      <c r="E99" s="10">
        <v>2.0910000000000002</v>
      </c>
      <c r="F99" s="13">
        <v>1.962</v>
      </c>
      <c r="G99" s="14">
        <v>0.11799999999999999</v>
      </c>
      <c r="H99" s="12">
        <v>0.84499999999999997</v>
      </c>
      <c r="I99" s="12">
        <v>0.87</v>
      </c>
      <c r="J99" s="10">
        <v>0.86199999999999999</v>
      </c>
      <c r="K99" s="13">
        <v>0.85899999999999999</v>
      </c>
      <c r="L99" s="14">
        <v>1.2999999999999999E-2</v>
      </c>
      <c r="M99" s="12">
        <v>0.45400000000000001</v>
      </c>
      <c r="N99" s="12">
        <v>0.44900000000000001</v>
      </c>
      <c r="O99" s="10">
        <v>0.41199999999999998</v>
      </c>
      <c r="P99" s="13">
        <v>0.438</v>
      </c>
      <c r="Q99" s="13">
        <v>2.3E-2</v>
      </c>
      <c r="R99" s="15"/>
      <c r="S99" s="132">
        <f t="shared" si="8"/>
        <v>1.1941570298234936</v>
      </c>
      <c r="T99" s="79"/>
      <c r="U99" s="79"/>
      <c r="V99" s="79"/>
      <c r="W99" s="79"/>
    </row>
    <row r="100" spans="1:23" ht="15" thickBot="1">
      <c r="A100" s="10">
        <v>15</v>
      </c>
      <c r="B100" s="11">
        <v>15.0595</v>
      </c>
      <c r="C100" s="12">
        <v>2.3580000000000001</v>
      </c>
      <c r="D100" s="12">
        <v>2.4060000000000001</v>
      </c>
      <c r="E100" s="10">
        <v>2.2130000000000001</v>
      </c>
      <c r="F100" s="13">
        <v>2.3260000000000001</v>
      </c>
      <c r="G100" s="14">
        <v>0.1</v>
      </c>
      <c r="H100" s="12">
        <v>1.1859999999999999</v>
      </c>
      <c r="I100" s="12">
        <v>1.2330000000000001</v>
      </c>
      <c r="J100" s="10">
        <v>1.1259999999999999</v>
      </c>
      <c r="K100" s="13">
        <v>1.1819999999999999</v>
      </c>
      <c r="L100" s="14">
        <v>5.3999999999999999E-2</v>
      </c>
      <c r="M100" s="12">
        <v>0.503</v>
      </c>
      <c r="N100" s="12">
        <v>0.51300000000000001</v>
      </c>
      <c r="O100" s="10">
        <v>0.50900000000000001</v>
      </c>
      <c r="P100" s="13">
        <v>0.50800000000000001</v>
      </c>
      <c r="Q100" s="13">
        <v>5.0000000000000001E-3</v>
      </c>
      <c r="R100" s="15"/>
      <c r="S100" s="132">
        <f t="shared" si="8"/>
        <v>1.3738924985233314</v>
      </c>
      <c r="T100" s="79"/>
      <c r="U100" s="79"/>
      <c r="V100" s="79"/>
      <c r="W100" s="79"/>
    </row>
    <row r="101" spans="1:23" ht="15" thickBot="1">
      <c r="A101" s="16">
        <v>20</v>
      </c>
      <c r="B101" s="17">
        <v>20</v>
      </c>
      <c r="C101" s="18">
        <v>2.6240000000000001</v>
      </c>
      <c r="D101" s="18">
        <v>2.5190000000000001</v>
      </c>
      <c r="E101" s="16">
        <v>2.6259999999999999</v>
      </c>
      <c r="F101" s="19">
        <v>2.59</v>
      </c>
      <c r="G101" s="20">
        <v>6.0999999999999999E-2</v>
      </c>
      <c r="H101" s="18">
        <v>1.202</v>
      </c>
      <c r="I101" s="18">
        <v>1.2130000000000001</v>
      </c>
      <c r="J101" s="16">
        <v>1.2649999999999999</v>
      </c>
      <c r="K101" s="19">
        <v>1.2270000000000001</v>
      </c>
      <c r="L101" s="20">
        <v>3.4000000000000002E-2</v>
      </c>
      <c r="M101" s="18">
        <v>0.45800000000000002</v>
      </c>
      <c r="N101" s="18">
        <v>0.48199999999999998</v>
      </c>
      <c r="O101" s="16">
        <v>0.48199999999999998</v>
      </c>
      <c r="P101" s="19">
        <v>0.47399999999999998</v>
      </c>
      <c r="Q101" s="19">
        <v>1.4E-2</v>
      </c>
      <c r="R101" s="15"/>
      <c r="S101" s="132">
        <f t="shared" si="8"/>
        <v>1.4859437751004017</v>
      </c>
      <c r="T101" s="79"/>
      <c r="U101" s="79"/>
      <c r="V101" s="79"/>
      <c r="W101" s="79"/>
    </row>
    <row r="102" spans="1:23" ht="16" thickBot="1">
      <c r="A102" s="25"/>
      <c r="B102" s="41" t="s">
        <v>22</v>
      </c>
      <c r="C102" s="21" t="s">
        <v>1</v>
      </c>
      <c r="D102" s="23">
        <v>42200</v>
      </c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4"/>
      <c r="S102" s="43"/>
      <c r="T102" s="43"/>
      <c r="U102" s="43"/>
      <c r="V102" s="43"/>
      <c r="W102" s="43"/>
    </row>
    <row r="103" spans="1:23" ht="36.75" customHeight="1" thickBot="1">
      <c r="A103" s="122" t="s">
        <v>2</v>
      </c>
      <c r="B103" s="124" t="s">
        <v>3</v>
      </c>
      <c r="C103" s="126" t="s">
        <v>4</v>
      </c>
      <c r="D103" s="127"/>
      <c r="E103" s="127"/>
      <c r="F103" s="127"/>
      <c r="G103" s="128"/>
      <c r="H103" s="126" t="s">
        <v>5</v>
      </c>
      <c r="I103" s="127"/>
      <c r="J103" s="127"/>
      <c r="K103" s="127"/>
      <c r="L103" s="128"/>
      <c r="M103" s="126" t="s">
        <v>6</v>
      </c>
      <c r="N103" s="127"/>
      <c r="O103" s="127"/>
      <c r="P103" s="127"/>
      <c r="Q103" s="129"/>
      <c r="R103" s="138" t="s">
        <v>24</v>
      </c>
      <c r="S103" s="126" t="s">
        <v>34</v>
      </c>
      <c r="T103" s="127"/>
      <c r="U103" s="127"/>
      <c r="V103" s="127"/>
      <c r="W103" s="128"/>
    </row>
    <row r="104" spans="1:23" ht="15" customHeight="1" thickBot="1">
      <c r="A104" s="123"/>
      <c r="B104" s="125"/>
      <c r="C104" s="25" t="s">
        <v>7</v>
      </c>
      <c r="D104" s="25" t="s">
        <v>8</v>
      </c>
      <c r="E104" s="25" t="s">
        <v>9</v>
      </c>
      <c r="F104" s="26" t="s">
        <v>10</v>
      </c>
      <c r="G104" s="26" t="s">
        <v>11</v>
      </c>
      <c r="H104" s="25" t="s">
        <v>7</v>
      </c>
      <c r="I104" s="25" t="s">
        <v>8</v>
      </c>
      <c r="J104" s="25" t="s">
        <v>9</v>
      </c>
      <c r="K104" s="26" t="s">
        <v>10</v>
      </c>
      <c r="L104" s="26" t="s">
        <v>11</v>
      </c>
      <c r="M104" s="25" t="s">
        <v>7</v>
      </c>
      <c r="N104" s="25" t="s">
        <v>8</v>
      </c>
      <c r="O104" s="25" t="s">
        <v>9</v>
      </c>
      <c r="P104" s="26" t="s">
        <v>10</v>
      </c>
      <c r="Q104" s="27" t="s">
        <v>11</v>
      </c>
      <c r="R104" s="28"/>
      <c r="S104" s="133" t="s">
        <v>10</v>
      </c>
      <c r="T104" s="43"/>
      <c r="U104" s="43"/>
      <c r="V104" s="43"/>
      <c r="W104" s="43"/>
    </row>
    <row r="105" spans="1:23" ht="15" thickBot="1">
      <c r="A105" s="29">
        <v>0</v>
      </c>
      <c r="B105" s="30">
        <v>0</v>
      </c>
      <c r="C105" s="31">
        <v>1.5169999999999999</v>
      </c>
      <c r="D105" s="31">
        <v>1.3360000000000001</v>
      </c>
      <c r="E105" s="29">
        <v>1.2509999999999999</v>
      </c>
      <c r="F105" s="32">
        <v>1.3680000000000001</v>
      </c>
      <c r="G105" s="33">
        <v>0.13600000000000001</v>
      </c>
      <c r="H105" s="31">
        <v>0.30199999999999999</v>
      </c>
      <c r="I105" s="31">
        <v>0.28000000000000003</v>
      </c>
      <c r="J105" s="29">
        <v>0.245</v>
      </c>
      <c r="K105" s="32">
        <v>0.27600000000000002</v>
      </c>
      <c r="L105" s="33">
        <v>2.9000000000000001E-2</v>
      </c>
      <c r="M105" s="31">
        <v>0.19900000000000001</v>
      </c>
      <c r="N105" s="31">
        <v>0.20899999999999999</v>
      </c>
      <c r="O105" s="29">
        <v>0.19600000000000001</v>
      </c>
      <c r="P105" s="32">
        <v>0.20100000000000001</v>
      </c>
      <c r="Q105" s="32">
        <v>7.0000000000000001E-3</v>
      </c>
      <c r="R105" s="34">
        <v>154.30000000000001</v>
      </c>
      <c r="S105" s="134">
        <f>(F105*1000)/((10*$R$105)+(A105*10))</f>
        <v>0.88658457550226832</v>
      </c>
      <c r="T105" s="43"/>
      <c r="U105" s="43"/>
      <c r="V105" s="43"/>
      <c r="W105" s="43"/>
    </row>
    <row r="106" spans="1:23" ht="15" thickBot="1">
      <c r="A106" s="29">
        <v>1</v>
      </c>
      <c r="B106" s="30">
        <v>1.0047999999999999</v>
      </c>
      <c r="C106" s="31">
        <v>1.4039999999999999</v>
      </c>
      <c r="D106" s="31">
        <v>1.4390000000000001</v>
      </c>
      <c r="E106" s="29">
        <v>1.4890000000000001</v>
      </c>
      <c r="F106" s="32">
        <v>1.444</v>
      </c>
      <c r="G106" s="33">
        <v>4.2999999999999997E-2</v>
      </c>
      <c r="H106" s="31">
        <v>0.28599999999999998</v>
      </c>
      <c r="I106" s="31">
        <v>0.31900000000000001</v>
      </c>
      <c r="J106" s="29">
        <v>0.27900000000000003</v>
      </c>
      <c r="K106" s="32">
        <v>0.29499999999999998</v>
      </c>
      <c r="L106" s="33">
        <v>2.1000000000000001E-2</v>
      </c>
      <c r="M106" s="31">
        <v>0.20399999999999999</v>
      </c>
      <c r="N106" s="31">
        <v>0.222</v>
      </c>
      <c r="O106" s="29">
        <v>0.187</v>
      </c>
      <c r="P106" s="32">
        <v>0.20399999999999999</v>
      </c>
      <c r="Q106" s="32">
        <v>1.7999999999999999E-2</v>
      </c>
      <c r="R106" s="34"/>
      <c r="S106" s="134">
        <f t="shared" ref="S106:S111" si="9">(F106*1000)/((10*$R$105)+(A106*10))</f>
        <v>0.92981326464906633</v>
      </c>
      <c r="T106" s="43"/>
      <c r="U106" s="43"/>
      <c r="V106" s="43"/>
      <c r="W106" s="43"/>
    </row>
    <row r="107" spans="1:23" ht="15" thickBot="1">
      <c r="A107" s="29">
        <v>2</v>
      </c>
      <c r="B107" s="30">
        <v>2.0013999999999998</v>
      </c>
      <c r="C107" s="31">
        <v>1.5029999999999999</v>
      </c>
      <c r="D107" s="31">
        <v>1.4590000000000001</v>
      </c>
      <c r="E107" s="29">
        <v>1.401</v>
      </c>
      <c r="F107" s="32">
        <v>1.454</v>
      </c>
      <c r="G107" s="33">
        <v>5.0999999999999997E-2</v>
      </c>
      <c r="H107" s="31">
        <v>0.309</v>
      </c>
      <c r="I107" s="31">
        <v>0.30099999999999999</v>
      </c>
      <c r="J107" s="29">
        <v>0.28299999999999997</v>
      </c>
      <c r="K107" s="32">
        <v>0.29799999999999999</v>
      </c>
      <c r="L107" s="33">
        <v>1.2999999999999999E-2</v>
      </c>
      <c r="M107" s="31">
        <v>0.20499999999999999</v>
      </c>
      <c r="N107" s="31">
        <v>0.20699999999999999</v>
      </c>
      <c r="O107" s="29">
        <v>0.20200000000000001</v>
      </c>
      <c r="P107" s="32">
        <v>0.20499999999999999</v>
      </c>
      <c r="Q107" s="32">
        <v>3.0000000000000001E-3</v>
      </c>
      <c r="R107" s="34"/>
      <c r="S107" s="134">
        <f t="shared" si="9"/>
        <v>0.93026231605886112</v>
      </c>
      <c r="T107" s="43"/>
      <c r="U107" s="43"/>
      <c r="V107" s="43"/>
      <c r="W107" s="43"/>
    </row>
    <row r="108" spans="1:23" ht="15" thickBot="1">
      <c r="A108" s="29">
        <v>5</v>
      </c>
      <c r="B108" s="30">
        <v>5.0111999999999997</v>
      </c>
      <c r="C108" s="31">
        <v>1.65</v>
      </c>
      <c r="D108" s="31">
        <v>1.5820000000000001</v>
      </c>
      <c r="E108" s="29">
        <v>1.4550000000000001</v>
      </c>
      <c r="F108" s="32">
        <v>1.5620000000000001</v>
      </c>
      <c r="G108" s="33">
        <v>9.9000000000000005E-2</v>
      </c>
      <c r="H108" s="31">
        <v>0.48599999999999999</v>
      </c>
      <c r="I108" s="31">
        <v>0.40799999999999997</v>
      </c>
      <c r="J108" s="29">
        <v>0.42599999999999999</v>
      </c>
      <c r="K108" s="32">
        <v>0.44</v>
      </c>
      <c r="L108" s="33">
        <v>4.1000000000000002E-2</v>
      </c>
      <c r="M108" s="31">
        <v>0.29399999999999998</v>
      </c>
      <c r="N108" s="31">
        <v>0.25800000000000001</v>
      </c>
      <c r="O108" s="29">
        <v>0.29299999999999998</v>
      </c>
      <c r="P108" s="32">
        <v>0.28199999999999997</v>
      </c>
      <c r="Q108" s="32">
        <v>2.1000000000000001E-2</v>
      </c>
      <c r="R108" s="34"/>
      <c r="S108" s="134">
        <f t="shared" si="9"/>
        <v>0.98053986189579412</v>
      </c>
      <c r="T108" s="43"/>
      <c r="U108" s="43"/>
      <c r="V108" s="43"/>
      <c r="W108" s="43"/>
    </row>
    <row r="109" spans="1:23" ht="15" thickBot="1">
      <c r="A109" s="29">
        <v>10</v>
      </c>
      <c r="B109" s="30">
        <v>10.027799999999999</v>
      </c>
      <c r="C109" s="31">
        <v>2.0009999999999999</v>
      </c>
      <c r="D109" s="31">
        <v>1.893</v>
      </c>
      <c r="E109" s="29">
        <v>1.82</v>
      </c>
      <c r="F109" s="32">
        <v>1.905</v>
      </c>
      <c r="G109" s="33">
        <v>9.0999999999999998E-2</v>
      </c>
      <c r="H109" s="31">
        <v>0.81200000000000006</v>
      </c>
      <c r="I109" s="31">
        <v>0.73399999999999999</v>
      </c>
      <c r="J109" s="29">
        <v>0.73</v>
      </c>
      <c r="K109" s="32">
        <v>0.75900000000000001</v>
      </c>
      <c r="L109" s="33">
        <v>4.5999999999999999E-2</v>
      </c>
      <c r="M109" s="31">
        <v>0.40600000000000003</v>
      </c>
      <c r="N109" s="31">
        <v>0.38800000000000001</v>
      </c>
      <c r="O109" s="29">
        <v>0.40100000000000002</v>
      </c>
      <c r="P109" s="32">
        <v>0.39800000000000002</v>
      </c>
      <c r="Q109" s="32">
        <v>8.9999999999999993E-3</v>
      </c>
      <c r="R109" s="34"/>
      <c r="S109" s="134">
        <f t="shared" si="9"/>
        <v>1.159464394400487</v>
      </c>
      <c r="T109" s="43"/>
      <c r="U109" s="43"/>
      <c r="V109" s="43"/>
      <c r="W109" s="43"/>
    </row>
    <row r="110" spans="1:23" ht="15" thickBot="1">
      <c r="A110" s="29">
        <v>15</v>
      </c>
      <c r="B110" s="30">
        <v>15.006600000000001</v>
      </c>
      <c r="C110" s="31">
        <v>2.492</v>
      </c>
      <c r="D110" s="31">
        <v>2.5579999999999998</v>
      </c>
      <c r="E110" s="29">
        <v>2.5640000000000001</v>
      </c>
      <c r="F110" s="32">
        <v>2.5379999999999998</v>
      </c>
      <c r="G110" s="33">
        <v>0.04</v>
      </c>
      <c r="H110" s="31">
        <v>1.0269999999999999</v>
      </c>
      <c r="I110" s="31">
        <v>1.046</v>
      </c>
      <c r="J110" s="29">
        <v>1.0509999999999999</v>
      </c>
      <c r="K110" s="32">
        <v>1.0409999999999999</v>
      </c>
      <c r="L110" s="33">
        <v>1.2999999999999999E-2</v>
      </c>
      <c r="M110" s="31">
        <v>0.41199999999999998</v>
      </c>
      <c r="N110" s="31">
        <v>0.40899999999999997</v>
      </c>
      <c r="O110" s="29">
        <v>0.41</v>
      </c>
      <c r="P110" s="32">
        <v>0.41</v>
      </c>
      <c r="Q110" s="32">
        <v>2E-3</v>
      </c>
      <c r="R110" s="34"/>
      <c r="S110" s="134">
        <f t="shared" si="9"/>
        <v>1.499113998818665</v>
      </c>
      <c r="T110" s="43"/>
      <c r="U110" s="43"/>
      <c r="V110" s="43"/>
      <c r="W110" s="43"/>
    </row>
    <row r="111" spans="1:23" ht="15" thickBot="1">
      <c r="A111" s="35">
        <v>20</v>
      </c>
      <c r="B111" s="36">
        <v>20.101199999999999</v>
      </c>
      <c r="C111" s="37">
        <v>2.7160000000000002</v>
      </c>
      <c r="D111" s="37">
        <v>2.6779999999999999</v>
      </c>
      <c r="E111" s="35">
        <v>2.5960000000000001</v>
      </c>
      <c r="F111" s="38">
        <v>2.6629999999999998</v>
      </c>
      <c r="G111" s="39">
        <v>6.0999999999999999E-2</v>
      </c>
      <c r="H111" s="37">
        <v>1.1919999999999999</v>
      </c>
      <c r="I111" s="37">
        <v>1.2070000000000001</v>
      </c>
      <c r="J111" s="35">
        <v>1.206</v>
      </c>
      <c r="K111" s="38">
        <v>1.202</v>
      </c>
      <c r="L111" s="39">
        <v>8.0000000000000002E-3</v>
      </c>
      <c r="M111" s="37">
        <v>0.439</v>
      </c>
      <c r="N111" s="37">
        <v>0.45100000000000001</v>
      </c>
      <c r="O111" s="35">
        <v>0.46400000000000002</v>
      </c>
      <c r="P111" s="38">
        <v>0.45100000000000001</v>
      </c>
      <c r="Q111" s="38">
        <v>1.2999999999999999E-2</v>
      </c>
      <c r="R111" s="34"/>
      <c r="S111" s="134">
        <f t="shared" si="9"/>
        <v>1.5278255880665519</v>
      </c>
      <c r="T111" s="43"/>
      <c r="U111" s="43"/>
      <c r="V111" s="43"/>
      <c r="W111" s="43"/>
    </row>
    <row r="112" spans="1:23" ht="16" thickBot="1">
      <c r="A112" s="6"/>
      <c r="B112" s="42" t="s">
        <v>23</v>
      </c>
      <c r="C112" s="2" t="s">
        <v>1</v>
      </c>
      <c r="D112" s="4">
        <v>42200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5"/>
      <c r="S112" s="79"/>
      <c r="T112" s="79"/>
      <c r="U112" s="79"/>
      <c r="V112" s="79"/>
      <c r="W112" s="79"/>
    </row>
    <row r="113" spans="1:23" ht="36.75" customHeight="1" thickBot="1">
      <c r="A113" s="114" t="s">
        <v>2</v>
      </c>
      <c r="B113" s="116" t="s">
        <v>3</v>
      </c>
      <c r="C113" s="118" t="s">
        <v>4</v>
      </c>
      <c r="D113" s="119"/>
      <c r="E113" s="119"/>
      <c r="F113" s="119"/>
      <c r="G113" s="120"/>
      <c r="H113" s="118" t="s">
        <v>5</v>
      </c>
      <c r="I113" s="119"/>
      <c r="J113" s="119"/>
      <c r="K113" s="119"/>
      <c r="L113" s="120"/>
      <c r="M113" s="118" t="s">
        <v>6</v>
      </c>
      <c r="N113" s="119"/>
      <c r="O113" s="119"/>
      <c r="P113" s="119"/>
      <c r="Q113" s="121"/>
      <c r="R113" s="139" t="s">
        <v>24</v>
      </c>
      <c r="S113" s="118" t="s">
        <v>34</v>
      </c>
      <c r="T113" s="119"/>
      <c r="U113" s="119"/>
      <c r="V113" s="119"/>
      <c r="W113" s="120"/>
    </row>
    <row r="114" spans="1:23" ht="15" customHeight="1" thickBot="1">
      <c r="A114" s="115"/>
      <c r="B114" s="117"/>
      <c r="C114" s="6" t="s">
        <v>7</v>
      </c>
      <c r="D114" s="6" t="s">
        <v>8</v>
      </c>
      <c r="E114" s="6" t="s">
        <v>9</v>
      </c>
      <c r="F114" s="7" t="s">
        <v>10</v>
      </c>
      <c r="G114" s="7" t="s">
        <v>11</v>
      </c>
      <c r="H114" s="6" t="s">
        <v>7</v>
      </c>
      <c r="I114" s="6" t="s">
        <v>8</v>
      </c>
      <c r="J114" s="6" t="s">
        <v>9</v>
      </c>
      <c r="K114" s="7" t="s">
        <v>10</v>
      </c>
      <c r="L114" s="7" t="s">
        <v>11</v>
      </c>
      <c r="M114" s="6" t="s">
        <v>7</v>
      </c>
      <c r="N114" s="6" t="s">
        <v>8</v>
      </c>
      <c r="O114" s="6" t="s">
        <v>9</v>
      </c>
      <c r="P114" s="7" t="s">
        <v>10</v>
      </c>
      <c r="Q114" s="8" t="s">
        <v>11</v>
      </c>
      <c r="R114" s="9"/>
      <c r="S114" s="131" t="s">
        <v>10</v>
      </c>
      <c r="T114" s="79"/>
      <c r="U114" s="79"/>
      <c r="V114" s="79"/>
      <c r="W114" s="79"/>
    </row>
    <row r="115" spans="1:23" ht="15" thickBot="1">
      <c r="A115" s="10">
        <v>0</v>
      </c>
      <c r="B115" s="11">
        <v>0</v>
      </c>
      <c r="C115" s="12">
        <v>1.538</v>
      </c>
      <c r="D115" s="12">
        <v>1.409</v>
      </c>
      <c r="E115" s="10">
        <v>1.591</v>
      </c>
      <c r="F115" s="13">
        <v>1.5129999999999999</v>
      </c>
      <c r="G115" s="14">
        <v>9.4E-2</v>
      </c>
      <c r="H115" s="12">
        <v>0.29499999999999998</v>
      </c>
      <c r="I115" s="12">
        <v>0.32500000000000001</v>
      </c>
      <c r="J115" s="10">
        <v>0.33500000000000002</v>
      </c>
      <c r="K115" s="13">
        <v>0.318</v>
      </c>
      <c r="L115" s="14">
        <v>2.1000000000000001E-2</v>
      </c>
      <c r="M115" s="12">
        <v>0.192</v>
      </c>
      <c r="N115" s="12">
        <v>0.23100000000000001</v>
      </c>
      <c r="O115" s="10">
        <v>0.21</v>
      </c>
      <c r="P115" s="13">
        <v>0.21099999999999999</v>
      </c>
      <c r="Q115" s="13">
        <v>0.02</v>
      </c>
      <c r="R115" s="15">
        <v>177.3</v>
      </c>
      <c r="S115" s="132">
        <f>(F115*1000)/((10*$R$115)+(A115*10))</f>
        <v>0.85335589396503098</v>
      </c>
      <c r="T115" s="79"/>
      <c r="U115" s="79"/>
      <c r="V115" s="79"/>
      <c r="W115" s="79"/>
    </row>
    <row r="116" spans="1:23" ht="15" thickBot="1">
      <c r="A116" s="10">
        <v>1</v>
      </c>
      <c r="B116" s="11">
        <v>1.0105</v>
      </c>
      <c r="C116" s="12">
        <v>1.26</v>
      </c>
      <c r="D116" s="12">
        <v>1.5089999999999999</v>
      </c>
      <c r="E116" s="10">
        <v>1.403</v>
      </c>
      <c r="F116" s="13">
        <v>1.391</v>
      </c>
      <c r="G116" s="14">
        <v>0.125</v>
      </c>
      <c r="H116" s="12">
        <v>0.32</v>
      </c>
      <c r="I116" s="12">
        <v>0.33400000000000002</v>
      </c>
      <c r="J116" s="10">
        <v>0.311</v>
      </c>
      <c r="K116" s="13">
        <v>0.32200000000000001</v>
      </c>
      <c r="L116" s="14">
        <v>1.2E-2</v>
      </c>
      <c r="M116" s="12">
        <v>0.254</v>
      </c>
      <c r="N116" s="12">
        <v>0.221</v>
      </c>
      <c r="O116" s="10">
        <v>0.222</v>
      </c>
      <c r="P116" s="13">
        <v>0.23200000000000001</v>
      </c>
      <c r="Q116" s="13">
        <v>1.9E-2</v>
      </c>
      <c r="R116" s="15"/>
      <c r="S116" s="132">
        <f t="shared" ref="S116:S121" si="10">(F116*1000)/((10*$R$115)+(A116*10))</f>
        <v>0.78014582164890633</v>
      </c>
      <c r="T116" s="79"/>
      <c r="U116" s="79"/>
      <c r="V116" s="79"/>
      <c r="W116" s="79"/>
    </row>
    <row r="117" spans="1:23" ht="15" thickBot="1">
      <c r="A117" s="10">
        <v>2</v>
      </c>
      <c r="B117" s="11">
        <v>2.0221</v>
      </c>
      <c r="C117" s="12">
        <v>1.258</v>
      </c>
      <c r="D117" s="12">
        <v>1.32</v>
      </c>
      <c r="E117" s="10">
        <v>1.462</v>
      </c>
      <c r="F117" s="13">
        <v>1.347</v>
      </c>
      <c r="G117" s="14">
        <v>0.105</v>
      </c>
      <c r="H117" s="12">
        <v>0.39300000000000002</v>
      </c>
      <c r="I117" s="12">
        <v>0.38600000000000001</v>
      </c>
      <c r="J117" s="10">
        <v>0.42099999999999999</v>
      </c>
      <c r="K117" s="13">
        <v>0.4</v>
      </c>
      <c r="L117" s="14">
        <v>1.9E-2</v>
      </c>
      <c r="M117" s="12">
        <v>0.313</v>
      </c>
      <c r="N117" s="12">
        <v>0.29199999999999998</v>
      </c>
      <c r="O117" s="10">
        <v>0.28799999999999998</v>
      </c>
      <c r="P117" s="13">
        <v>0.29799999999999999</v>
      </c>
      <c r="Q117" s="13">
        <v>1.2999999999999999E-2</v>
      </c>
      <c r="R117" s="15"/>
      <c r="S117" s="132">
        <f t="shared" si="10"/>
        <v>0.75125488008923591</v>
      </c>
      <c r="T117" s="79"/>
      <c r="U117" s="79"/>
      <c r="V117" s="79"/>
      <c r="W117" s="79"/>
    </row>
    <row r="118" spans="1:23" ht="15" thickBot="1">
      <c r="A118" s="10">
        <v>5</v>
      </c>
      <c r="B118" s="11">
        <v>5.0187999999999997</v>
      </c>
      <c r="C118" s="12">
        <v>1.2929999999999999</v>
      </c>
      <c r="D118" s="12">
        <v>1.4079999999999999</v>
      </c>
      <c r="E118" s="10">
        <v>1.329</v>
      </c>
      <c r="F118" s="13">
        <v>1.343</v>
      </c>
      <c r="G118" s="14">
        <v>5.8999999999999997E-2</v>
      </c>
      <c r="H118" s="12">
        <v>0.75800000000000001</v>
      </c>
      <c r="I118" s="12">
        <v>0.80500000000000005</v>
      </c>
      <c r="J118" s="10">
        <v>0.73499999999999999</v>
      </c>
      <c r="K118" s="13">
        <v>0.76600000000000001</v>
      </c>
      <c r="L118" s="14">
        <v>3.5999999999999997E-2</v>
      </c>
      <c r="M118" s="12">
        <v>0.58599999999999997</v>
      </c>
      <c r="N118" s="12">
        <v>0.57199999999999995</v>
      </c>
      <c r="O118" s="10">
        <v>0.55300000000000005</v>
      </c>
      <c r="P118" s="13">
        <v>0.56999999999999995</v>
      </c>
      <c r="Q118" s="13">
        <v>1.7000000000000001E-2</v>
      </c>
      <c r="R118" s="15"/>
      <c r="S118" s="132">
        <f t="shared" si="10"/>
        <v>0.73669775095995615</v>
      </c>
      <c r="T118" s="79"/>
      <c r="U118" s="79"/>
      <c r="V118" s="79"/>
      <c r="W118" s="79"/>
    </row>
    <row r="119" spans="1:23" ht="15" thickBot="1">
      <c r="A119" s="10">
        <v>10</v>
      </c>
      <c r="B119" s="11">
        <v>10.018800000000001</v>
      </c>
      <c r="C119" s="12">
        <v>1.944</v>
      </c>
      <c r="D119" s="12">
        <v>2.125</v>
      </c>
      <c r="E119" s="10">
        <v>2.411</v>
      </c>
      <c r="F119" s="13">
        <v>2.16</v>
      </c>
      <c r="G119" s="14">
        <v>0.23499999999999999</v>
      </c>
      <c r="H119" s="12">
        <v>1.373</v>
      </c>
      <c r="I119" s="12">
        <v>1.5940000000000001</v>
      </c>
      <c r="J119" s="10">
        <v>1.631</v>
      </c>
      <c r="K119" s="13">
        <v>1.5329999999999999</v>
      </c>
      <c r="L119" s="14">
        <v>0.14000000000000001</v>
      </c>
      <c r="M119" s="12">
        <v>0.70599999999999996</v>
      </c>
      <c r="N119" s="12">
        <v>0.75</v>
      </c>
      <c r="O119" s="10">
        <v>0.67600000000000005</v>
      </c>
      <c r="P119" s="13">
        <v>0.71099999999999997</v>
      </c>
      <c r="Q119" s="13">
        <v>3.6999999999999998E-2</v>
      </c>
      <c r="R119" s="15"/>
      <c r="S119" s="132">
        <f t="shared" si="10"/>
        <v>1.1532301121195943</v>
      </c>
      <c r="T119" s="79"/>
      <c r="U119" s="79"/>
      <c r="V119" s="79"/>
      <c r="W119" s="79"/>
    </row>
    <row r="120" spans="1:23" ht="15" thickBot="1">
      <c r="A120" s="10">
        <v>15</v>
      </c>
      <c r="B120" s="11">
        <v>14.9947</v>
      </c>
      <c r="C120" s="12">
        <v>2.4710000000000001</v>
      </c>
      <c r="D120" s="12">
        <v>2.556</v>
      </c>
      <c r="E120" s="10">
        <v>2.383</v>
      </c>
      <c r="F120" s="13">
        <v>2.4700000000000002</v>
      </c>
      <c r="G120" s="14">
        <v>8.6999999999999994E-2</v>
      </c>
      <c r="H120" s="12">
        <v>1.468</v>
      </c>
      <c r="I120" s="12">
        <v>1.5069999999999999</v>
      </c>
      <c r="J120" s="10">
        <v>1.5229999999999999</v>
      </c>
      <c r="K120" s="13">
        <v>1.4990000000000001</v>
      </c>
      <c r="L120" s="14">
        <v>2.8000000000000001E-2</v>
      </c>
      <c r="M120" s="12">
        <v>0.59399999999999997</v>
      </c>
      <c r="N120" s="12">
        <v>0.59</v>
      </c>
      <c r="O120" s="10">
        <v>0.63900000000000001</v>
      </c>
      <c r="P120" s="13">
        <v>0.60799999999999998</v>
      </c>
      <c r="Q120" s="13">
        <v>2.7E-2</v>
      </c>
      <c r="R120" s="15"/>
      <c r="S120" s="132">
        <f t="shared" si="10"/>
        <v>1.2844513780551221</v>
      </c>
      <c r="T120" s="79"/>
      <c r="U120" s="79"/>
      <c r="V120" s="79"/>
      <c r="W120" s="79"/>
    </row>
    <row r="121" spans="1:23" ht="15" thickBot="1">
      <c r="A121" s="10">
        <v>20</v>
      </c>
      <c r="B121" s="11">
        <v>20.0168</v>
      </c>
      <c r="C121" s="12">
        <v>2.58</v>
      </c>
      <c r="D121" s="12">
        <v>2.5459999999999998</v>
      </c>
      <c r="E121" s="10">
        <v>2.556</v>
      </c>
      <c r="F121" s="13">
        <v>2.5609999999999999</v>
      </c>
      <c r="G121" s="14">
        <v>1.7000000000000001E-2</v>
      </c>
      <c r="H121" s="12">
        <v>1.5609999999999999</v>
      </c>
      <c r="I121" s="12">
        <v>1.5780000000000001</v>
      </c>
      <c r="J121" s="10">
        <v>1.548</v>
      </c>
      <c r="K121" s="13">
        <v>1.5620000000000001</v>
      </c>
      <c r="L121" s="14">
        <v>1.4999999999999999E-2</v>
      </c>
      <c r="M121" s="12">
        <v>0.60499999999999998</v>
      </c>
      <c r="N121" s="12">
        <v>0.62</v>
      </c>
      <c r="O121" s="10">
        <v>0.60599999999999998</v>
      </c>
      <c r="P121" s="13">
        <v>0.61</v>
      </c>
      <c r="Q121" s="13">
        <v>8.0000000000000002E-3</v>
      </c>
      <c r="R121" s="15"/>
      <c r="S121" s="132">
        <f t="shared" si="10"/>
        <v>1.2980233147491129</v>
      </c>
      <c r="T121" s="79"/>
      <c r="U121" s="79"/>
      <c r="V121" s="79"/>
      <c r="W121" s="79"/>
    </row>
    <row r="122" spans="1:23">
      <c r="A122" s="43"/>
      <c r="B122" s="44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</row>
    <row r="123" spans="1:23" ht="15" customHeight="1">
      <c r="A123" s="45" t="s">
        <v>30</v>
      </c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3"/>
      <c r="S123" s="43"/>
      <c r="T123" s="43"/>
      <c r="U123" s="43"/>
      <c r="V123" s="43"/>
      <c r="W123" s="43"/>
    </row>
    <row r="124" spans="1:23" ht="15" customHeight="1" thickBot="1">
      <c r="A124" s="47"/>
      <c r="B124" s="48" t="s">
        <v>29</v>
      </c>
      <c r="C124" s="49" t="s">
        <v>1</v>
      </c>
      <c r="D124" s="50">
        <v>42200</v>
      </c>
      <c r="E124" s="51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3"/>
      <c r="S124" s="43"/>
      <c r="T124" s="43"/>
      <c r="U124" s="43"/>
      <c r="V124" s="43"/>
      <c r="W124" s="43"/>
    </row>
    <row r="125" spans="1:23" ht="15" thickBot="1">
      <c r="A125" s="108" t="s">
        <v>2</v>
      </c>
      <c r="B125" s="110" t="s">
        <v>3</v>
      </c>
      <c r="C125" s="52" t="s">
        <v>4</v>
      </c>
      <c r="D125" s="49"/>
      <c r="E125" s="49"/>
      <c r="F125" s="49"/>
      <c r="G125" s="53"/>
      <c r="H125" s="52" t="s">
        <v>5</v>
      </c>
      <c r="I125" s="49"/>
      <c r="J125" s="49"/>
      <c r="K125" s="49"/>
      <c r="L125" s="53"/>
      <c r="M125" s="52" t="s">
        <v>6</v>
      </c>
      <c r="N125" s="49"/>
      <c r="O125" s="49"/>
      <c r="P125" s="49"/>
      <c r="Q125" s="53"/>
      <c r="R125" s="138" t="s">
        <v>24</v>
      </c>
      <c r="S125" s="126" t="s">
        <v>34</v>
      </c>
      <c r="T125" s="127"/>
      <c r="U125" s="127"/>
      <c r="V125" s="127"/>
      <c r="W125" s="128"/>
    </row>
    <row r="126" spans="1:23" ht="15" thickBot="1">
      <c r="A126" s="109"/>
      <c r="B126" s="109"/>
      <c r="C126" s="54" t="s">
        <v>7</v>
      </c>
      <c r="D126" s="54" t="s">
        <v>8</v>
      </c>
      <c r="E126" s="54" t="s">
        <v>9</v>
      </c>
      <c r="F126" s="55" t="s">
        <v>10</v>
      </c>
      <c r="G126" s="55" t="s">
        <v>11</v>
      </c>
      <c r="H126" s="54" t="s">
        <v>7</v>
      </c>
      <c r="I126" s="54" t="s">
        <v>8</v>
      </c>
      <c r="J126" s="54" t="s">
        <v>9</v>
      </c>
      <c r="K126" s="56" t="s">
        <v>10</v>
      </c>
      <c r="L126" s="56" t="s">
        <v>11</v>
      </c>
      <c r="M126" s="54" t="s">
        <v>7</v>
      </c>
      <c r="N126" s="54" t="s">
        <v>8</v>
      </c>
      <c r="O126" s="54" t="s">
        <v>9</v>
      </c>
      <c r="P126" s="56" t="s">
        <v>10</v>
      </c>
      <c r="Q126" s="56" t="s">
        <v>11</v>
      </c>
      <c r="R126" s="43"/>
      <c r="S126" s="133" t="s">
        <v>10</v>
      </c>
      <c r="T126" s="43"/>
      <c r="U126" s="43"/>
      <c r="V126" s="43"/>
      <c r="W126" s="43"/>
    </row>
    <row r="127" spans="1:23" ht="15" thickBot="1">
      <c r="A127" s="57">
        <v>0</v>
      </c>
      <c r="B127" s="58">
        <v>0</v>
      </c>
      <c r="C127" s="59">
        <v>1.103</v>
      </c>
      <c r="D127" s="60">
        <v>1.0820000000000001</v>
      </c>
      <c r="E127" s="61">
        <v>1.141</v>
      </c>
      <c r="F127" s="62">
        <v>1.1086666666666667</v>
      </c>
      <c r="G127" s="63">
        <v>2.9905406423142489E-2</v>
      </c>
      <c r="H127" s="64">
        <v>0.13300000000000001</v>
      </c>
      <c r="I127" s="60">
        <v>0.13100000000000001</v>
      </c>
      <c r="J127" s="61">
        <v>0.13500000000000001</v>
      </c>
      <c r="K127" s="62">
        <v>0.13300000000000001</v>
      </c>
      <c r="L127" s="63">
        <v>2.0000000000000018E-3</v>
      </c>
      <c r="M127" s="64">
        <v>0.121</v>
      </c>
      <c r="N127" s="60">
        <v>0.121</v>
      </c>
      <c r="O127" s="60">
        <v>0.11899999999999999</v>
      </c>
      <c r="P127" s="62">
        <v>0.12033333333333333</v>
      </c>
      <c r="Q127" s="63">
        <v>1.1547005383792527E-3</v>
      </c>
      <c r="R127" s="43">
        <v>124.8</v>
      </c>
      <c r="S127" s="134">
        <f>(F127*1000)/((10*$R$127)+(A127*10))</f>
        <v>0.88835470085470092</v>
      </c>
      <c r="T127" s="43"/>
      <c r="U127" s="43"/>
      <c r="V127" s="43"/>
      <c r="W127" s="43"/>
    </row>
    <row r="128" spans="1:23" ht="15" thickBot="1">
      <c r="A128" s="57">
        <v>1</v>
      </c>
      <c r="B128" s="65">
        <v>1.0388190267905959</v>
      </c>
      <c r="C128" s="66">
        <v>1.2869999999999999</v>
      </c>
      <c r="D128" s="60">
        <v>1.331</v>
      </c>
      <c r="E128" s="60">
        <v>1.3169999999999999</v>
      </c>
      <c r="F128" s="62">
        <v>1.3116666666666665</v>
      </c>
      <c r="G128" s="63">
        <v>2.2479620400116505E-2</v>
      </c>
      <c r="H128" s="66">
        <v>0.17899999999999999</v>
      </c>
      <c r="I128" s="60">
        <v>0.17199999999999999</v>
      </c>
      <c r="J128" s="60">
        <v>0.17299999999999999</v>
      </c>
      <c r="K128" s="62">
        <v>0.17466666666666666</v>
      </c>
      <c r="L128" s="63">
        <v>3.7859388972001857E-3</v>
      </c>
      <c r="M128" s="60">
        <v>0.13900000000000001</v>
      </c>
      <c r="N128" s="60">
        <v>0.129</v>
      </c>
      <c r="O128" s="60">
        <v>0.13100000000000001</v>
      </c>
      <c r="P128" s="62">
        <v>0.13300000000000001</v>
      </c>
      <c r="Q128" s="63">
        <v>5.2915026221291859E-3</v>
      </c>
      <c r="R128" s="43"/>
      <c r="S128" s="134">
        <f t="shared" ref="S128:S133" si="11">(F128*1000)/((10*$R$127)+(A128*10))</f>
        <v>1.0426603073661895</v>
      </c>
      <c r="T128" s="43"/>
      <c r="U128" s="43"/>
      <c r="V128" s="43"/>
      <c r="W128" s="43"/>
    </row>
    <row r="129" spans="1:23" ht="15" thickBot="1">
      <c r="A129" s="57">
        <v>2</v>
      </c>
      <c r="B129" s="58">
        <v>2.0229633679606347</v>
      </c>
      <c r="C129" s="66">
        <v>1.33</v>
      </c>
      <c r="D129" s="60">
        <v>1.38</v>
      </c>
      <c r="E129" s="61">
        <v>1.2230000000000001</v>
      </c>
      <c r="F129" s="62">
        <v>1.3109999999999999</v>
      </c>
      <c r="G129" s="63">
        <v>8.0205984814102155E-2</v>
      </c>
      <c r="H129" s="66">
        <v>0.20399999999999999</v>
      </c>
      <c r="I129" s="60">
        <v>0.19400000000000001</v>
      </c>
      <c r="J129" s="60">
        <v>0.16700000000000001</v>
      </c>
      <c r="K129" s="62">
        <v>0.18833333333333335</v>
      </c>
      <c r="L129" s="63">
        <v>1.9139836293274114E-2</v>
      </c>
      <c r="M129" s="60">
        <v>0.153</v>
      </c>
      <c r="N129" s="60">
        <v>0.14099999999999999</v>
      </c>
      <c r="O129" s="60">
        <v>0.13600000000000001</v>
      </c>
      <c r="P129" s="62">
        <v>0.14333333333333334</v>
      </c>
      <c r="Q129" s="63">
        <v>8.7368949480541008E-3</v>
      </c>
      <c r="R129" s="43"/>
      <c r="S129" s="134">
        <f t="shared" si="11"/>
        <v>1.0339116719242902</v>
      </c>
      <c r="T129" s="43"/>
      <c r="U129" s="43"/>
      <c r="V129" s="43"/>
      <c r="W129" s="43"/>
    </row>
    <row r="130" spans="1:23" ht="15" thickBot="1">
      <c r="A130" s="57">
        <v>5</v>
      </c>
      <c r="B130" s="58">
        <v>4.996096799375489</v>
      </c>
      <c r="C130" s="66">
        <v>1.5229999999999999</v>
      </c>
      <c r="D130" s="60">
        <v>1.335</v>
      </c>
      <c r="E130" s="61">
        <v>1.339</v>
      </c>
      <c r="F130" s="62">
        <v>1.3989999999999998</v>
      </c>
      <c r="G130" s="63">
        <v>0.10740577265678039</v>
      </c>
      <c r="H130" s="66">
        <v>0.25900000000000001</v>
      </c>
      <c r="I130" s="60">
        <v>0.22800000000000001</v>
      </c>
      <c r="J130" s="60">
        <v>0.215</v>
      </c>
      <c r="K130" s="62">
        <v>0.23399999999999999</v>
      </c>
      <c r="L130" s="63">
        <v>2.2605309110914636E-2</v>
      </c>
      <c r="M130" s="60">
        <v>0.17</v>
      </c>
      <c r="N130" s="60">
        <v>0.17100000000000001</v>
      </c>
      <c r="O130" s="60">
        <v>0.153</v>
      </c>
      <c r="P130" s="62">
        <v>0.16466666666666666</v>
      </c>
      <c r="Q130" s="63">
        <v>1.0115993936995688E-2</v>
      </c>
      <c r="R130" s="43"/>
      <c r="S130" s="134">
        <f t="shared" si="11"/>
        <v>1.0778120184899844</v>
      </c>
      <c r="T130" s="43"/>
      <c r="U130" s="43"/>
      <c r="V130" s="43"/>
      <c r="W130" s="43"/>
    </row>
    <row r="131" spans="1:23" ht="15" thickBot="1">
      <c r="A131" s="57">
        <v>10</v>
      </c>
      <c r="B131" s="58">
        <v>10.074257425742575</v>
      </c>
      <c r="C131" s="66">
        <v>1.43</v>
      </c>
      <c r="D131" s="60">
        <v>1.45</v>
      </c>
      <c r="E131" s="61">
        <v>1.49</v>
      </c>
      <c r="F131" s="62">
        <v>1.4566666666666668</v>
      </c>
      <c r="G131" s="63">
        <v>3.0550504633038961E-2</v>
      </c>
      <c r="H131" s="66">
        <v>0.31</v>
      </c>
      <c r="I131" s="60">
        <v>0.30099999999999999</v>
      </c>
      <c r="J131" s="60">
        <v>0.309</v>
      </c>
      <c r="K131" s="62">
        <v>0.30666666666666664</v>
      </c>
      <c r="L131" s="63">
        <v>4.9328828623162518E-3</v>
      </c>
      <c r="M131" s="60">
        <v>0.217</v>
      </c>
      <c r="N131" s="60">
        <v>0.20799999999999999</v>
      </c>
      <c r="O131" s="60">
        <v>0.20699999999999999</v>
      </c>
      <c r="P131" s="62">
        <v>0.21066666666666667</v>
      </c>
      <c r="Q131" s="63">
        <v>5.5075705472861069E-3</v>
      </c>
      <c r="R131" s="43"/>
      <c r="S131" s="134">
        <f t="shared" si="11"/>
        <v>1.0806132542037588</v>
      </c>
      <c r="T131" s="43"/>
      <c r="U131" s="43"/>
      <c r="V131" s="43"/>
      <c r="W131" s="43"/>
    </row>
    <row r="132" spans="1:23" ht="15" thickBot="1">
      <c r="A132" s="57">
        <v>15</v>
      </c>
      <c r="B132" s="58">
        <v>15.390021082220661</v>
      </c>
      <c r="C132" s="66">
        <v>1.72</v>
      </c>
      <c r="D132" s="60">
        <v>1.758</v>
      </c>
      <c r="E132" s="61">
        <v>1.698</v>
      </c>
      <c r="F132" s="62">
        <v>1.7253333333333334</v>
      </c>
      <c r="G132" s="63">
        <v>3.0353473167552589E-2</v>
      </c>
      <c r="H132" s="66">
        <v>0.51700000000000002</v>
      </c>
      <c r="I132" s="60">
        <v>0.54800000000000004</v>
      </c>
      <c r="J132" s="60">
        <v>0.48199999999999998</v>
      </c>
      <c r="K132" s="62">
        <v>0.51566666666666661</v>
      </c>
      <c r="L132" s="63">
        <v>3.3020195840323771E-2</v>
      </c>
      <c r="M132" s="60">
        <v>0.3</v>
      </c>
      <c r="N132" s="60">
        <v>0.3</v>
      </c>
      <c r="O132" s="60">
        <v>0.28399999999999997</v>
      </c>
      <c r="P132" s="62">
        <v>0.29466666666666663</v>
      </c>
      <c r="Q132" s="63">
        <v>9.2376043070340214E-3</v>
      </c>
      <c r="R132" s="43"/>
      <c r="S132" s="134">
        <f t="shared" si="11"/>
        <v>1.2341440152598953</v>
      </c>
      <c r="T132" s="43"/>
      <c r="U132" s="43"/>
      <c r="V132" s="43"/>
      <c r="W132" s="43"/>
    </row>
    <row r="133" spans="1:23" ht="15" customHeight="1" thickBot="1">
      <c r="A133" s="67">
        <v>20</v>
      </c>
      <c r="B133" s="68">
        <v>20.088888888888889</v>
      </c>
      <c r="C133" s="69"/>
      <c r="D133" s="70">
        <v>2.3780000000000001</v>
      </c>
      <c r="E133" s="71">
        <v>2.2559999999999998</v>
      </c>
      <c r="F133" s="72">
        <v>2.3170000000000002</v>
      </c>
      <c r="G133" s="73">
        <v>8.6267027304759034E-2</v>
      </c>
      <c r="H133" s="69">
        <v>0.751</v>
      </c>
      <c r="I133" s="70">
        <v>0.751</v>
      </c>
      <c r="J133" s="70">
        <v>0.70399999999999996</v>
      </c>
      <c r="K133" s="72">
        <v>0.73533333333333328</v>
      </c>
      <c r="L133" s="73">
        <v>2.7135462651912433E-2</v>
      </c>
      <c r="M133" s="70">
        <v>0.312</v>
      </c>
      <c r="N133" s="70">
        <v>0.316</v>
      </c>
      <c r="O133" s="70">
        <v>0.312</v>
      </c>
      <c r="P133" s="72">
        <v>0.3133333333333333</v>
      </c>
      <c r="Q133" s="73">
        <v>2.3094010767585054E-3</v>
      </c>
      <c r="R133" s="43"/>
      <c r="S133" s="134">
        <f t="shared" si="11"/>
        <v>1.6001381215469612</v>
      </c>
      <c r="T133" s="43"/>
      <c r="U133" s="43"/>
      <c r="V133" s="43"/>
      <c r="W133" s="43"/>
    </row>
    <row r="134" spans="1:23" ht="15" customHeight="1" thickBot="1">
      <c r="A134" s="74"/>
      <c r="B134" s="75" t="s">
        <v>28</v>
      </c>
      <c r="C134" s="76" t="s">
        <v>1</v>
      </c>
      <c r="D134" s="77">
        <v>42200</v>
      </c>
      <c r="E134" s="78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9"/>
      <c r="S134" s="79"/>
      <c r="T134" s="79"/>
      <c r="U134" s="79"/>
      <c r="V134" s="79"/>
      <c r="W134" s="79"/>
    </row>
    <row r="135" spans="1:23" ht="15" thickBot="1">
      <c r="A135" s="102" t="s">
        <v>2</v>
      </c>
      <c r="B135" s="104" t="s">
        <v>3</v>
      </c>
      <c r="C135" s="105" t="s">
        <v>4</v>
      </c>
      <c r="D135" s="106"/>
      <c r="E135" s="106"/>
      <c r="F135" s="106"/>
      <c r="G135" s="107"/>
      <c r="H135" s="105" t="s">
        <v>5</v>
      </c>
      <c r="I135" s="106"/>
      <c r="J135" s="106"/>
      <c r="K135" s="106"/>
      <c r="L135" s="107"/>
      <c r="M135" s="105" t="s">
        <v>6</v>
      </c>
      <c r="N135" s="106"/>
      <c r="O135" s="106"/>
      <c r="P135" s="106"/>
      <c r="Q135" s="107"/>
      <c r="R135" s="139" t="s">
        <v>24</v>
      </c>
      <c r="S135" s="118" t="s">
        <v>34</v>
      </c>
      <c r="T135" s="119"/>
      <c r="U135" s="119"/>
      <c r="V135" s="119"/>
      <c r="W135" s="120"/>
    </row>
    <row r="136" spans="1:23" ht="15" thickBot="1">
      <c r="A136" s="103"/>
      <c r="B136" s="103"/>
      <c r="C136" s="80" t="s">
        <v>7</v>
      </c>
      <c r="D136" s="80" t="s">
        <v>8</v>
      </c>
      <c r="E136" s="80" t="s">
        <v>9</v>
      </c>
      <c r="F136" s="81" t="s">
        <v>10</v>
      </c>
      <c r="G136" s="81" t="s">
        <v>11</v>
      </c>
      <c r="H136" s="80" t="s">
        <v>7</v>
      </c>
      <c r="I136" s="80" t="s">
        <v>8</v>
      </c>
      <c r="J136" s="80" t="s">
        <v>9</v>
      </c>
      <c r="K136" s="82" t="s">
        <v>10</v>
      </c>
      <c r="L136" s="82" t="s">
        <v>11</v>
      </c>
      <c r="M136" s="80" t="s">
        <v>7</v>
      </c>
      <c r="N136" s="80" t="s">
        <v>8</v>
      </c>
      <c r="O136" s="80" t="s">
        <v>9</v>
      </c>
      <c r="P136" s="82" t="s">
        <v>10</v>
      </c>
      <c r="Q136" s="82" t="s">
        <v>11</v>
      </c>
      <c r="R136" s="79"/>
      <c r="S136" s="131" t="s">
        <v>10</v>
      </c>
      <c r="T136" s="79"/>
      <c r="U136" s="79"/>
      <c r="V136" s="79"/>
      <c r="W136" s="79"/>
    </row>
    <row r="137" spans="1:23" ht="15" thickBot="1">
      <c r="A137" s="83">
        <v>0</v>
      </c>
      <c r="B137" s="84">
        <v>0</v>
      </c>
      <c r="C137" s="85">
        <v>1.0840000000000001</v>
      </c>
      <c r="D137" s="86">
        <v>1.2150000000000001</v>
      </c>
      <c r="E137" s="87">
        <v>1.1639999999999999</v>
      </c>
      <c r="F137" s="88">
        <v>1.1543333333333334</v>
      </c>
      <c r="G137" s="89">
        <v>6.6032820122521887E-2</v>
      </c>
      <c r="H137" s="90">
        <v>0.122</v>
      </c>
      <c r="I137" s="86">
        <v>0.13800000000000001</v>
      </c>
      <c r="J137" s="87">
        <v>0.128</v>
      </c>
      <c r="K137" s="88">
        <v>0.12933333333333333</v>
      </c>
      <c r="L137" s="89">
        <v>8.082903768654769E-3</v>
      </c>
      <c r="M137" s="90">
        <v>0.112</v>
      </c>
      <c r="N137" s="86">
        <v>0.114</v>
      </c>
      <c r="O137" s="86">
        <v>0.11</v>
      </c>
      <c r="P137" s="88">
        <v>0.112</v>
      </c>
      <c r="Q137" s="89">
        <v>2.0000000000000018E-3</v>
      </c>
      <c r="R137" s="79">
        <v>131.5</v>
      </c>
      <c r="S137" s="132">
        <f>(F137*1000)/((10*$R$137)+(A137*10))</f>
        <v>0.87782002534854253</v>
      </c>
      <c r="T137" s="79"/>
      <c r="U137" s="79"/>
      <c r="V137" s="79"/>
      <c r="W137" s="79"/>
    </row>
    <row r="138" spans="1:23" ht="15" thickBot="1">
      <c r="A138" s="83">
        <v>1</v>
      </c>
      <c r="B138" s="91">
        <v>0.99009900990098998</v>
      </c>
      <c r="C138" s="92">
        <v>1.238</v>
      </c>
      <c r="D138" s="86">
        <v>1.1919999999999999</v>
      </c>
      <c r="E138" s="86">
        <v>1.2270000000000001</v>
      </c>
      <c r="F138" s="88">
        <v>1.2190000000000001</v>
      </c>
      <c r="G138" s="89">
        <v>2.4020824298928666E-2</v>
      </c>
      <c r="H138" s="92">
        <v>0.16400000000000001</v>
      </c>
      <c r="I138" s="86">
        <v>0.161</v>
      </c>
      <c r="J138" s="86">
        <v>0.16200000000000001</v>
      </c>
      <c r="K138" s="88">
        <v>0.16233333333333333</v>
      </c>
      <c r="L138" s="89">
        <v>1.5275252316519479E-3</v>
      </c>
      <c r="M138" s="86">
        <v>0.13200000000000001</v>
      </c>
      <c r="N138" s="86">
        <v>0.13500000000000001</v>
      </c>
      <c r="O138" s="86">
        <v>0.13200000000000001</v>
      </c>
      <c r="P138" s="88">
        <v>0.13300000000000001</v>
      </c>
      <c r="Q138" s="89">
        <v>1.7320508075688791E-3</v>
      </c>
      <c r="R138" s="79"/>
      <c r="S138" s="132">
        <f t="shared" ref="S138:S143" si="12">(F138*1000)/((10*$R$137)+(A138*10))</f>
        <v>0.92</v>
      </c>
      <c r="T138" s="79"/>
      <c r="U138" s="79"/>
      <c r="V138" s="79"/>
      <c r="W138" s="79"/>
    </row>
    <row r="139" spans="1:23" ht="15" thickBot="1">
      <c r="A139" s="83">
        <v>2</v>
      </c>
      <c r="B139" s="84">
        <v>2.0178725857595845</v>
      </c>
      <c r="C139" s="92">
        <v>1.349</v>
      </c>
      <c r="D139" s="86">
        <v>1.2150000000000001</v>
      </c>
      <c r="E139" s="87">
        <v>1.3380000000000001</v>
      </c>
      <c r="F139" s="88">
        <v>1.3006666666666666</v>
      </c>
      <c r="G139" s="89">
        <v>7.4393100038466803E-2</v>
      </c>
      <c r="H139" s="92">
        <v>0.186</v>
      </c>
      <c r="I139" s="86">
        <v>0.154</v>
      </c>
      <c r="J139" s="86">
        <v>0.18099999999999999</v>
      </c>
      <c r="K139" s="88">
        <v>0.17366666666666664</v>
      </c>
      <c r="L139" s="89">
        <v>1.7214335111567142E-2</v>
      </c>
      <c r="M139" s="86">
        <v>0.13800000000000001</v>
      </c>
      <c r="N139" s="86">
        <v>0.127</v>
      </c>
      <c r="O139" s="86">
        <v>0.13600000000000001</v>
      </c>
      <c r="P139" s="88">
        <v>0.13366666666666668</v>
      </c>
      <c r="Q139" s="89">
        <v>5.8594652770823201E-3</v>
      </c>
      <c r="R139" s="79"/>
      <c r="S139" s="132">
        <f t="shared" si="12"/>
        <v>0.97428214731585527</v>
      </c>
      <c r="T139" s="79"/>
      <c r="U139" s="79"/>
      <c r="V139" s="79"/>
      <c r="W139" s="79"/>
    </row>
    <row r="140" spans="1:23" ht="15" thickBot="1">
      <c r="A140" s="83">
        <v>5</v>
      </c>
      <c r="B140" s="84">
        <v>4.9582172701949876</v>
      </c>
      <c r="C140" s="92">
        <v>1.4359999999999999</v>
      </c>
      <c r="D140" s="86">
        <v>1.4390000000000001</v>
      </c>
      <c r="E140" s="87">
        <v>1.417</v>
      </c>
      <c r="F140" s="88">
        <v>1.4306666666666665</v>
      </c>
      <c r="G140" s="89">
        <v>1.1930353445448839E-2</v>
      </c>
      <c r="H140" s="92">
        <v>0.20200000000000001</v>
      </c>
      <c r="I140" s="86">
        <v>0.215</v>
      </c>
      <c r="J140" s="86">
        <v>0.20300000000000001</v>
      </c>
      <c r="K140" s="88">
        <v>0.20666666666666669</v>
      </c>
      <c r="L140" s="89">
        <v>7.2341781380702262E-3</v>
      </c>
      <c r="M140" s="86">
        <v>0.14099999999999999</v>
      </c>
      <c r="N140" s="86">
        <v>0.15</v>
      </c>
      <c r="O140" s="86">
        <v>0.14299999999999999</v>
      </c>
      <c r="P140" s="88">
        <v>0.14466666666666664</v>
      </c>
      <c r="Q140" s="89">
        <v>4.7258156262526127E-3</v>
      </c>
      <c r="R140" s="79"/>
      <c r="S140" s="132">
        <f t="shared" si="12"/>
        <v>1.0481074481074479</v>
      </c>
      <c r="T140" s="79"/>
      <c r="U140" s="79"/>
      <c r="V140" s="79"/>
      <c r="W140" s="79"/>
    </row>
    <row r="141" spans="1:23" ht="15" thickBot="1">
      <c r="A141" s="83">
        <v>10</v>
      </c>
      <c r="B141" s="84">
        <v>10.140323007678051</v>
      </c>
      <c r="C141" s="92">
        <v>1.464</v>
      </c>
      <c r="D141" s="86">
        <v>1.399</v>
      </c>
      <c r="E141" s="87">
        <v>1.444</v>
      </c>
      <c r="F141" s="88">
        <v>1.4356666666666669</v>
      </c>
      <c r="G141" s="89">
        <v>3.3291640592396934E-2</v>
      </c>
      <c r="H141" s="92">
        <v>0.27400000000000002</v>
      </c>
      <c r="I141" s="86">
        <v>0.25600000000000001</v>
      </c>
      <c r="J141" s="86">
        <v>0.26100000000000001</v>
      </c>
      <c r="K141" s="88">
        <v>0.26366666666666666</v>
      </c>
      <c r="L141" s="89">
        <v>9.2915732431775779E-3</v>
      </c>
      <c r="M141" s="86">
        <v>0.187</v>
      </c>
      <c r="N141" s="86">
        <v>0.183</v>
      </c>
      <c r="O141" s="86">
        <v>0.18099999999999999</v>
      </c>
      <c r="P141" s="88">
        <v>0.18366666666666664</v>
      </c>
      <c r="Q141" s="89">
        <v>3.0550504633038958E-3</v>
      </c>
      <c r="R141" s="79"/>
      <c r="S141" s="132">
        <f t="shared" si="12"/>
        <v>1.0146054181389872</v>
      </c>
      <c r="T141" s="79"/>
      <c r="U141" s="79"/>
      <c r="V141" s="79"/>
      <c r="W141" s="79"/>
    </row>
    <row r="142" spans="1:23" ht="15" thickBot="1">
      <c r="A142" s="83">
        <v>15</v>
      </c>
      <c r="B142" s="84">
        <v>15.002508780732565</v>
      </c>
      <c r="C142" s="92">
        <v>1.478</v>
      </c>
      <c r="D142" s="86">
        <v>1.6120000000000001</v>
      </c>
      <c r="E142" s="87">
        <v>1.492</v>
      </c>
      <c r="F142" s="88">
        <v>1.5273333333333332</v>
      </c>
      <c r="G142" s="89">
        <v>7.3656862092634265E-2</v>
      </c>
      <c r="H142" s="92">
        <v>0.36699999999999999</v>
      </c>
      <c r="I142" s="86">
        <v>0.39300000000000002</v>
      </c>
      <c r="J142" s="86">
        <v>0.39600000000000002</v>
      </c>
      <c r="K142" s="88">
        <v>0.38533333333333336</v>
      </c>
      <c r="L142" s="89">
        <v>1.5947831618540929E-2</v>
      </c>
      <c r="M142" s="86">
        <v>0.248</v>
      </c>
      <c r="N142" s="86">
        <v>0.24399999999999999</v>
      </c>
      <c r="O142" s="86">
        <v>0.26500000000000001</v>
      </c>
      <c r="P142" s="88">
        <v>0.25233333333333335</v>
      </c>
      <c r="Q142" s="89">
        <v>1.1150485789118498E-2</v>
      </c>
      <c r="R142" s="79"/>
      <c r="S142" s="132">
        <f t="shared" si="12"/>
        <v>1.0425483503981796</v>
      </c>
      <c r="T142" s="79"/>
      <c r="U142" s="79"/>
      <c r="V142" s="79"/>
      <c r="W142" s="79"/>
    </row>
    <row r="143" spans="1:23" ht="15" thickBot="1">
      <c r="A143" s="93">
        <v>20</v>
      </c>
      <c r="B143" s="94">
        <v>20.028409090909086</v>
      </c>
      <c r="C143" s="95">
        <v>2.1190000000000002</v>
      </c>
      <c r="D143" s="96">
        <v>2.4390000000000001</v>
      </c>
      <c r="E143" s="97">
        <v>1.921</v>
      </c>
      <c r="F143" s="98">
        <v>2.1596666666666668</v>
      </c>
      <c r="G143" s="99">
        <v>0.26138349858652771</v>
      </c>
      <c r="H143" s="95">
        <v>0.79200000000000004</v>
      </c>
      <c r="I143" s="96">
        <v>0.79200000000000004</v>
      </c>
      <c r="J143" s="96">
        <v>0.68200000000000005</v>
      </c>
      <c r="K143" s="98">
        <v>0.7553333333333333</v>
      </c>
      <c r="L143" s="99">
        <v>6.350852961085883E-2</v>
      </c>
      <c r="M143" s="96">
        <v>0.374</v>
      </c>
      <c r="N143" s="96">
        <v>0.32500000000000001</v>
      </c>
      <c r="O143" s="96">
        <v>0.35499999999999998</v>
      </c>
      <c r="P143" s="98">
        <v>0.35133333333333333</v>
      </c>
      <c r="Q143" s="99">
        <v>2.4704925284917034E-2</v>
      </c>
      <c r="R143" s="79"/>
      <c r="S143" s="132">
        <f t="shared" si="12"/>
        <v>1.4255225522552257</v>
      </c>
      <c r="T143" s="79"/>
      <c r="U143" s="79"/>
      <c r="V143" s="79"/>
      <c r="W143" s="79"/>
    </row>
    <row r="144" spans="1:23" ht="15" thickBot="1">
      <c r="A144" s="47"/>
      <c r="B144" s="48" t="s">
        <v>27</v>
      </c>
      <c r="C144" s="49" t="s">
        <v>1</v>
      </c>
      <c r="D144" s="50">
        <v>42202</v>
      </c>
      <c r="E144" s="51" t="s">
        <v>31</v>
      </c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3"/>
      <c r="S144" s="43"/>
      <c r="T144" s="43"/>
      <c r="U144" s="43"/>
      <c r="V144" s="43"/>
      <c r="W144" s="43"/>
    </row>
    <row r="145" spans="1:23" ht="15" thickBot="1">
      <c r="A145" s="108" t="s">
        <v>2</v>
      </c>
      <c r="B145" s="110" t="s">
        <v>3</v>
      </c>
      <c r="C145" s="111" t="s">
        <v>4</v>
      </c>
      <c r="D145" s="112"/>
      <c r="E145" s="112"/>
      <c r="F145" s="112"/>
      <c r="G145" s="113"/>
      <c r="H145" s="111" t="s">
        <v>5</v>
      </c>
      <c r="I145" s="112"/>
      <c r="J145" s="112"/>
      <c r="K145" s="112"/>
      <c r="L145" s="113"/>
      <c r="M145" s="111" t="s">
        <v>6</v>
      </c>
      <c r="N145" s="112"/>
      <c r="O145" s="112"/>
      <c r="P145" s="112"/>
      <c r="Q145" s="113"/>
      <c r="R145" s="138" t="s">
        <v>24</v>
      </c>
      <c r="S145" s="126" t="s">
        <v>34</v>
      </c>
      <c r="T145" s="127"/>
      <c r="U145" s="127"/>
      <c r="V145" s="127"/>
      <c r="W145" s="128"/>
    </row>
    <row r="146" spans="1:23" ht="15" thickBot="1">
      <c r="A146" s="109"/>
      <c r="B146" s="109"/>
      <c r="C146" s="54" t="s">
        <v>7</v>
      </c>
      <c r="D146" s="54" t="s">
        <v>8</v>
      </c>
      <c r="E146" s="54" t="s">
        <v>9</v>
      </c>
      <c r="F146" s="55" t="s">
        <v>10</v>
      </c>
      <c r="G146" s="55" t="s">
        <v>11</v>
      </c>
      <c r="H146" s="54" t="s">
        <v>7</v>
      </c>
      <c r="I146" s="54" t="s">
        <v>8</v>
      </c>
      <c r="J146" s="54" t="s">
        <v>9</v>
      </c>
      <c r="K146" s="56" t="s">
        <v>10</v>
      </c>
      <c r="L146" s="56" t="s">
        <v>11</v>
      </c>
      <c r="M146" s="54" t="s">
        <v>7</v>
      </c>
      <c r="N146" s="54" t="s">
        <v>8</v>
      </c>
      <c r="O146" s="54" t="s">
        <v>9</v>
      </c>
      <c r="P146" s="56" t="s">
        <v>10</v>
      </c>
      <c r="Q146" s="56" t="s">
        <v>11</v>
      </c>
      <c r="R146" s="43"/>
      <c r="S146" s="133" t="s">
        <v>10</v>
      </c>
      <c r="T146" s="43"/>
      <c r="U146" s="43"/>
      <c r="V146" s="43"/>
      <c r="W146" s="43"/>
    </row>
    <row r="147" spans="1:23" ht="15" thickBot="1">
      <c r="A147" s="57">
        <v>0</v>
      </c>
      <c r="B147" s="58">
        <v>0</v>
      </c>
      <c r="C147" s="100">
        <v>0.84199999999999997</v>
      </c>
      <c r="D147" s="60">
        <v>0.85499999999999998</v>
      </c>
      <c r="E147" s="61">
        <v>0.874</v>
      </c>
      <c r="F147" s="62">
        <v>0.8570000000000001</v>
      </c>
      <c r="G147" s="63">
        <v>1.6093476939431094E-2</v>
      </c>
      <c r="H147" s="59">
        <v>9.1999999999999998E-2</v>
      </c>
      <c r="I147" s="60">
        <v>9.7000000000000003E-2</v>
      </c>
      <c r="J147" s="61">
        <v>9.5000000000000001E-2</v>
      </c>
      <c r="K147" s="62">
        <v>9.4666666666666677E-2</v>
      </c>
      <c r="L147" s="63">
        <v>2.5166114784235852E-3</v>
      </c>
      <c r="M147" s="64">
        <v>0.11</v>
      </c>
      <c r="N147" s="60">
        <v>0.114</v>
      </c>
      <c r="O147" s="60">
        <v>0.109</v>
      </c>
      <c r="P147" s="62">
        <v>0.111</v>
      </c>
      <c r="Q147" s="63">
        <v>2.6457513110645929E-3</v>
      </c>
      <c r="R147" s="43">
        <v>77</v>
      </c>
      <c r="S147" s="134">
        <f>(F147*1000)/((10*$R$147)+(A147*10))</f>
        <v>1.1129870129870132</v>
      </c>
      <c r="T147" s="43"/>
      <c r="U147" s="43"/>
      <c r="V147" s="43"/>
      <c r="W147" s="43"/>
    </row>
    <row r="148" spans="1:23" ht="15" thickBot="1">
      <c r="A148" s="57">
        <v>1</v>
      </c>
      <c r="B148" s="65">
        <v>0.99823840281855569</v>
      </c>
      <c r="C148" s="66">
        <v>0.94099999999999995</v>
      </c>
      <c r="D148" s="60">
        <v>0.89200000000000002</v>
      </c>
      <c r="E148" s="60">
        <v>0.95099999999999996</v>
      </c>
      <c r="F148" s="62">
        <v>0.92799999999999994</v>
      </c>
      <c r="G148" s="63">
        <v>3.1575306807693854E-2</v>
      </c>
      <c r="H148" s="66">
        <v>0.13</v>
      </c>
      <c r="I148" s="60">
        <v>0.107</v>
      </c>
      <c r="J148" s="60">
        <v>0.11600000000000001</v>
      </c>
      <c r="K148" s="62">
        <v>0.11766666666666666</v>
      </c>
      <c r="L148" s="63">
        <v>1.1590225767142475E-2</v>
      </c>
      <c r="M148" s="60">
        <v>0.13800000000000001</v>
      </c>
      <c r="N148" s="60">
        <v>0.12</v>
      </c>
      <c r="O148" s="60">
        <v>0.122</v>
      </c>
      <c r="P148" s="62">
        <v>0.12666666666666668</v>
      </c>
      <c r="Q148" s="63">
        <v>9.8657657246325036E-3</v>
      </c>
      <c r="R148" s="43"/>
      <c r="S148" s="134">
        <f t="shared" ref="S148:S153" si="13">(F148*1000)/((10*$R$147)+(A148*10))</f>
        <v>1.1897435897435895</v>
      </c>
      <c r="T148" s="43"/>
      <c r="U148" s="43"/>
      <c r="V148" s="43"/>
      <c r="W148" s="43"/>
    </row>
    <row r="149" spans="1:23" ht="15" thickBot="1">
      <c r="A149" s="57">
        <v>2</v>
      </c>
      <c r="B149" s="58">
        <v>1.9767441860465111</v>
      </c>
      <c r="C149" s="66">
        <v>1.204</v>
      </c>
      <c r="D149" s="60">
        <v>0.95299999999999996</v>
      </c>
      <c r="E149" s="61">
        <v>0.93700000000000006</v>
      </c>
      <c r="F149" s="62">
        <v>1.0313333333333334</v>
      </c>
      <c r="G149" s="63">
        <v>0.14974756536696326</v>
      </c>
      <c r="H149" s="66">
        <v>0.13600000000000001</v>
      </c>
      <c r="I149" s="60">
        <v>0.126</v>
      </c>
      <c r="J149" s="60">
        <v>0.122</v>
      </c>
      <c r="K149" s="62">
        <v>0.128</v>
      </c>
      <c r="L149" s="63">
        <v>7.2111025509279851E-3</v>
      </c>
      <c r="M149" s="60">
        <v>0.13300000000000001</v>
      </c>
      <c r="N149" s="60">
        <v>0.13200000000000001</v>
      </c>
      <c r="O149" s="60">
        <v>0.13</v>
      </c>
      <c r="P149" s="62">
        <v>0.13166666666666668</v>
      </c>
      <c r="Q149" s="63">
        <v>1.5275252316519479E-3</v>
      </c>
      <c r="R149" s="43"/>
      <c r="S149" s="134">
        <f t="shared" si="13"/>
        <v>1.3054852320675108</v>
      </c>
      <c r="T149" s="43"/>
      <c r="U149" s="43"/>
      <c r="V149" s="43"/>
      <c r="W149" s="43"/>
    </row>
    <row r="150" spans="1:23" ht="15" thickBot="1">
      <c r="A150" s="57">
        <v>5</v>
      </c>
      <c r="B150" s="58">
        <v>5.0197405527354775</v>
      </c>
      <c r="C150" s="66">
        <v>1.258</v>
      </c>
      <c r="D150" s="60">
        <v>1.0669999999999999</v>
      </c>
      <c r="E150" s="61">
        <v>1.073</v>
      </c>
      <c r="F150" s="62">
        <v>1.1326666666666667</v>
      </c>
      <c r="G150" s="63">
        <v>0.10858330135584081</v>
      </c>
      <c r="H150" s="66">
        <v>0.20499999999999999</v>
      </c>
      <c r="I150" s="60">
        <v>0.159</v>
      </c>
      <c r="J150" s="60">
        <v>0.16400000000000001</v>
      </c>
      <c r="K150" s="62">
        <v>0.17600000000000002</v>
      </c>
      <c r="L150" s="63">
        <v>2.5238858928247763E-2</v>
      </c>
      <c r="M150" s="60">
        <v>0.16300000000000001</v>
      </c>
      <c r="N150" s="60">
        <v>0.14899999999999999</v>
      </c>
      <c r="O150" s="60">
        <v>0.153</v>
      </c>
      <c r="P150" s="62">
        <v>0.155</v>
      </c>
      <c r="Q150" s="63">
        <v>7.2111025509279851E-3</v>
      </c>
      <c r="R150" s="43"/>
      <c r="S150" s="134">
        <f t="shared" si="13"/>
        <v>1.3813008130081301</v>
      </c>
      <c r="T150" s="43"/>
      <c r="U150" s="43"/>
      <c r="V150" s="43"/>
      <c r="W150" s="43"/>
    </row>
    <row r="151" spans="1:23" ht="15" thickBot="1">
      <c r="A151" s="57">
        <v>10</v>
      </c>
      <c r="B151" s="58">
        <v>10.117773019271949</v>
      </c>
      <c r="C151" s="66">
        <v>1.1619999999999999</v>
      </c>
      <c r="D151" s="60">
        <v>1.0389999999999999</v>
      </c>
      <c r="E151" s="61">
        <v>1.125</v>
      </c>
      <c r="F151" s="62">
        <v>1.1086666666666665</v>
      </c>
      <c r="G151" s="63">
        <v>6.3105731382603711E-2</v>
      </c>
      <c r="H151" s="66">
        <v>0.193</v>
      </c>
      <c r="I151" s="60">
        <v>0.17</v>
      </c>
      <c r="J151" s="60">
        <v>0.191</v>
      </c>
      <c r="K151" s="62">
        <v>0.18466666666666667</v>
      </c>
      <c r="L151" s="63">
        <v>1.2741009902410923E-2</v>
      </c>
      <c r="M151" s="60">
        <v>0.16600000000000001</v>
      </c>
      <c r="N151" s="60">
        <v>0.16400000000000001</v>
      </c>
      <c r="O151" s="60">
        <v>0.16900000000000001</v>
      </c>
      <c r="P151" s="62">
        <v>0.16633333333333333</v>
      </c>
      <c r="Q151" s="63">
        <v>2.5166114784235852E-3</v>
      </c>
      <c r="R151" s="43"/>
      <c r="S151" s="134">
        <f t="shared" si="13"/>
        <v>1.2743295019157086</v>
      </c>
      <c r="T151" s="43"/>
      <c r="U151" s="43"/>
      <c r="V151" s="43"/>
      <c r="W151" s="43"/>
    </row>
    <row r="152" spans="1:23" ht="15" thickBot="1">
      <c r="A152" s="57">
        <v>15</v>
      </c>
      <c r="B152" s="58">
        <v>15.002534211860116</v>
      </c>
      <c r="C152" s="66">
        <v>1.0980000000000001</v>
      </c>
      <c r="D152" s="60">
        <v>1.204</v>
      </c>
      <c r="E152" s="61">
        <v>1.117</v>
      </c>
      <c r="F152" s="62">
        <v>1.1396666666666666</v>
      </c>
      <c r="G152" s="63">
        <v>5.6518433571121976E-2</v>
      </c>
      <c r="H152" s="66">
        <v>0.24299999999999999</v>
      </c>
      <c r="I152" s="60">
        <v>0.22800000000000001</v>
      </c>
      <c r="J152" s="60">
        <v>0.223</v>
      </c>
      <c r="K152" s="62">
        <v>0.23133333333333331</v>
      </c>
      <c r="L152" s="63">
        <v>1.0408329997330656E-2</v>
      </c>
      <c r="M152" s="60">
        <v>0.221</v>
      </c>
      <c r="N152" s="60">
        <v>0.189</v>
      </c>
      <c r="O152" s="60">
        <v>0.2</v>
      </c>
      <c r="P152" s="62">
        <v>0.20333333333333337</v>
      </c>
      <c r="Q152" s="63">
        <v>1.6258331197676265E-2</v>
      </c>
      <c r="R152" s="43"/>
      <c r="S152" s="134">
        <f t="shared" si="13"/>
        <v>1.2387681159420287</v>
      </c>
      <c r="T152" s="43"/>
      <c r="U152" s="43"/>
      <c r="V152" s="43"/>
      <c r="W152" s="43"/>
    </row>
    <row r="153" spans="1:23" ht="15" thickBot="1">
      <c r="A153" s="67">
        <v>20</v>
      </c>
      <c r="B153" s="68">
        <v>20.114667940754902</v>
      </c>
      <c r="C153" s="69">
        <v>1.284</v>
      </c>
      <c r="D153" s="70">
        <v>1.399</v>
      </c>
      <c r="E153" s="71">
        <v>1.236</v>
      </c>
      <c r="F153" s="72">
        <v>1.3063333333333331</v>
      </c>
      <c r="G153" s="73">
        <v>8.3763556116806165E-2</v>
      </c>
      <c r="H153" s="69">
        <v>0.255</v>
      </c>
      <c r="I153" s="70">
        <v>0.3</v>
      </c>
      <c r="J153" s="70">
        <v>0.27700000000000002</v>
      </c>
      <c r="K153" s="72">
        <v>0.27733333333333332</v>
      </c>
      <c r="L153" s="73">
        <v>2.2501851775650217E-2</v>
      </c>
      <c r="M153" s="70">
        <v>0.19900000000000001</v>
      </c>
      <c r="N153" s="70">
        <v>0.214</v>
      </c>
      <c r="O153" s="70">
        <v>0.224</v>
      </c>
      <c r="P153" s="72">
        <v>0.21233333333333335</v>
      </c>
      <c r="Q153" s="73">
        <v>1.2583057392117913E-2</v>
      </c>
      <c r="R153" s="43"/>
      <c r="S153" s="134">
        <f t="shared" si="13"/>
        <v>1.3467353951890031</v>
      </c>
      <c r="T153" s="43"/>
      <c r="U153" s="43"/>
      <c r="V153" s="43"/>
      <c r="W153" s="43"/>
    </row>
    <row r="154" spans="1:23" ht="15" thickBot="1">
      <c r="A154" s="74"/>
      <c r="B154" s="75" t="s">
        <v>26</v>
      </c>
      <c r="C154" s="76" t="s">
        <v>1</v>
      </c>
      <c r="D154" s="77">
        <v>42202</v>
      </c>
      <c r="E154" s="78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9"/>
      <c r="S154" s="79"/>
      <c r="T154" s="79"/>
      <c r="U154" s="79"/>
      <c r="V154" s="79"/>
      <c r="W154" s="79"/>
    </row>
    <row r="155" spans="1:23" ht="15" thickBot="1">
      <c r="A155" s="102" t="s">
        <v>2</v>
      </c>
      <c r="B155" s="104" t="s">
        <v>3</v>
      </c>
      <c r="C155" s="105" t="s">
        <v>4</v>
      </c>
      <c r="D155" s="106"/>
      <c r="E155" s="106"/>
      <c r="F155" s="106"/>
      <c r="G155" s="107"/>
      <c r="H155" s="105" t="s">
        <v>5</v>
      </c>
      <c r="I155" s="106"/>
      <c r="J155" s="106"/>
      <c r="K155" s="106"/>
      <c r="L155" s="107"/>
      <c r="M155" s="105" t="s">
        <v>6</v>
      </c>
      <c r="N155" s="106"/>
      <c r="O155" s="106"/>
      <c r="P155" s="106"/>
      <c r="Q155" s="107"/>
      <c r="R155" s="139" t="s">
        <v>24</v>
      </c>
      <c r="S155" s="118" t="s">
        <v>34</v>
      </c>
      <c r="T155" s="119"/>
      <c r="U155" s="119"/>
      <c r="V155" s="119"/>
      <c r="W155" s="120"/>
    </row>
    <row r="156" spans="1:23" ht="15" thickBot="1">
      <c r="A156" s="103"/>
      <c r="B156" s="103"/>
      <c r="C156" s="80" t="s">
        <v>7</v>
      </c>
      <c r="D156" s="80" t="s">
        <v>8</v>
      </c>
      <c r="E156" s="80" t="s">
        <v>9</v>
      </c>
      <c r="F156" s="81" t="s">
        <v>10</v>
      </c>
      <c r="G156" s="81" t="s">
        <v>11</v>
      </c>
      <c r="H156" s="80" t="s">
        <v>7</v>
      </c>
      <c r="I156" s="80" t="s">
        <v>8</v>
      </c>
      <c r="J156" s="80" t="s">
        <v>9</v>
      </c>
      <c r="K156" s="82" t="s">
        <v>10</v>
      </c>
      <c r="L156" s="82" t="s">
        <v>11</v>
      </c>
      <c r="M156" s="80" t="s">
        <v>7</v>
      </c>
      <c r="N156" s="80" t="s">
        <v>8</v>
      </c>
      <c r="O156" s="80" t="s">
        <v>9</v>
      </c>
      <c r="P156" s="82" t="s">
        <v>10</v>
      </c>
      <c r="Q156" s="82" t="s">
        <v>11</v>
      </c>
      <c r="R156" s="79"/>
      <c r="S156" s="131" t="s">
        <v>10</v>
      </c>
      <c r="T156" s="79"/>
      <c r="U156" s="79"/>
      <c r="V156" s="79"/>
      <c r="W156" s="79"/>
    </row>
    <row r="157" spans="1:23" ht="15" thickBot="1">
      <c r="A157" s="83">
        <v>0</v>
      </c>
      <c r="B157" s="84">
        <v>0</v>
      </c>
      <c r="C157" s="101">
        <v>1.5369999999999999</v>
      </c>
      <c r="D157" s="86">
        <v>1.431</v>
      </c>
      <c r="E157" s="87">
        <v>1.514</v>
      </c>
      <c r="F157" s="88">
        <v>1.494</v>
      </c>
      <c r="G157" s="89">
        <v>5.5758407437802547E-2</v>
      </c>
      <c r="H157" s="85">
        <v>0.23200000000000001</v>
      </c>
      <c r="I157" s="86">
        <v>0.26200000000000001</v>
      </c>
      <c r="J157" s="87">
        <v>0.26400000000000001</v>
      </c>
      <c r="K157" s="88">
        <v>0.25266666666666665</v>
      </c>
      <c r="L157" s="89">
        <v>1.7925772879665004E-2</v>
      </c>
      <c r="M157" s="90">
        <v>0.151</v>
      </c>
      <c r="N157" s="86">
        <v>0.183</v>
      </c>
      <c r="O157" s="86">
        <v>0.17399999999999999</v>
      </c>
      <c r="P157" s="88">
        <v>0.16933333333333334</v>
      </c>
      <c r="Q157" s="89">
        <v>1.6502525059315418E-2</v>
      </c>
      <c r="R157" s="79">
        <v>150.6</v>
      </c>
      <c r="S157" s="132">
        <f>(F157*1000)/((10*$R$157)+(A157*10))</f>
        <v>0.99203187250996017</v>
      </c>
      <c r="T157" s="79"/>
      <c r="U157" s="79"/>
      <c r="V157" s="79"/>
      <c r="W157" s="79"/>
    </row>
    <row r="158" spans="1:23" ht="15" thickBot="1">
      <c r="A158" s="83">
        <v>1</v>
      </c>
      <c r="B158" s="91">
        <v>1.0861132660977499</v>
      </c>
      <c r="C158" s="92">
        <v>1.454</v>
      </c>
      <c r="D158" s="86">
        <v>1.278</v>
      </c>
      <c r="E158" s="86">
        <v>1.3779999999999999</v>
      </c>
      <c r="F158" s="88">
        <v>1.37</v>
      </c>
      <c r="G158" s="89">
        <v>8.827230596285561E-2</v>
      </c>
      <c r="H158" s="92">
        <v>0.26700000000000002</v>
      </c>
      <c r="I158" s="86">
        <v>0.22900000000000001</v>
      </c>
      <c r="J158" s="86">
        <v>0.315</v>
      </c>
      <c r="K158" s="88">
        <v>0.27033333333333331</v>
      </c>
      <c r="L158" s="89">
        <v>4.309679029038431E-2</v>
      </c>
      <c r="M158" s="86">
        <v>0.184</v>
      </c>
      <c r="N158" s="86">
        <v>0.17899999999999999</v>
      </c>
      <c r="O158" s="86">
        <v>0.22800000000000001</v>
      </c>
      <c r="P158" s="88">
        <v>0.19699999999999998</v>
      </c>
      <c r="Q158" s="89">
        <v>2.6962937525425626E-2</v>
      </c>
      <c r="R158" s="79"/>
      <c r="S158" s="132">
        <f t="shared" ref="S158:S163" si="14">(F158*1000)/((10*$R$157)+(A158*10))</f>
        <v>0.90369393139841692</v>
      </c>
      <c r="T158" s="79"/>
      <c r="U158" s="79"/>
      <c r="V158" s="79"/>
      <c r="W158" s="79"/>
    </row>
    <row r="159" spans="1:23" ht="15" thickBot="1">
      <c r="A159" s="83">
        <v>2</v>
      </c>
      <c r="B159" s="84">
        <v>2.0015396458814463</v>
      </c>
      <c r="C159" s="92">
        <v>1.6259999999999999</v>
      </c>
      <c r="D159" s="86">
        <v>1.379</v>
      </c>
      <c r="E159" s="87">
        <v>1.234</v>
      </c>
      <c r="F159" s="88">
        <v>1.413</v>
      </c>
      <c r="G159" s="89">
        <v>0.19819939455003432</v>
      </c>
      <c r="H159" s="92">
        <v>0.32100000000000001</v>
      </c>
      <c r="I159" s="86">
        <v>0.27300000000000002</v>
      </c>
      <c r="J159" s="86">
        <v>0.26200000000000001</v>
      </c>
      <c r="K159" s="88">
        <v>0.28533333333333338</v>
      </c>
      <c r="L159" s="89">
        <v>3.1374086972106981E-2</v>
      </c>
      <c r="M159" s="86">
        <v>0.19700000000000001</v>
      </c>
      <c r="N159" s="86">
        <v>0.19800000000000001</v>
      </c>
      <c r="O159" s="86">
        <v>0.21299999999999999</v>
      </c>
      <c r="P159" s="88">
        <v>0.20266666666666666</v>
      </c>
      <c r="Q159" s="89">
        <v>8.9628864398324931E-3</v>
      </c>
      <c r="R159" s="79"/>
      <c r="S159" s="132">
        <f t="shared" si="14"/>
        <v>0.92595019659239841</v>
      </c>
      <c r="T159" s="79"/>
      <c r="U159" s="79"/>
      <c r="V159" s="79"/>
      <c r="W159" s="79"/>
    </row>
    <row r="160" spans="1:23" ht="15" thickBot="1">
      <c r="A160" s="83">
        <v>5</v>
      </c>
      <c r="B160" s="84">
        <v>5</v>
      </c>
      <c r="C160" s="92">
        <v>1.222</v>
      </c>
      <c r="D160" s="86">
        <v>1.502</v>
      </c>
      <c r="E160" s="87">
        <v>1.3080000000000001</v>
      </c>
      <c r="F160" s="88">
        <v>1.3440000000000001</v>
      </c>
      <c r="G160" s="89">
        <v>0.143429425153976</v>
      </c>
      <c r="H160" s="92">
        <v>0.39</v>
      </c>
      <c r="I160" s="86">
        <v>0.39700000000000002</v>
      </c>
      <c r="J160" s="86">
        <v>0.39200000000000002</v>
      </c>
      <c r="K160" s="88">
        <v>0.39300000000000002</v>
      </c>
      <c r="L160" s="89">
        <v>3.6055512754639926E-3</v>
      </c>
      <c r="M160" s="86">
        <v>0.31900000000000001</v>
      </c>
      <c r="N160" s="86">
        <v>0.26400000000000001</v>
      </c>
      <c r="O160" s="86">
        <v>0.29899999999999999</v>
      </c>
      <c r="P160" s="88">
        <v>0.29399999999999998</v>
      </c>
      <c r="Q160" s="89">
        <v>2.7838821814150105E-2</v>
      </c>
      <c r="R160" s="79"/>
      <c r="S160" s="132">
        <f t="shared" si="14"/>
        <v>0.86375321336760924</v>
      </c>
      <c r="T160" s="79"/>
      <c r="U160" s="79"/>
      <c r="V160" s="79"/>
      <c r="W160" s="79"/>
    </row>
    <row r="161" spans="1:23" ht="15" thickBot="1">
      <c r="A161" s="83">
        <v>10</v>
      </c>
      <c r="B161" s="84">
        <v>10.064011379800851</v>
      </c>
      <c r="C161" s="92">
        <v>1.456</v>
      </c>
      <c r="D161" s="86">
        <v>1.917</v>
      </c>
      <c r="E161" s="87">
        <v>1.5669999999999999</v>
      </c>
      <c r="F161" s="88">
        <v>1.6466666666666667</v>
      </c>
      <c r="G161" s="89">
        <v>0.24060410082401348</v>
      </c>
      <c r="H161" s="92">
        <v>0.85399999999999998</v>
      </c>
      <c r="I161" s="86">
        <v>0.89500000000000002</v>
      </c>
      <c r="J161" s="86">
        <v>0.80300000000000005</v>
      </c>
      <c r="K161" s="88">
        <v>0.85066666666666668</v>
      </c>
      <c r="L161" s="89">
        <v>4.6090490703976368E-2</v>
      </c>
      <c r="M161" s="86">
        <v>0.58699999999999997</v>
      </c>
      <c r="N161" s="86">
        <v>0.46700000000000003</v>
      </c>
      <c r="O161" s="86">
        <v>0.51300000000000001</v>
      </c>
      <c r="P161" s="88">
        <v>0.52233333333333343</v>
      </c>
      <c r="Q161" s="89">
        <v>6.0541996443240369E-2</v>
      </c>
      <c r="R161" s="79"/>
      <c r="S161" s="132">
        <f t="shared" si="14"/>
        <v>1.0253217102532171</v>
      </c>
      <c r="T161" s="79"/>
      <c r="U161" s="79"/>
      <c r="V161" s="79"/>
      <c r="W161" s="79"/>
    </row>
    <row r="162" spans="1:23" ht="15" thickBot="1">
      <c r="A162" s="83">
        <v>15</v>
      </c>
      <c r="B162" s="84">
        <v>15.04037685060565</v>
      </c>
      <c r="C162" s="92">
        <v>2.88</v>
      </c>
      <c r="D162" s="86">
        <v>2.8380000000000001</v>
      </c>
      <c r="E162" s="87">
        <v>2.851</v>
      </c>
      <c r="F162" s="88">
        <v>2.8563333333333332</v>
      </c>
      <c r="G162" s="89">
        <v>2.1501937897160095E-2</v>
      </c>
      <c r="H162" s="92">
        <v>1.2889999999999999</v>
      </c>
      <c r="I162" s="86">
        <v>1.2969999999999999</v>
      </c>
      <c r="J162" s="86">
        <v>1.2749999999999999</v>
      </c>
      <c r="K162" s="88">
        <v>1.2869999999999999</v>
      </c>
      <c r="L162" s="89">
        <v>1.1135528725660053E-2</v>
      </c>
      <c r="M162" s="86">
        <v>0.44800000000000001</v>
      </c>
      <c r="N162" s="86">
        <v>0.45700000000000002</v>
      </c>
      <c r="O162" s="86">
        <v>0.44700000000000001</v>
      </c>
      <c r="P162" s="88">
        <v>0.45066666666666672</v>
      </c>
      <c r="Q162" s="89">
        <v>5.5075705472861069E-3</v>
      </c>
      <c r="R162" s="79"/>
      <c r="S162" s="132">
        <f t="shared" si="14"/>
        <v>1.7248389694041866</v>
      </c>
      <c r="T162" s="79"/>
      <c r="U162" s="79"/>
      <c r="V162" s="79"/>
      <c r="W162" s="79"/>
    </row>
    <row r="163" spans="1:23" ht="15" thickBot="1">
      <c r="A163" s="93">
        <v>20</v>
      </c>
      <c r="B163" s="94">
        <v>20.076360165447017</v>
      </c>
      <c r="C163" s="95">
        <v>3.069</v>
      </c>
      <c r="D163" s="96">
        <v>3.1</v>
      </c>
      <c r="E163" s="97">
        <v>3.3410000000000002</v>
      </c>
      <c r="F163" s="98">
        <v>3.1700000000000004</v>
      </c>
      <c r="G163" s="99">
        <v>0.14889929482707442</v>
      </c>
      <c r="H163" s="95">
        <v>1.282</v>
      </c>
      <c r="I163" s="96">
        <v>1.302</v>
      </c>
      <c r="J163" s="96">
        <v>1.361</v>
      </c>
      <c r="K163" s="98">
        <v>1.3150000000000002</v>
      </c>
      <c r="L163" s="99">
        <v>4.1073105555825676E-2</v>
      </c>
      <c r="M163" s="96">
        <v>0.41799999999999998</v>
      </c>
      <c r="N163" s="96">
        <v>0.42</v>
      </c>
      <c r="O163" s="96">
        <v>0.40699999999999997</v>
      </c>
      <c r="P163" s="98">
        <v>0.41499999999999998</v>
      </c>
      <c r="Q163" s="99">
        <v>7.0000000000000071E-3</v>
      </c>
      <c r="R163" s="79"/>
      <c r="S163" s="132">
        <f t="shared" si="14"/>
        <v>1.8581477139507623</v>
      </c>
      <c r="T163" s="79"/>
      <c r="U163" s="79"/>
      <c r="V163" s="79"/>
      <c r="W163" s="79"/>
    </row>
    <row r="164" spans="1:23" ht="15" thickBot="1">
      <c r="A164" s="47"/>
      <c r="B164" s="48" t="s">
        <v>25</v>
      </c>
      <c r="C164" s="49" t="s">
        <v>1</v>
      </c>
      <c r="D164" s="50">
        <v>42200</v>
      </c>
      <c r="E164" s="51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3"/>
      <c r="S164" s="43"/>
      <c r="T164" s="43"/>
      <c r="U164" s="43"/>
      <c r="V164" s="43"/>
      <c r="W164" s="43"/>
    </row>
    <row r="165" spans="1:23" ht="15" thickBot="1">
      <c r="A165" s="108" t="s">
        <v>2</v>
      </c>
      <c r="B165" s="110" t="s">
        <v>3</v>
      </c>
      <c r="C165" s="111" t="s">
        <v>4</v>
      </c>
      <c r="D165" s="112"/>
      <c r="E165" s="112"/>
      <c r="F165" s="112"/>
      <c r="G165" s="113"/>
      <c r="H165" s="111" t="s">
        <v>5</v>
      </c>
      <c r="I165" s="112"/>
      <c r="J165" s="112"/>
      <c r="K165" s="112"/>
      <c r="L165" s="113"/>
      <c r="M165" s="111" t="s">
        <v>6</v>
      </c>
      <c r="N165" s="112"/>
      <c r="O165" s="112"/>
      <c r="P165" s="112"/>
      <c r="Q165" s="113"/>
      <c r="R165" s="138" t="s">
        <v>24</v>
      </c>
      <c r="S165" s="126" t="s">
        <v>34</v>
      </c>
      <c r="T165" s="127"/>
      <c r="U165" s="127"/>
      <c r="V165" s="127"/>
      <c r="W165" s="128"/>
    </row>
    <row r="166" spans="1:23" ht="15" thickBot="1">
      <c r="A166" s="109"/>
      <c r="B166" s="109"/>
      <c r="C166" s="54" t="s">
        <v>7</v>
      </c>
      <c r="D166" s="54" t="s">
        <v>8</v>
      </c>
      <c r="E166" s="54" t="s">
        <v>9</v>
      </c>
      <c r="F166" s="55" t="s">
        <v>10</v>
      </c>
      <c r="G166" s="55" t="s">
        <v>11</v>
      </c>
      <c r="H166" s="54" t="s">
        <v>7</v>
      </c>
      <c r="I166" s="54" t="s">
        <v>8</v>
      </c>
      <c r="J166" s="54" t="s">
        <v>9</v>
      </c>
      <c r="K166" s="56" t="s">
        <v>10</v>
      </c>
      <c r="L166" s="56" t="s">
        <v>11</v>
      </c>
      <c r="M166" s="54" t="s">
        <v>7</v>
      </c>
      <c r="N166" s="54" t="s">
        <v>8</v>
      </c>
      <c r="O166" s="54" t="s">
        <v>9</v>
      </c>
      <c r="P166" s="56" t="s">
        <v>10</v>
      </c>
      <c r="Q166" s="56" t="s">
        <v>11</v>
      </c>
      <c r="R166" s="43"/>
      <c r="S166" s="133" t="s">
        <v>10</v>
      </c>
      <c r="T166" s="43"/>
      <c r="U166" s="43"/>
      <c r="V166" s="43"/>
      <c r="W166" s="43"/>
    </row>
    <row r="167" spans="1:23" ht="15" thickBot="1">
      <c r="A167" s="57">
        <v>0</v>
      </c>
      <c r="B167" s="58">
        <v>0</v>
      </c>
      <c r="C167" s="59">
        <v>1.4219999999999999</v>
      </c>
      <c r="D167" s="60">
        <v>1.4039999999999999</v>
      </c>
      <c r="E167" s="61">
        <v>1.34</v>
      </c>
      <c r="F167" s="62">
        <v>1.3886666666666665</v>
      </c>
      <c r="G167" s="63">
        <v>4.3096790290383873E-2</v>
      </c>
      <c r="H167" s="64">
        <v>0.23899999999999999</v>
      </c>
      <c r="I167" s="60">
        <v>0.20899999999999999</v>
      </c>
      <c r="J167" s="61">
        <v>0.214</v>
      </c>
      <c r="K167" s="62">
        <v>0.22066666666666665</v>
      </c>
      <c r="L167" s="63">
        <v>1.607275126832159E-2</v>
      </c>
      <c r="M167" s="64">
        <v>0.16800000000000001</v>
      </c>
      <c r="N167" s="60">
        <v>0.14899999999999999</v>
      </c>
      <c r="O167" s="60">
        <v>0.159</v>
      </c>
      <c r="P167" s="62">
        <v>0.15866666666666665</v>
      </c>
      <c r="Q167" s="63">
        <v>9.5043849529221781E-3</v>
      </c>
      <c r="R167" s="43">
        <v>117.7</v>
      </c>
      <c r="S167" s="134">
        <f>(F167*1000)/((10*$R$167)+(A167*10))</f>
        <v>1.1798357405834039</v>
      </c>
      <c r="T167" s="43"/>
      <c r="U167" s="43"/>
      <c r="V167" s="43"/>
      <c r="W167" s="43"/>
    </row>
    <row r="168" spans="1:23" ht="15" thickBot="1">
      <c r="A168" s="57">
        <v>1</v>
      </c>
      <c r="B168" s="65">
        <v>1.0141987829614607</v>
      </c>
      <c r="C168" s="66">
        <v>1.2210000000000001</v>
      </c>
      <c r="D168" s="60">
        <v>1.2889999999999999</v>
      </c>
      <c r="E168" s="60">
        <v>1.2110000000000001</v>
      </c>
      <c r="F168" s="62">
        <v>1.2403333333333333</v>
      </c>
      <c r="G168" s="63">
        <v>4.2442117446391925E-2</v>
      </c>
      <c r="H168" s="66">
        <v>0.221</v>
      </c>
      <c r="I168" s="60">
        <v>0.20599999999999999</v>
      </c>
      <c r="J168" s="60">
        <v>0.23400000000000001</v>
      </c>
      <c r="K168" s="62">
        <v>0.22033333333333335</v>
      </c>
      <c r="L168" s="63">
        <v>1.4011899704655814E-2</v>
      </c>
      <c r="M168" s="60">
        <v>0.18099999999999999</v>
      </c>
      <c r="N168" s="60">
        <v>0.16</v>
      </c>
      <c r="O168" s="60">
        <v>0.108</v>
      </c>
      <c r="P168" s="62">
        <v>0.14966666666666664</v>
      </c>
      <c r="Q168" s="63">
        <v>3.7581023580170549E-2</v>
      </c>
      <c r="R168" s="43"/>
      <c r="S168" s="134">
        <f t="shared" ref="S168:S173" si="15">(F168*1000)/((10*$R$167)+(A168*10))</f>
        <v>1.0449311991013759</v>
      </c>
      <c r="T168" s="43"/>
      <c r="U168" s="43"/>
      <c r="V168" s="43"/>
      <c r="W168" s="43"/>
    </row>
    <row r="169" spans="1:23" ht="15" thickBot="1">
      <c r="A169" s="57">
        <v>2</v>
      </c>
      <c r="B169" s="58">
        <v>2.0421827920990965</v>
      </c>
      <c r="C169" s="66">
        <v>1.373</v>
      </c>
      <c r="D169" s="60">
        <v>1.3859999999999999</v>
      </c>
      <c r="E169" s="61">
        <v>1.3480000000000001</v>
      </c>
      <c r="F169" s="62">
        <v>1.369</v>
      </c>
      <c r="G169" s="63">
        <v>1.9313207915827874E-2</v>
      </c>
      <c r="H169" s="66">
        <v>0.23899999999999999</v>
      </c>
      <c r="I169" s="60">
        <v>0.245</v>
      </c>
      <c r="J169" s="60">
        <v>0.22500000000000001</v>
      </c>
      <c r="K169" s="62">
        <v>0.23633333333333331</v>
      </c>
      <c r="L169" s="63">
        <v>1.0263202878893762E-2</v>
      </c>
      <c r="M169" s="60">
        <v>0.17399999999999999</v>
      </c>
      <c r="N169" s="60">
        <v>0.17599999999999999</v>
      </c>
      <c r="O169" s="60">
        <v>0.16700000000000001</v>
      </c>
      <c r="P169" s="62">
        <v>0.17233333333333334</v>
      </c>
      <c r="Q169" s="63">
        <v>4.7258156262525971E-3</v>
      </c>
      <c r="R169" s="43"/>
      <c r="S169" s="134">
        <f t="shared" si="15"/>
        <v>1.1436925647451963</v>
      </c>
      <c r="T169" s="43"/>
      <c r="U169" s="43"/>
      <c r="V169" s="43"/>
      <c r="W169" s="43"/>
    </row>
    <row r="170" spans="1:23" ht="15" thickBot="1">
      <c r="A170" s="57">
        <v>5</v>
      </c>
      <c r="B170" s="58">
        <v>4.9382716049382722</v>
      </c>
      <c r="C170" s="66">
        <v>1.2709999999999999</v>
      </c>
      <c r="D170" s="60">
        <v>1.228</v>
      </c>
      <c r="E170" s="61">
        <v>1.302</v>
      </c>
      <c r="F170" s="62">
        <v>1.2669999999999999</v>
      </c>
      <c r="G170" s="63">
        <v>3.7161808352124119E-2</v>
      </c>
      <c r="H170" s="66">
        <v>0.22</v>
      </c>
      <c r="I170" s="60">
        <v>0.24199999999999999</v>
      </c>
      <c r="J170" s="60">
        <v>0.26500000000000001</v>
      </c>
      <c r="K170" s="62">
        <v>0.24233333333333332</v>
      </c>
      <c r="L170" s="63">
        <v>2.2501851775650235E-2</v>
      </c>
      <c r="M170" s="60">
        <v>0.17299999999999999</v>
      </c>
      <c r="N170" s="60">
        <v>0.19700000000000001</v>
      </c>
      <c r="O170" s="60">
        <v>0.20300000000000001</v>
      </c>
      <c r="P170" s="62">
        <v>0.19099999999999998</v>
      </c>
      <c r="Q170" s="63">
        <v>1.5874507866387558E-2</v>
      </c>
      <c r="R170" s="43"/>
      <c r="S170" s="134">
        <f t="shared" si="15"/>
        <v>1.0325998370008149</v>
      </c>
      <c r="T170" s="43"/>
      <c r="U170" s="43"/>
      <c r="V170" s="43"/>
      <c r="W170" s="43"/>
    </row>
    <row r="171" spans="1:23" ht="15" thickBot="1">
      <c r="A171" s="57">
        <v>10</v>
      </c>
      <c r="B171" s="58">
        <v>10.249839846252405</v>
      </c>
      <c r="C171" s="66">
        <v>1.9330000000000001</v>
      </c>
      <c r="D171" s="60">
        <v>1.367</v>
      </c>
      <c r="E171" s="61">
        <v>1.657</v>
      </c>
      <c r="F171" s="62">
        <v>1.6523333333333332</v>
      </c>
      <c r="G171" s="63">
        <v>0.28302885600824151</v>
      </c>
      <c r="H171" s="66">
        <v>0.54100000000000004</v>
      </c>
      <c r="I171" s="60">
        <v>0.38400000000000001</v>
      </c>
      <c r="J171" s="60">
        <v>0.45500000000000002</v>
      </c>
      <c r="K171" s="62">
        <v>0.46</v>
      </c>
      <c r="L171" s="63">
        <v>7.8619336044003424E-2</v>
      </c>
      <c r="M171" s="60">
        <v>0.28000000000000003</v>
      </c>
      <c r="N171" s="60">
        <v>0.27900000000000003</v>
      </c>
      <c r="O171" s="60">
        <v>0.27500000000000002</v>
      </c>
      <c r="P171" s="62">
        <v>0.27800000000000002</v>
      </c>
      <c r="Q171" s="63">
        <v>2.6457513110645929E-3</v>
      </c>
      <c r="R171" s="43"/>
      <c r="S171" s="134">
        <f t="shared" si="15"/>
        <v>1.2939180370660401</v>
      </c>
      <c r="T171" s="43"/>
      <c r="U171" s="43"/>
      <c r="V171" s="43"/>
      <c r="W171" s="43"/>
    </row>
    <row r="172" spans="1:23" ht="15" thickBot="1">
      <c r="A172" s="57">
        <v>15</v>
      </c>
      <c r="B172" s="58">
        <v>15.086863761048461</v>
      </c>
      <c r="C172" s="66">
        <v>2.5009999999999999</v>
      </c>
      <c r="D172" s="60">
        <v>2.8340000000000001</v>
      </c>
      <c r="E172" s="61">
        <v>2.5499999999999998</v>
      </c>
      <c r="F172" s="62">
        <v>2.6283333333333334</v>
      </c>
      <c r="G172" s="63">
        <v>0.17978969195516573</v>
      </c>
      <c r="H172" s="66">
        <v>1.0760000000000001</v>
      </c>
      <c r="I172" s="60">
        <v>1.331</v>
      </c>
      <c r="J172" s="60">
        <v>1.1879999999999999</v>
      </c>
      <c r="K172" s="62">
        <v>1.1983333333333333</v>
      </c>
      <c r="L172" s="63">
        <v>0.1278136664575949</v>
      </c>
      <c r="M172" s="60">
        <v>0.43</v>
      </c>
      <c r="N172" s="60">
        <v>0.47</v>
      </c>
      <c r="O172" s="60">
        <v>0.46600000000000003</v>
      </c>
      <c r="P172" s="62">
        <v>0.45533333333333331</v>
      </c>
      <c r="Q172" s="63">
        <v>2.2030282189144407E-2</v>
      </c>
      <c r="R172" s="43"/>
      <c r="S172" s="134">
        <f t="shared" si="15"/>
        <v>1.9806581260989702</v>
      </c>
      <c r="T172" s="43"/>
      <c r="U172" s="43"/>
      <c r="V172" s="43"/>
      <c r="W172" s="43"/>
    </row>
    <row r="173" spans="1:23" ht="15" thickBot="1">
      <c r="A173" s="67">
        <v>20</v>
      </c>
      <c r="B173" s="68">
        <v>20.092378752886837</v>
      </c>
      <c r="C173" s="69">
        <v>2.4990000000000001</v>
      </c>
      <c r="D173" s="70">
        <v>2.8159999999999998</v>
      </c>
      <c r="E173" s="71">
        <v>2.9849999999999999</v>
      </c>
      <c r="F173" s="72">
        <v>2.7666666666666662</v>
      </c>
      <c r="G173" s="73">
        <v>0.24672724481364694</v>
      </c>
      <c r="H173" s="69">
        <v>1.236</v>
      </c>
      <c r="I173" s="70">
        <v>1.2889999999999999</v>
      </c>
      <c r="J173" s="70">
        <v>1.349</v>
      </c>
      <c r="K173" s="72">
        <v>1.2913333333333332</v>
      </c>
      <c r="L173" s="73">
        <v>5.653612414495119E-2</v>
      </c>
      <c r="M173" s="70">
        <v>0.495</v>
      </c>
      <c r="N173" s="70">
        <v>0.45800000000000002</v>
      </c>
      <c r="O173" s="70">
        <v>0.45200000000000001</v>
      </c>
      <c r="P173" s="72">
        <v>0.46833333333333332</v>
      </c>
      <c r="Q173" s="73">
        <v>2.3288051299611413E-2</v>
      </c>
      <c r="R173" s="43"/>
      <c r="S173" s="134">
        <f t="shared" si="15"/>
        <v>2.0091987412248846</v>
      </c>
      <c r="T173" s="43"/>
      <c r="U173" s="43"/>
      <c r="V173" s="43"/>
      <c r="W173" s="43"/>
    </row>
    <row r="174" spans="1:23">
      <c r="A174" s="43"/>
      <c r="B174" s="44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</row>
    <row r="175" spans="1:23" ht="15" thickBot="1">
      <c r="A175" s="74"/>
      <c r="B175" s="75" t="s">
        <v>32</v>
      </c>
      <c r="C175" s="76" t="s">
        <v>1</v>
      </c>
      <c r="D175" s="77">
        <v>42200</v>
      </c>
      <c r="E175" s="78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9"/>
      <c r="S175" s="79"/>
      <c r="T175" s="79"/>
      <c r="U175" s="79"/>
      <c r="V175" s="79"/>
      <c r="W175" s="79"/>
    </row>
    <row r="176" spans="1:23" ht="15" customHeight="1" thickBot="1">
      <c r="A176" s="102" t="s">
        <v>2</v>
      </c>
      <c r="B176" s="104" t="s">
        <v>3</v>
      </c>
      <c r="C176" s="105" t="s">
        <v>4</v>
      </c>
      <c r="D176" s="106"/>
      <c r="E176" s="106"/>
      <c r="F176" s="106"/>
      <c r="G176" s="107"/>
      <c r="H176" s="105" t="s">
        <v>5</v>
      </c>
      <c r="I176" s="106"/>
      <c r="J176" s="106"/>
      <c r="K176" s="106"/>
      <c r="L176" s="107"/>
      <c r="M176" s="105" t="s">
        <v>6</v>
      </c>
      <c r="N176" s="106"/>
      <c r="O176" s="106"/>
      <c r="P176" s="106"/>
      <c r="Q176" s="107"/>
      <c r="R176" s="139" t="s">
        <v>24</v>
      </c>
      <c r="S176" s="118" t="s">
        <v>34</v>
      </c>
      <c r="T176" s="119"/>
      <c r="U176" s="119"/>
      <c r="V176" s="119"/>
      <c r="W176" s="120"/>
    </row>
    <row r="177" spans="1:23" ht="15" customHeight="1" thickBot="1">
      <c r="A177" s="103"/>
      <c r="B177" s="103"/>
      <c r="C177" s="80" t="s">
        <v>7</v>
      </c>
      <c r="D177" s="80" t="s">
        <v>8</v>
      </c>
      <c r="E177" s="80" t="s">
        <v>9</v>
      </c>
      <c r="F177" s="81" t="s">
        <v>10</v>
      </c>
      <c r="G177" s="81" t="s">
        <v>11</v>
      </c>
      <c r="H177" s="80" t="s">
        <v>7</v>
      </c>
      <c r="I177" s="80" t="s">
        <v>8</v>
      </c>
      <c r="J177" s="80" t="s">
        <v>9</v>
      </c>
      <c r="K177" s="82" t="s">
        <v>10</v>
      </c>
      <c r="L177" s="82" t="s">
        <v>11</v>
      </c>
      <c r="M177" s="80" t="s">
        <v>7</v>
      </c>
      <c r="N177" s="80" t="s">
        <v>8</v>
      </c>
      <c r="O177" s="80" t="s">
        <v>9</v>
      </c>
      <c r="P177" s="82" t="s">
        <v>10</v>
      </c>
      <c r="Q177" s="82" t="s">
        <v>11</v>
      </c>
      <c r="R177" s="79"/>
      <c r="S177" s="131" t="s">
        <v>10</v>
      </c>
      <c r="T177" s="79"/>
      <c r="U177" s="79"/>
      <c r="V177" s="79"/>
      <c r="W177" s="79"/>
    </row>
    <row r="178" spans="1:23" ht="15" thickBot="1">
      <c r="A178" s="83">
        <v>0</v>
      </c>
      <c r="B178" s="84">
        <v>0</v>
      </c>
      <c r="C178" s="84">
        <v>1.3187647058823531</v>
      </c>
      <c r="D178" s="84">
        <v>1.3147647058823531</v>
      </c>
      <c r="E178" s="84">
        <v>1.3170588235294116</v>
      </c>
      <c r="F178" s="84">
        <v>1.3168627450980392</v>
      </c>
      <c r="G178" s="84">
        <v>5.7169817718428342E-2</v>
      </c>
      <c r="H178" s="84">
        <v>0.23794117647058824</v>
      </c>
      <c r="I178" s="84">
        <v>0.23470588235294121</v>
      </c>
      <c r="J178" s="84">
        <v>0.23911764705882355</v>
      </c>
      <c r="K178" s="84">
        <v>0.2372549019607843</v>
      </c>
      <c r="L178" s="84">
        <v>1.7329296435003822E-2</v>
      </c>
      <c r="M178" s="84">
        <v>0.17288235294117649</v>
      </c>
      <c r="N178" s="84">
        <v>0.1762941176470588</v>
      </c>
      <c r="O178" s="84">
        <v>0.17911764705882346</v>
      </c>
      <c r="P178" s="84">
        <v>0.176078431372549</v>
      </c>
      <c r="Q178" s="84">
        <v>9.1063154036283202E-3</v>
      </c>
      <c r="R178" s="136">
        <f>AVERAGE(R5:R167)</f>
        <v>153.7705882352941</v>
      </c>
      <c r="S178" s="132">
        <f>(F178*1000)/((10*$R$178)+(A178*10))</f>
        <v>0.85638141871644813</v>
      </c>
      <c r="T178" s="79"/>
      <c r="U178" s="79"/>
      <c r="V178" s="79"/>
      <c r="W178" s="79"/>
    </row>
    <row r="179" spans="1:23" ht="15" thickBot="1">
      <c r="A179" s="83">
        <v>1</v>
      </c>
      <c r="B179" s="84">
        <v>1.0100981463864325</v>
      </c>
      <c r="C179" s="84">
        <v>1.3248235294117647</v>
      </c>
      <c r="D179" s="84">
        <v>1.3242352941176472</v>
      </c>
      <c r="E179" s="84">
        <v>1.343</v>
      </c>
      <c r="F179" s="84">
        <v>1.3306470588235295</v>
      </c>
      <c r="G179" s="84">
        <v>6.4046480877410966E-2</v>
      </c>
      <c r="H179" s="84">
        <v>0.34511764705882353</v>
      </c>
      <c r="I179" s="84">
        <v>0.34276470588235286</v>
      </c>
      <c r="J179" s="84">
        <v>0.33858823529411763</v>
      </c>
      <c r="K179" s="84">
        <v>0.34213725490196079</v>
      </c>
      <c r="L179" s="84">
        <v>2.3765434111237344E-2</v>
      </c>
      <c r="M179" s="84">
        <v>0.25564705882352939</v>
      </c>
      <c r="N179" s="84">
        <v>0.25805882352941178</v>
      </c>
      <c r="O179" s="84">
        <v>0.24347058823529408</v>
      </c>
      <c r="P179" s="84">
        <v>0.25231372549019615</v>
      </c>
      <c r="Q179" s="84">
        <v>2.0201957662348634E-2</v>
      </c>
      <c r="R179" s="79"/>
      <c r="S179" s="132">
        <f t="shared" ref="S179:S184" si="16">(F179*1000)/((10*$R$178)+(A179*10))</f>
        <v>0.85975447531450744</v>
      </c>
      <c r="T179" s="79"/>
      <c r="U179" s="79"/>
      <c r="V179" s="79"/>
      <c r="W179" s="79"/>
    </row>
    <row r="180" spans="1:23" ht="15" thickBot="1">
      <c r="A180" s="83">
        <v>2</v>
      </c>
      <c r="B180" s="84">
        <v>2.0066472104557218</v>
      </c>
      <c r="C180" s="84">
        <v>1.3973529411764709</v>
      </c>
      <c r="D180" s="84">
        <v>1.3497647058823528</v>
      </c>
      <c r="E180" s="84">
        <v>1.3668823529411767</v>
      </c>
      <c r="F180" s="84">
        <v>1.3712352941176473</v>
      </c>
      <c r="G180" s="84">
        <v>8.5815250157964387E-2</v>
      </c>
      <c r="H180" s="84">
        <v>0.43964705882352945</v>
      </c>
      <c r="I180" s="84">
        <v>0.44241176470588234</v>
      </c>
      <c r="J180" s="84">
        <v>0.4524117647058824</v>
      </c>
      <c r="K180" s="84">
        <v>0.44492156862745108</v>
      </c>
      <c r="L180" s="84">
        <v>3.0070739047457065E-2</v>
      </c>
      <c r="M180" s="84">
        <v>0.31723529411764706</v>
      </c>
      <c r="N180" s="84">
        <v>0.32682352941176473</v>
      </c>
      <c r="O180" s="84">
        <v>0.32188235294117651</v>
      </c>
      <c r="P180" s="84">
        <v>0.32203921568627453</v>
      </c>
      <c r="Q180" s="84">
        <v>1.6047799266051377E-2</v>
      </c>
      <c r="R180" s="79"/>
      <c r="S180" s="132">
        <f t="shared" si="16"/>
        <v>0.88029152977606617</v>
      </c>
      <c r="T180" s="79"/>
      <c r="U180" s="79"/>
      <c r="V180" s="79"/>
      <c r="W180" s="79"/>
    </row>
    <row r="181" spans="1:23" ht="15" thickBot="1">
      <c r="A181" s="83">
        <v>5</v>
      </c>
      <c r="B181" s="84">
        <v>4.9997427192496602</v>
      </c>
      <c r="C181" s="84">
        <v>1.4830588235294118</v>
      </c>
      <c r="D181" s="84">
        <v>1.4813529411764708</v>
      </c>
      <c r="E181" s="84">
        <v>1.4874705882352941</v>
      </c>
      <c r="F181" s="84">
        <v>1.4839019607843138</v>
      </c>
      <c r="G181" s="84">
        <v>0.11685356829201</v>
      </c>
      <c r="H181" s="84">
        <v>0.63352941176470612</v>
      </c>
      <c r="I181" s="84">
        <v>0.63523529411764701</v>
      </c>
      <c r="J181" s="84">
        <v>0.63076470588235278</v>
      </c>
      <c r="K181" s="84">
        <v>0.63317647058823523</v>
      </c>
      <c r="L181" s="84">
        <v>3.4010926425196875E-2</v>
      </c>
      <c r="M181" s="84">
        <v>0.41888235294117648</v>
      </c>
      <c r="N181" s="84">
        <v>0.41005882352941181</v>
      </c>
      <c r="O181" s="84">
        <v>0.40676470588235292</v>
      </c>
      <c r="P181" s="84">
        <v>0.41190196078431374</v>
      </c>
      <c r="Q181" s="84">
        <v>2.5750955399689059E-2</v>
      </c>
      <c r="R181" s="79"/>
      <c r="S181" s="132">
        <f t="shared" si="16"/>
        <v>0.93462018203598751</v>
      </c>
      <c r="T181" s="79"/>
      <c r="U181" s="79"/>
      <c r="V181" s="79"/>
      <c r="W181" s="79"/>
    </row>
    <row r="182" spans="1:23" ht="15" thickBot="1">
      <c r="A182" s="83">
        <v>10</v>
      </c>
      <c r="B182" s="84">
        <v>10.050400275220344</v>
      </c>
      <c r="C182" s="84">
        <v>1.7402941176470588</v>
      </c>
      <c r="D182" s="84">
        <v>1.7332941176470591</v>
      </c>
      <c r="E182" s="84">
        <v>1.7810588235294118</v>
      </c>
      <c r="F182" s="84">
        <v>1.7515882352941179</v>
      </c>
      <c r="G182" s="84">
        <v>0.1135635784376644</v>
      </c>
      <c r="H182" s="84">
        <v>0.87929411764705878</v>
      </c>
      <c r="I182" s="84">
        <v>0.88564705882352934</v>
      </c>
      <c r="J182" s="84">
        <v>0.89164705882352946</v>
      </c>
      <c r="K182" s="84">
        <v>0.88550980392156886</v>
      </c>
      <c r="L182" s="84">
        <v>4.5745605456228508E-2</v>
      </c>
      <c r="M182" s="84">
        <v>0.48705882352941171</v>
      </c>
      <c r="N182" s="84">
        <v>0.47970588235294115</v>
      </c>
      <c r="O182" s="84">
        <v>0.47358823529411753</v>
      </c>
      <c r="P182" s="84">
        <v>0.48005882352941176</v>
      </c>
      <c r="Q182" s="84">
        <v>2.448629295548933E-2</v>
      </c>
      <c r="R182" s="79"/>
      <c r="S182" s="132">
        <f t="shared" si="16"/>
        <v>1.0695377321216912</v>
      </c>
      <c r="T182" s="79"/>
      <c r="U182" s="79"/>
      <c r="V182" s="79"/>
      <c r="W182" s="79"/>
    </row>
    <row r="183" spans="1:23" ht="15" thickBot="1">
      <c r="A183" s="83">
        <v>15</v>
      </c>
      <c r="B183" s="84">
        <v>15.04132380508632</v>
      </c>
      <c r="C183" s="84">
        <v>2.2652941176470587</v>
      </c>
      <c r="D183" s="84">
        <v>2.2570000000000001</v>
      </c>
      <c r="E183" s="84">
        <v>2.2152941176470584</v>
      </c>
      <c r="F183" s="84">
        <v>2.2458823529411767</v>
      </c>
      <c r="G183" s="84">
        <v>0.10151884698139028</v>
      </c>
      <c r="H183" s="84">
        <v>1.1160588235294118</v>
      </c>
      <c r="I183" s="84">
        <v>1.1128823529411764</v>
      </c>
      <c r="J183" s="84">
        <v>1.0946470588235291</v>
      </c>
      <c r="K183" s="84">
        <v>1.1078627450980392</v>
      </c>
      <c r="L183" s="84">
        <v>5.2254444272908852E-2</v>
      </c>
      <c r="M183" s="84">
        <v>0.47464705882352959</v>
      </c>
      <c r="N183" s="84">
        <v>0.47364705882352937</v>
      </c>
      <c r="O183" s="84">
        <v>0.47435294117647059</v>
      </c>
      <c r="P183" s="84">
        <v>0.47425490196078429</v>
      </c>
      <c r="Q183" s="84">
        <v>2.1304957295897608E-2</v>
      </c>
      <c r="R183" s="79"/>
      <c r="S183" s="132">
        <f t="shared" si="16"/>
        <v>1.3307308912202436</v>
      </c>
      <c r="T183" s="79"/>
      <c r="U183" s="79"/>
      <c r="V183" s="79"/>
      <c r="W183" s="79"/>
    </row>
    <row r="184" spans="1:23" ht="15" thickBot="1">
      <c r="A184" s="93">
        <v>20</v>
      </c>
      <c r="B184" s="84">
        <v>20.044912049346273</v>
      </c>
      <c r="C184" s="84">
        <v>2.5191875000000001</v>
      </c>
      <c r="D184" s="84">
        <v>2.5593529411764706</v>
      </c>
      <c r="E184" s="84">
        <v>2.5207058823529409</v>
      </c>
      <c r="F184" s="84">
        <v>2.5291568627450984</v>
      </c>
      <c r="G184" s="84">
        <v>0.12600238950875378</v>
      </c>
      <c r="H184" s="84">
        <v>1.2254117647058824</v>
      </c>
      <c r="I184" s="84">
        <v>1.2236470588235298</v>
      </c>
      <c r="J184" s="84">
        <v>1.2368235294117647</v>
      </c>
      <c r="K184" s="84">
        <v>1.2286078431372551</v>
      </c>
      <c r="L184" s="84">
        <v>3.9809121984658732E-2</v>
      </c>
      <c r="M184" s="84">
        <v>0.47911764705882348</v>
      </c>
      <c r="N184" s="84">
        <v>0.47141176470588231</v>
      </c>
      <c r="O184" s="84">
        <v>0.47488235294117648</v>
      </c>
      <c r="P184" s="84">
        <v>0.47507843137254907</v>
      </c>
      <c r="Q184" s="84">
        <v>1.6757966767847347E-2</v>
      </c>
      <c r="R184" s="79"/>
      <c r="S184" s="132">
        <f t="shared" si="16"/>
        <v>1.4554573869085907</v>
      </c>
      <c r="T184" s="79"/>
      <c r="U184" s="79"/>
      <c r="V184" s="79"/>
      <c r="W184" s="79"/>
    </row>
  </sheetData>
  <mergeCells count="105">
    <mergeCell ref="S145:W145"/>
    <mergeCell ref="S155:W155"/>
    <mergeCell ref="S165:W165"/>
    <mergeCell ref="S176:W176"/>
    <mergeCell ref="S125:W125"/>
    <mergeCell ref="S135:W135"/>
    <mergeCell ref="S103:W103"/>
    <mergeCell ref="S113:W113"/>
    <mergeCell ref="S53:W53"/>
    <mergeCell ref="S63:W63"/>
    <mergeCell ref="S73:W73"/>
    <mergeCell ref="S83:W83"/>
    <mergeCell ref="S93:W93"/>
    <mergeCell ref="S3:W3"/>
    <mergeCell ref="S13:W13"/>
    <mergeCell ref="S23:W23"/>
    <mergeCell ref="S33:W33"/>
    <mergeCell ref="S43:W43"/>
    <mergeCell ref="A3:A4"/>
    <mergeCell ref="B3:B4"/>
    <mergeCell ref="C3:G3"/>
    <mergeCell ref="H3:L3"/>
    <mergeCell ref="M3:Q3"/>
    <mergeCell ref="A23:A24"/>
    <mergeCell ref="B23:B24"/>
    <mergeCell ref="C23:G23"/>
    <mergeCell ref="H23:L23"/>
    <mergeCell ref="M23:Q23"/>
    <mergeCell ref="A13:A14"/>
    <mergeCell ref="B13:B14"/>
    <mergeCell ref="C13:G13"/>
    <mergeCell ref="H13:L13"/>
    <mergeCell ref="M13:Q13"/>
    <mergeCell ref="A43:A44"/>
    <mergeCell ref="B43:B44"/>
    <mergeCell ref="C43:G43"/>
    <mergeCell ref="H43:L43"/>
    <mergeCell ref="M43:Q43"/>
    <mergeCell ref="A33:A34"/>
    <mergeCell ref="B33:B34"/>
    <mergeCell ref="C33:G33"/>
    <mergeCell ref="H33:L33"/>
    <mergeCell ref="M33:Q33"/>
    <mergeCell ref="A63:A64"/>
    <mergeCell ref="B63:B64"/>
    <mergeCell ref="C63:G63"/>
    <mergeCell ref="H63:L63"/>
    <mergeCell ref="M63:Q63"/>
    <mergeCell ref="A53:A54"/>
    <mergeCell ref="B53:B54"/>
    <mergeCell ref="C53:G53"/>
    <mergeCell ref="H53:L53"/>
    <mergeCell ref="M53:Q53"/>
    <mergeCell ref="A83:A84"/>
    <mergeCell ref="B83:B84"/>
    <mergeCell ref="C83:G83"/>
    <mergeCell ref="H83:L83"/>
    <mergeCell ref="M83:Q83"/>
    <mergeCell ref="A73:A74"/>
    <mergeCell ref="B73:B74"/>
    <mergeCell ref="C73:G73"/>
    <mergeCell ref="H73:L73"/>
    <mergeCell ref="M73:Q73"/>
    <mergeCell ref="A103:A104"/>
    <mergeCell ref="B103:B104"/>
    <mergeCell ref="C103:G103"/>
    <mergeCell ref="H103:L103"/>
    <mergeCell ref="M103:Q103"/>
    <mergeCell ref="A93:A94"/>
    <mergeCell ref="B93:B94"/>
    <mergeCell ref="C93:G93"/>
    <mergeCell ref="H93:L93"/>
    <mergeCell ref="M93:Q93"/>
    <mergeCell ref="A113:A114"/>
    <mergeCell ref="B113:B114"/>
    <mergeCell ref="C113:G113"/>
    <mergeCell ref="H113:L113"/>
    <mergeCell ref="M113:Q113"/>
    <mergeCell ref="A125:A126"/>
    <mergeCell ref="B125:B126"/>
    <mergeCell ref="A135:A136"/>
    <mergeCell ref="B135:B136"/>
    <mergeCell ref="C135:G135"/>
    <mergeCell ref="H135:L135"/>
    <mergeCell ref="M135:Q135"/>
    <mergeCell ref="A145:A146"/>
    <mergeCell ref="B145:B146"/>
    <mergeCell ref="C145:G145"/>
    <mergeCell ref="H145:L145"/>
    <mergeCell ref="M145:Q145"/>
    <mergeCell ref="A155:A156"/>
    <mergeCell ref="B155:B156"/>
    <mergeCell ref="C155:G155"/>
    <mergeCell ref="H155:L155"/>
    <mergeCell ref="M155:Q155"/>
    <mergeCell ref="A165:A166"/>
    <mergeCell ref="B165:B166"/>
    <mergeCell ref="C165:G165"/>
    <mergeCell ref="H165:L165"/>
    <mergeCell ref="M165:Q165"/>
    <mergeCell ref="A176:A177"/>
    <mergeCell ref="B176:B177"/>
    <mergeCell ref="C176:G176"/>
    <mergeCell ref="H176:L176"/>
    <mergeCell ref="M176:Q176"/>
  </mergeCells>
  <phoneticPr fontId="8" type="noConversion"/>
  <pageMargins left="0.7" right="0.7" top="0.75" bottom="0.75" header="0.3" footer="0.3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Logan Schmidt</dc:creator>
  <cp:lastModifiedBy>Joseph Levy</cp:lastModifiedBy>
  <cp:lastPrinted>2015-10-31T01:35:54Z</cp:lastPrinted>
  <dcterms:created xsi:type="dcterms:W3CDTF">2015-07-15T19:15:47Z</dcterms:created>
  <dcterms:modified xsi:type="dcterms:W3CDTF">2016-03-29T01:40:35Z</dcterms:modified>
</cp:coreProperties>
</file>