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819"/>
  <workbookPr/>
  <bookViews>
    <workbookView xWindow="200" yWindow="65516" windowWidth="21520" windowHeight="18500" activeTab="0"/>
  </bookViews>
  <sheets>
    <sheet name="Violations" sheetId="1" r:id="rId1"/>
    <sheet name="ProgramOutputMaxent" sheetId="7" r:id="rId2"/>
    <sheet name="InterpretMaxent" sheetId="4" r:id="rId3"/>
  </sheets>
  <definedNames/>
  <calcPr calcId="140001"/>
  <extLst/>
</workbook>
</file>

<file path=xl/sharedStrings.xml><?xml version="1.0" encoding="utf-8"?>
<sst xmlns="http://schemas.openxmlformats.org/spreadsheetml/2006/main" count="935" uniqueCount="141">
  <si>
    <t>Agree(back)-mediopassive (mu=0.0, sigma^2=100000.0)</t>
  </si>
  <si>
    <t>Agree(low)-causative (mu=0.0, sigma^2=100000.0)</t>
  </si>
  <si>
    <t>Agree(ATR)-causative (mu=0.0, sigma^2=100000.0)</t>
  </si>
  <si>
    <t>Agree(back)-causative (mu=0.0, sigma^2=100000.0)</t>
  </si>
  <si>
    <t>Agree(low)-perfective (mu=0.0, sigma^2=100000.0)</t>
  </si>
  <si>
    <t>Agree(ATR)-perfective (mu=0.0, sigma^2=100000.0)</t>
  </si>
  <si>
    <t>Agree(back)-perfective (mu=0.0, sigma^2=100000.0)</t>
  </si>
  <si>
    <t>StemNoTrigger + Perfect/ATR</t>
  </si>
  <si>
    <t>StemNoTrigger + Perfect/back</t>
  </si>
  <si>
    <t>Input: Stem/low</t>
  </si>
  <si>
    <t>Input: Stem/ATR</t>
  </si>
  <si>
    <t>Input: Stem/back</t>
  </si>
  <si>
    <t>Input: Stem+factitive/low</t>
  </si>
  <si>
    <t>Input: Stem+factitive/ATR</t>
  </si>
  <si>
    <t>Input: Stem+factitive/back</t>
  </si>
  <si>
    <t>Input: Stem + Reversive/low</t>
  </si>
  <si>
    <t>Input: Stem + Reversive/ATR</t>
  </si>
  <si>
    <t>Input: Stem + Reversive/back</t>
  </si>
  <si>
    <t>Input: Stem + Transitive/low</t>
  </si>
  <si>
    <t>Input: Stem + Transitive/ATR</t>
  </si>
  <si>
    <t>Input: Stem + Transitive/back</t>
  </si>
  <si>
    <t>Input: Stem + Mediopassive/low</t>
  </si>
  <si>
    <t>Input: Stem + Mediopassive/ATR</t>
  </si>
  <si>
    <t>Input: Stem + Mediopassive/back</t>
  </si>
  <si>
    <t>Input: Stem + Causative/low</t>
  </si>
  <si>
    <t>Input: Stem + Causative/ATR</t>
  </si>
  <si>
    <t>Input: Stem + Causative/back</t>
  </si>
  <si>
    <t>Input: Stem + Perfect/back</t>
  </si>
  <si>
    <t>Agree(low)-stem</t>
  </si>
  <si>
    <t>Agree(ATR)-stem</t>
  </si>
  <si>
    <t>Agree(back)-stem</t>
  </si>
  <si>
    <t>Agree(low)-factitive</t>
  </si>
  <si>
    <t>Agree(ATR)-factitive</t>
  </si>
  <si>
    <t>Agree(back)-factitive</t>
  </si>
  <si>
    <t>Agree(low)-reversive</t>
  </si>
  <si>
    <t>Agree(ATR)-reversive</t>
  </si>
  <si>
    <t>Agree(back)-reversive</t>
  </si>
  <si>
    <t>Agree(low)-transitive</t>
  </si>
  <si>
    <t>Agree(ATR)-transitive</t>
  </si>
  <si>
    <t>Agree(back)-transitive</t>
  </si>
  <si>
    <t>Agree(low)-mediopassive</t>
  </si>
  <si>
    <t>Agree(ATR)-mediopassive</t>
  </si>
  <si>
    <t>Agree(back)-mediopassive</t>
  </si>
  <si>
    <t>Agree(low)-causative</t>
  </si>
  <si>
    <t>Agree(ATR)-causative</t>
  </si>
  <si>
    <t>Agree(back)-causative</t>
  </si>
  <si>
    <t>Agree(low)-perfective</t>
  </si>
  <si>
    <t>Agree(ATR)-perfective</t>
  </si>
  <si>
    <t>Agree(back)-perfective</t>
  </si>
  <si>
    <t>Agree(low)-stem (mu=0.0, sigma^2=100000.0)</t>
  </si>
  <si>
    <t>Agree(ATR)-stem (mu=0.0, sigma^2=100000.0)</t>
  </si>
  <si>
    <t>Agree(back)-stem (mu=0.0, sigma^2=100000.0)</t>
  </si>
  <si>
    <t>Agree(low)-factitive (mu=0.0, sigma^2=100000.0)</t>
  </si>
  <si>
    <t>Agree(ATR)-factitive (mu=0.0, sigma^2=100000.0)</t>
  </si>
  <si>
    <t>Agree(back)-factitive (mu=0.0, sigma^2=100000.0)</t>
  </si>
  <si>
    <t>Agree(low)-reversive (mu=0.0, sigma^2=100000.0)</t>
  </si>
  <si>
    <t>Agree(ATR)-reversive (mu=0.0, sigma^2=100000.0)</t>
  </si>
  <si>
    <t>Agree(back)-reversive (mu=0.0, sigma^2=100000.0)</t>
  </si>
  <si>
    <t>Agree(low)-transitive (mu=0.0, sigma^2=100000.0)</t>
  </si>
  <si>
    <t>Agree(ATR)-transitive (mu=0.0, sigma^2=100000.0)</t>
  </si>
  <si>
    <t>Agree(back)-transitive (mu=0.0, sigma^2=100000.0)</t>
  </si>
  <si>
    <t>Agree(low)-mediopassive (mu=0.0, sigma^2=100000.0)</t>
  </si>
  <si>
    <t>Agree(ATR)-mediopassive (mu=0.0, sigma^2=100000.0)</t>
  </si>
  <si>
    <t>ATR-observed</t>
  </si>
  <si>
    <t>ATR-predicted</t>
  </si>
  <si>
    <t>Back-observed</t>
  </si>
  <si>
    <t>Back-predicted</t>
  </si>
  <si>
    <t>Stem</t>
  </si>
  <si>
    <t>Factitive</t>
  </si>
  <si>
    <t>Reversive</t>
  </si>
  <si>
    <t>Transitive</t>
  </si>
  <si>
    <t>Mediopassive</t>
  </si>
  <si>
    <t>Causative</t>
  </si>
  <si>
    <t>Perfective</t>
  </si>
  <si>
    <t>Error</t>
  </si>
  <si>
    <t>StemNoTrigger/low</t>
  </si>
  <si>
    <t>StemNoTrigger/ATR</t>
  </si>
  <si>
    <t>StemNoTrigger/back</t>
  </si>
  <si>
    <t>StemNoTrigger+factitive/low</t>
  </si>
  <si>
    <t>StemNoTrigger+factitive/ATR</t>
  </si>
  <si>
    <t>StemNoTrigger+factitive/back</t>
  </si>
  <si>
    <t>StemNoTrigger + Reversive/low</t>
  </si>
  <si>
    <t>StemNoTrigger + Reversive/ATR</t>
  </si>
  <si>
    <t>StemNoTrigger + Reversive/back</t>
  </si>
  <si>
    <t>StemNoTrigger + Transitive/low</t>
  </si>
  <si>
    <t>StemNoTrigger + Transitive/ATR</t>
  </si>
  <si>
    <t>StemNoTrigger + Transitive/back</t>
  </si>
  <si>
    <t>Stem/low</t>
  </si>
  <si>
    <t>Stem/ATR</t>
  </si>
  <si>
    <t>Stem/back</t>
  </si>
  <si>
    <t>Stem+factitive/low</t>
  </si>
  <si>
    <t>Stem+factitive/ATR</t>
  </si>
  <si>
    <t>Stem+factitive/back</t>
  </si>
  <si>
    <t>Stem + Reversive/low</t>
  </si>
  <si>
    <t>Stem + Reversive/ATR</t>
  </si>
  <si>
    <t>Stem + Reversive/back</t>
  </si>
  <si>
    <t>Stem + Transitive/low</t>
  </si>
  <si>
    <t>Stem + Transitive/ATR</t>
  </si>
  <si>
    <t>Stem + Transitive/back</t>
  </si>
  <si>
    <t>Stem + Mediopassive/low</t>
  </si>
  <si>
    <t>Stem + Mediopassive/ATR</t>
  </si>
  <si>
    <t>Stem + Mediopassive/back</t>
  </si>
  <si>
    <t>Stem + Causative/low</t>
  </si>
  <si>
    <t>Stem + Causative/ATR</t>
  </si>
  <si>
    <t>Stem + Causative/back</t>
  </si>
  <si>
    <t>Stem + Perfect/low</t>
  </si>
  <si>
    <t>Stem + Perfect/ATR</t>
  </si>
  <si>
    <t>Stem + Perfect/back</t>
  </si>
  <si>
    <t>harmony</t>
  </si>
  <si>
    <t>no harmony</t>
  </si>
  <si>
    <t>Ident(low)</t>
  </si>
  <si>
    <t>Ident(ATR)</t>
  </si>
  <si>
    <t>Ident(back)</t>
  </si>
  <si>
    <t>Id(low)</t>
  </si>
  <si>
    <t>Id(ATR)</t>
  </si>
  <si>
    <t>Id(back)</t>
  </si>
  <si>
    <t>|weights| after optimization:</t>
  </si>
  <si>
    <t>Ident(low) (mu=0.0, sigma^2=100000.0)</t>
  </si>
  <si>
    <t>Ident(ATR) (mu=0.0, sigma^2=100000.0)</t>
  </si>
  <si>
    <t>Ident(back) (mu=0.0, sigma^2=100000.0)</t>
  </si>
  <si>
    <t>Agree(low) (mu=0.0, sigma^2=100000.0)</t>
  </si>
  <si>
    <t>Agree(ATR) (mu=0.0, sigma^2=100000.0)</t>
  </si>
  <si>
    <t>Agree(back) (mu=0.0, sigma^2=100000.0)</t>
  </si>
  <si>
    <t>Input:</t>
  </si>
  <si>
    <t>Candidate:</t>
  </si>
  <si>
    <t>Observed:</t>
  </si>
  <si>
    <t>Predicted:</t>
  </si>
  <si>
    <t>Observed</t>
  </si>
  <si>
    <t>Predicted</t>
  </si>
  <si>
    <t>Low-observed</t>
  </si>
  <si>
    <t>Low-predicted</t>
  </si>
  <si>
    <t>Crossing points</t>
  </si>
  <si>
    <t>no. of data</t>
  </si>
  <si>
    <t>ave. error</t>
  </si>
  <si>
    <t>StemNoTrigger + Mediopassive/low</t>
  </si>
  <si>
    <t>StemNoTrigger + Mediopassive/ATR</t>
  </si>
  <si>
    <t>StemNoTrigger + Mediopassive/back</t>
  </si>
  <si>
    <t>StemNoTrigger + Causative/low</t>
  </si>
  <si>
    <t>StemNoTrigger + Causative/ATR</t>
  </si>
  <si>
    <t>StemNoTrigger + Causative/back</t>
  </si>
  <si>
    <t>StemNoTrigger + Perfect/low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</si>
</sst>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0.000"/>
    <numFmt numFmtId="179" formatCode="0.0"/>
    <numFmt numFmtId="180" formatCode="0.0000000"/>
  </numFmts>
  <fonts count="11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sz val="9.5"/>
      <color rgb="FF000000"/>
      <name val="Arial"/>
      <family val="2"/>
    </font>
    <font>
      <sz val="8.7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1" fontId="4" fillId="0" borderId="0" xfId="0" applyNumberFormat="1" applyFont="1"/>
    <xf numFmtId="11" fontId="0" fillId="0" borderId="0" xfId="0" applyNumberFormat="1"/>
    <xf numFmtId="0" fontId="5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178" fontId="0" fillId="0" borderId="0" xfId="0" applyNumberFormat="1"/>
    <xf numFmtId="0" fontId="8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1" fontId="1" fillId="0" borderId="0" xfId="0" applyNumberFormat="1" applyFont="1"/>
    <xf numFmtId="179" fontId="0" fillId="0" borderId="0" xfId="0" applyNumberFormat="1"/>
    <xf numFmtId="2" fontId="0" fillId="0" borderId="0" xfId="0" applyNumberFormat="1"/>
    <xf numFmtId="18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125"/>
          <c:y val="0.06275"/>
          <c:w val="0.79025"/>
          <c:h val="0.83375"/>
        </c:manualLayout>
      </c:layout>
      <c:lineChart>
        <c:grouping val="standard"/>
        <c:varyColors val="0"/>
        <c:ser>
          <c:idx val="0"/>
          <c:order val="0"/>
          <c:tx>
            <c:strRef>
              <c:f>InterpretMaxent!$I$9</c:f>
              <c:strCache>
                <c:ptCount val="1"/>
                <c:pt idx="0">
                  <c:v>Low-observed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InterpretMaxent!$J$8:$P$8</c:f>
              <c:strCache/>
            </c:strRef>
          </c:cat>
          <c:val>
            <c:numRef>
              <c:f>InterpretMaxent!$J$9:$P$9</c:f>
              <c:numCache/>
            </c:numRef>
          </c:val>
          <c:smooth val="0"/>
        </c:ser>
        <c:ser>
          <c:idx val="1"/>
          <c:order val="1"/>
          <c:tx>
            <c:strRef>
              <c:f>InterpretMaxent!$I$10</c:f>
              <c:strCache>
                <c:ptCount val="1"/>
                <c:pt idx="0">
                  <c:v>Low-predicted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InterpretMaxent!$J$8:$P$8</c:f>
              <c:strCache/>
            </c:strRef>
          </c:cat>
          <c:val>
            <c:numRef>
              <c:f>InterpretMaxent!$J$10:$P$10</c:f>
              <c:numCache/>
            </c:numRef>
          </c:val>
          <c:smooth val="0"/>
        </c:ser>
        <c:ser>
          <c:idx val="2"/>
          <c:order val="2"/>
          <c:tx>
            <c:strRef>
              <c:f>InterpretMaxent!$I$11</c:f>
              <c:strCache>
                <c:ptCount val="1"/>
                <c:pt idx="0">
                  <c:v>ATR-observed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InterpretMaxent!$J$8:$P$8</c:f>
              <c:strCache/>
            </c:strRef>
          </c:cat>
          <c:val>
            <c:numRef>
              <c:f>InterpretMaxent!$J$11:$P$11</c:f>
              <c:numCache/>
            </c:numRef>
          </c:val>
          <c:smooth val="0"/>
        </c:ser>
        <c:ser>
          <c:idx val="3"/>
          <c:order val="3"/>
          <c:tx>
            <c:strRef>
              <c:f>InterpretMaxent!$I$12</c:f>
              <c:strCache>
                <c:ptCount val="1"/>
                <c:pt idx="0">
                  <c:v>ATR-predicted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InterpretMaxent!$J$8:$P$8</c:f>
              <c:strCache/>
            </c:strRef>
          </c:cat>
          <c:val>
            <c:numRef>
              <c:f>InterpretMaxent!$J$12:$P$12</c:f>
              <c:numCache/>
            </c:numRef>
          </c:val>
          <c:smooth val="0"/>
        </c:ser>
        <c:ser>
          <c:idx val="4"/>
          <c:order val="4"/>
          <c:tx>
            <c:strRef>
              <c:f>InterpretMaxent!$I$13</c:f>
              <c:strCache>
                <c:ptCount val="1"/>
                <c:pt idx="0">
                  <c:v>Back-observed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InterpretMaxent!$J$8:$P$8</c:f>
              <c:strCache/>
            </c:strRef>
          </c:cat>
          <c:val>
            <c:numRef>
              <c:f>InterpretMaxent!$J$13:$P$13</c:f>
              <c:numCache/>
            </c:numRef>
          </c:val>
          <c:smooth val="0"/>
        </c:ser>
        <c:ser>
          <c:idx val="5"/>
          <c:order val="5"/>
          <c:tx>
            <c:strRef>
              <c:f>InterpretMaxent!$I$14</c:f>
              <c:strCache>
                <c:ptCount val="1"/>
                <c:pt idx="0">
                  <c:v>Back-predicted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InterpretMaxent!$J$8:$P$8</c:f>
              <c:strCache/>
            </c:strRef>
          </c:cat>
          <c:val>
            <c:numRef>
              <c:f>InterpretMaxent!$J$14:$P$14</c:f>
              <c:numCache/>
            </c:numRef>
          </c:val>
          <c:smooth val="0"/>
        </c:ser>
        <c:marker val="1"/>
        <c:axId val="37097868"/>
        <c:axId val="65445357"/>
      </c:lineChart>
      <c:catAx>
        <c:axId val="3709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5445357"/>
        <c:crosses val="autoZero"/>
        <c:auto val="1"/>
        <c:lblOffset val="100"/>
        <c:tickLblSkip val="1"/>
        <c:noMultiLvlLbl val="0"/>
      </c:catAx>
      <c:valAx>
        <c:axId val="6544535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09786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75"/>
          <c:y val="0.351"/>
          <c:w val="0.11975"/>
          <c:h val="0.2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23</xdr:row>
      <xdr:rowOff>47625</xdr:rowOff>
    </xdr:from>
    <xdr:to>
      <xdr:col>19</xdr:col>
      <xdr:colOff>219075</xdr:colOff>
      <xdr:row>49</xdr:row>
      <xdr:rowOff>142875</xdr:rowOff>
    </xdr:to>
    <xdr:graphicFrame macro="">
      <xdr:nvGraphicFramePr>
        <xdr:cNvPr id="1034" name="Chart 1"/>
        <xdr:cNvGraphicFramePr/>
      </xdr:nvGraphicFramePr>
      <xdr:xfrm>
        <a:off x="6257925" y="3771900"/>
        <a:ext cx="78200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2"/>
  <sheetViews>
    <sheetView tabSelected="1" workbookViewId="0" topLeftCell="A1"/>
  </sheetViews>
  <sheetFormatPr defaultColWidth="8.8515625" defaultRowHeight="12.75"/>
  <cols>
    <col min="1" max="1" width="38.28125" style="0" customWidth="1"/>
    <col min="4" max="4" width="9.140625" style="2" customWidth="1"/>
    <col min="5" max="5" width="9.140625" style="4" customWidth="1"/>
    <col min="6" max="6" width="9.140625" style="6" customWidth="1"/>
    <col min="7" max="7" width="14.421875" style="2" bestFit="1" customWidth="1"/>
    <col min="8" max="8" width="15.421875" style="2" bestFit="1" customWidth="1"/>
    <col min="9" max="9" width="15.8515625" style="0" bestFit="1" customWidth="1"/>
    <col min="10" max="10" width="16.421875" style="0" bestFit="1" customWidth="1"/>
    <col min="11" max="11" width="17.421875" style="0" bestFit="1" customWidth="1"/>
    <col min="12" max="12" width="18.00390625" style="0" bestFit="1" customWidth="1"/>
    <col min="13" max="13" width="17.421875" style="0" bestFit="1" customWidth="1"/>
    <col min="14" max="14" width="18.421875" style="0" bestFit="1" customWidth="1"/>
    <col min="15" max="15" width="18.8515625" style="0" bestFit="1" customWidth="1"/>
    <col min="16" max="16" width="17.8515625" style="0" bestFit="1" customWidth="1"/>
    <col min="17" max="17" width="18.7109375" style="0" bestFit="1" customWidth="1"/>
    <col min="18" max="18" width="19.140625" style="0" bestFit="1" customWidth="1"/>
    <col min="19" max="19" width="21.8515625" style="0" bestFit="1" customWidth="1"/>
    <col min="20" max="20" width="22.7109375" style="0" bestFit="1" customWidth="1"/>
    <col min="21" max="21" width="23.140625" style="0" bestFit="1" customWidth="1"/>
    <col min="22" max="22" width="18.28125" style="0" bestFit="1" customWidth="1"/>
    <col min="23" max="23" width="19.140625" style="0" bestFit="1" customWidth="1"/>
    <col min="24" max="24" width="19.421875" style="0" bestFit="1" customWidth="1"/>
    <col min="25" max="25" width="18.28125" style="0" bestFit="1" customWidth="1"/>
    <col min="26" max="26" width="19.140625" style="0" bestFit="1" customWidth="1"/>
    <col min="27" max="27" width="19.421875" style="0" bestFit="1" customWidth="1"/>
  </cols>
  <sheetData>
    <row r="1" spans="4:27" ht="12.75">
      <c r="D1" s="2" t="s">
        <v>110</v>
      </c>
      <c r="E1" s="4" t="s">
        <v>111</v>
      </c>
      <c r="F1" s="6" t="s">
        <v>112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32</v>
      </c>
      <c r="L1" s="2" t="s">
        <v>33</v>
      </c>
      <c r="M1" s="2" t="s">
        <v>34</v>
      </c>
      <c r="N1" s="2" t="s">
        <v>35</v>
      </c>
      <c r="O1" s="2" t="s">
        <v>36</v>
      </c>
      <c r="P1" s="2" t="s">
        <v>37</v>
      </c>
      <c r="Q1" s="2" t="s">
        <v>38</v>
      </c>
      <c r="R1" s="2" t="s">
        <v>39</v>
      </c>
      <c r="S1" s="2" t="s">
        <v>40</v>
      </c>
      <c r="T1" s="2" t="s">
        <v>41</v>
      </c>
      <c r="U1" s="2" t="s">
        <v>42</v>
      </c>
      <c r="V1" s="2" t="s">
        <v>43</v>
      </c>
      <c r="W1" s="2" t="s">
        <v>44</v>
      </c>
      <c r="X1" s="2" t="s">
        <v>45</v>
      </c>
      <c r="Y1" s="2" t="s">
        <v>46</v>
      </c>
      <c r="Z1" s="2" t="s">
        <v>47</v>
      </c>
      <c r="AA1" s="2" t="s">
        <v>48</v>
      </c>
    </row>
    <row r="2" spans="4:27" ht="12.75">
      <c r="D2" s="2" t="s">
        <v>113</v>
      </c>
      <c r="E2" s="4" t="s">
        <v>114</v>
      </c>
      <c r="F2" s="6" t="s">
        <v>115</v>
      </c>
      <c r="G2" s="2" t="s">
        <v>28</v>
      </c>
      <c r="H2" s="2" t="s">
        <v>29</v>
      </c>
      <c r="I2" s="4" t="s">
        <v>30</v>
      </c>
      <c r="J2" s="6" t="s">
        <v>31</v>
      </c>
      <c r="K2" t="s">
        <v>32</v>
      </c>
      <c r="L2" t="s">
        <v>33</v>
      </c>
      <c r="M2" t="s">
        <v>34</v>
      </c>
      <c r="N2" t="s">
        <v>35</v>
      </c>
      <c r="O2" t="s">
        <v>36</v>
      </c>
      <c r="P2" t="s">
        <v>37</v>
      </c>
      <c r="Q2" t="s">
        <v>38</v>
      </c>
      <c r="R2" t="s">
        <v>39</v>
      </c>
      <c r="S2" t="s">
        <v>40</v>
      </c>
      <c r="T2" t="s">
        <v>41</v>
      </c>
      <c r="U2" t="s">
        <v>42</v>
      </c>
      <c r="V2" t="s">
        <v>43</v>
      </c>
      <c r="W2" t="s">
        <v>44</v>
      </c>
      <c r="X2" t="s">
        <v>45</v>
      </c>
      <c r="Y2" t="s">
        <v>46</v>
      </c>
      <c r="Z2" t="s">
        <v>47</v>
      </c>
      <c r="AA2" t="s">
        <v>48</v>
      </c>
    </row>
    <row r="3" spans="1:10" ht="12.75">
      <c r="A3" t="s">
        <v>87</v>
      </c>
      <c r="B3" t="s">
        <v>108</v>
      </c>
      <c r="C3" s="1">
        <v>151</v>
      </c>
      <c r="D3" s="2">
        <v>1</v>
      </c>
      <c r="I3" s="4"/>
      <c r="J3" s="6"/>
    </row>
    <row r="4" spans="2:10" ht="12.75">
      <c r="B4" t="s">
        <v>109</v>
      </c>
      <c r="C4" s="1">
        <v>4</v>
      </c>
      <c r="G4" s="2">
        <v>1</v>
      </c>
      <c r="J4" s="6"/>
    </row>
    <row r="5" spans="1:13" ht="14">
      <c r="A5" t="s">
        <v>88</v>
      </c>
      <c r="B5" t="s">
        <v>108</v>
      </c>
      <c r="C5" s="1">
        <v>264</v>
      </c>
      <c r="E5" s="4">
        <v>1</v>
      </c>
      <c r="J5" s="6"/>
      <c r="M5" s="11"/>
    </row>
    <row r="6" spans="2:13" ht="14">
      <c r="B6" t="s">
        <v>109</v>
      </c>
      <c r="C6" s="1">
        <v>0</v>
      </c>
      <c r="G6" s="3"/>
      <c r="H6" s="3">
        <v>1</v>
      </c>
      <c r="I6" s="4"/>
      <c r="M6" s="12"/>
    </row>
    <row r="7" spans="1:13" ht="14">
      <c r="A7" t="s">
        <v>89</v>
      </c>
      <c r="B7" t="s">
        <v>108</v>
      </c>
      <c r="C7" s="1">
        <v>470</v>
      </c>
      <c r="F7" s="6">
        <v>1</v>
      </c>
      <c r="G7" s="3"/>
      <c r="H7" s="3"/>
      <c r="I7" s="4"/>
      <c r="M7" s="14"/>
    </row>
    <row r="8" spans="2:10" ht="12.75">
      <c r="B8" t="s">
        <v>109</v>
      </c>
      <c r="C8" s="1">
        <v>8</v>
      </c>
      <c r="G8" s="3"/>
      <c r="H8" s="3"/>
      <c r="I8" s="5">
        <v>1</v>
      </c>
      <c r="J8" s="6"/>
    </row>
    <row r="9" spans="1:14" ht="12.75">
      <c r="A9" t="s">
        <v>90</v>
      </c>
      <c r="B9" t="s">
        <v>108</v>
      </c>
      <c r="C9" s="1">
        <v>57</v>
      </c>
      <c r="D9" s="2">
        <v>1</v>
      </c>
      <c r="G9" s="3"/>
      <c r="H9" s="3"/>
      <c r="I9" s="5"/>
      <c r="J9" s="2"/>
      <c r="K9" s="2"/>
      <c r="L9" s="4"/>
      <c r="N9" s="10"/>
    </row>
    <row r="10" spans="2:21" ht="14">
      <c r="B10" t="s">
        <v>109</v>
      </c>
      <c r="C10" s="1">
        <v>10</v>
      </c>
      <c r="G10" s="3"/>
      <c r="H10" s="3"/>
      <c r="I10" s="5"/>
      <c r="J10" s="2">
        <v>1</v>
      </c>
      <c r="K10" s="2"/>
      <c r="M10" s="11"/>
      <c r="O10" s="1"/>
      <c r="P10" s="1"/>
      <c r="Q10" s="1"/>
      <c r="R10" s="1"/>
      <c r="S10" s="1"/>
      <c r="T10" s="1"/>
      <c r="U10" s="1"/>
    </row>
    <row r="11" spans="1:21" ht="12.75">
      <c r="A11" t="s">
        <v>91</v>
      </c>
      <c r="B11" t="s">
        <v>108</v>
      </c>
      <c r="C11" s="1">
        <v>73</v>
      </c>
      <c r="E11" s="4">
        <v>1</v>
      </c>
      <c r="G11" s="3"/>
      <c r="H11" s="3"/>
      <c r="I11" s="5"/>
      <c r="J11" s="2"/>
      <c r="K11" s="2"/>
      <c r="O11" s="1"/>
      <c r="P11" s="1"/>
      <c r="Q11" s="1"/>
      <c r="R11" s="1"/>
      <c r="T11" s="1"/>
      <c r="U11" s="1"/>
    </row>
    <row r="12" spans="2:21" ht="14">
      <c r="B12" t="s">
        <v>109</v>
      </c>
      <c r="C12" s="1">
        <v>0</v>
      </c>
      <c r="I12" s="5"/>
      <c r="J12" s="3"/>
      <c r="K12" s="3">
        <v>1</v>
      </c>
      <c r="L12" s="4"/>
      <c r="M12" s="12"/>
      <c r="N12" s="13"/>
      <c r="P12" s="1"/>
      <c r="Q12" s="1"/>
      <c r="R12" s="1"/>
      <c r="T12" s="1"/>
      <c r="U12" s="1"/>
    </row>
    <row r="13" spans="1:21" ht="12.75">
      <c r="A13" t="s">
        <v>92</v>
      </c>
      <c r="B13" t="s">
        <v>108</v>
      </c>
      <c r="C13" s="1">
        <v>95</v>
      </c>
      <c r="F13" s="6">
        <v>1</v>
      </c>
      <c r="I13" s="5"/>
      <c r="J13" s="3"/>
      <c r="K13" s="3"/>
      <c r="L13" s="4"/>
      <c r="N13" s="13"/>
      <c r="O13" s="1"/>
      <c r="P13" s="1"/>
      <c r="Q13" s="1"/>
      <c r="R13" s="1"/>
      <c r="S13" s="1"/>
      <c r="T13" s="1"/>
      <c r="U13" s="1"/>
    </row>
    <row r="14" spans="2:21" ht="14">
      <c r="B14" t="s">
        <v>109</v>
      </c>
      <c r="C14" s="1">
        <v>1</v>
      </c>
      <c r="I14" s="4"/>
      <c r="J14" s="3"/>
      <c r="K14" s="3"/>
      <c r="L14" s="5">
        <v>1</v>
      </c>
      <c r="M14" s="14"/>
      <c r="N14" s="13"/>
      <c r="O14" s="1"/>
      <c r="P14" s="1"/>
      <c r="Q14" s="1"/>
      <c r="R14" s="1"/>
      <c r="S14" s="1"/>
      <c r="T14" s="1"/>
      <c r="U14" s="1"/>
    </row>
    <row r="15" spans="1:21" ht="12.75">
      <c r="A15" t="s">
        <v>93</v>
      </c>
      <c r="B15" t="s">
        <v>108</v>
      </c>
      <c r="C15" s="1">
        <v>12</v>
      </c>
      <c r="D15" s="2">
        <v>1</v>
      </c>
      <c r="I15" s="4"/>
      <c r="J15" s="7"/>
      <c r="M15" s="2"/>
      <c r="N15" s="2"/>
      <c r="O15" s="4"/>
      <c r="P15" s="1"/>
      <c r="Q15" s="1"/>
      <c r="R15" s="1"/>
      <c r="S15" s="1"/>
      <c r="T15" s="1"/>
      <c r="U15" s="1"/>
    </row>
    <row r="16" spans="2:20" ht="14">
      <c r="B16" t="s">
        <v>109</v>
      </c>
      <c r="C16" s="1">
        <v>49</v>
      </c>
      <c r="I16" s="4"/>
      <c r="J16" s="6"/>
      <c r="M16" s="2">
        <v>1</v>
      </c>
      <c r="N16" s="2"/>
      <c r="S16" s="15"/>
      <c r="T16" s="13"/>
    </row>
    <row r="17" spans="1:20" ht="14">
      <c r="A17" t="s">
        <v>94</v>
      </c>
      <c r="B17" t="s">
        <v>108</v>
      </c>
      <c r="C17" s="1">
        <v>43</v>
      </c>
      <c r="E17" s="4">
        <v>1</v>
      </c>
      <c r="I17" s="4"/>
      <c r="J17" s="6"/>
      <c r="M17" s="2"/>
      <c r="N17" s="2"/>
      <c r="S17" s="16"/>
      <c r="T17" s="13"/>
    </row>
    <row r="18" spans="2:21" ht="12.75">
      <c r="B18" t="s">
        <v>109</v>
      </c>
      <c r="C18" s="1">
        <v>0</v>
      </c>
      <c r="I18" s="4"/>
      <c r="J18" s="6"/>
      <c r="M18" s="3"/>
      <c r="N18" s="3">
        <v>1</v>
      </c>
      <c r="O18" s="4"/>
      <c r="P18" s="1"/>
      <c r="Q18" s="1"/>
      <c r="R18" s="1"/>
      <c r="S18" s="1"/>
      <c r="T18" s="1"/>
      <c r="U18" s="1"/>
    </row>
    <row r="19" spans="1:15" ht="12.75">
      <c r="A19" t="s">
        <v>95</v>
      </c>
      <c r="B19" t="s">
        <v>108</v>
      </c>
      <c r="C19" s="1">
        <v>40</v>
      </c>
      <c r="F19" s="6">
        <v>1</v>
      </c>
      <c r="I19" s="4"/>
      <c r="J19" s="6"/>
      <c r="M19" s="3"/>
      <c r="N19" s="3"/>
      <c r="O19" s="4"/>
    </row>
    <row r="20" spans="2:21" ht="12.75">
      <c r="B20" t="s">
        <v>109</v>
      </c>
      <c r="C20" s="1">
        <v>4</v>
      </c>
      <c r="I20" s="4"/>
      <c r="J20" s="6"/>
      <c r="M20" s="3"/>
      <c r="N20" s="3"/>
      <c r="O20" s="5">
        <v>1</v>
      </c>
      <c r="P20" s="1"/>
      <c r="Q20" s="1"/>
      <c r="R20" s="1"/>
      <c r="S20" s="1"/>
      <c r="T20" s="1"/>
      <c r="U20" s="1"/>
    </row>
    <row r="21" spans="1:18" ht="12.75">
      <c r="A21" t="s">
        <v>96</v>
      </c>
      <c r="B21" t="s">
        <v>108</v>
      </c>
      <c r="C21" s="1">
        <v>0</v>
      </c>
      <c r="D21" s="2">
        <v>1</v>
      </c>
      <c r="I21" s="4"/>
      <c r="J21" s="6"/>
      <c r="N21" s="13"/>
      <c r="P21" s="2"/>
      <c r="Q21" s="2"/>
      <c r="R21" s="4"/>
    </row>
    <row r="22" spans="2:21" ht="14">
      <c r="B22" t="s">
        <v>109</v>
      </c>
      <c r="C22" s="1">
        <v>15</v>
      </c>
      <c r="I22" s="4"/>
      <c r="J22" s="6"/>
      <c r="M22" s="14"/>
      <c r="N22" s="13"/>
      <c r="O22" s="1"/>
      <c r="P22" s="2">
        <v>1</v>
      </c>
      <c r="Q22" s="2"/>
      <c r="S22" s="1"/>
      <c r="T22" s="1"/>
      <c r="U22" s="1"/>
    </row>
    <row r="23" spans="1:21" ht="12.75">
      <c r="A23" t="s">
        <v>97</v>
      </c>
      <c r="B23" t="s">
        <v>108</v>
      </c>
      <c r="C23" s="1">
        <v>31</v>
      </c>
      <c r="E23" s="4">
        <v>1</v>
      </c>
      <c r="I23" s="4"/>
      <c r="J23" s="6"/>
      <c r="N23" s="13"/>
      <c r="P23" s="2"/>
      <c r="Q23" s="2"/>
      <c r="U23" s="1"/>
    </row>
    <row r="24" spans="2:18" ht="12.75">
      <c r="B24" t="s">
        <v>109</v>
      </c>
      <c r="C24" s="1">
        <v>0</v>
      </c>
      <c r="I24" s="4"/>
      <c r="J24" s="6"/>
      <c r="P24" s="3"/>
      <c r="Q24" s="3">
        <v>1</v>
      </c>
      <c r="R24" s="4"/>
    </row>
    <row r="25" spans="1:18" ht="12.75">
      <c r="A25" t="s">
        <v>98</v>
      </c>
      <c r="B25" t="s">
        <v>108</v>
      </c>
      <c r="C25" s="1">
        <v>40</v>
      </c>
      <c r="F25" s="6">
        <v>1</v>
      </c>
      <c r="I25" s="4"/>
      <c r="J25" s="6"/>
      <c r="P25" s="3"/>
      <c r="Q25" s="3"/>
      <c r="R25" s="4"/>
    </row>
    <row r="26" spans="2:18" ht="12.75">
      <c r="B26" t="s">
        <v>109</v>
      </c>
      <c r="C26" s="1">
        <v>18</v>
      </c>
      <c r="I26" s="4"/>
      <c r="J26" s="6"/>
      <c r="P26" s="3"/>
      <c r="Q26" s="3"/>
      <c r="R26" s="5">
        <v>1</v>
      </c>
    </row>
    <row r="27" spans="1:21" ht="12.75">
      <c r="A27" t="s">
        <v>99</v>
      </c>
      <c r="B27" t="s">
        <v>108</v>
      </c>
      <c r="C27" s="1">
        <v>0</v>
      </c>
      <c r="D27" s="2">
        <v>1</v>
      </c>
      <c r="I27" s="4"/>
      <c r="J27" s="6"/>
      <c r="S27" s="2"/>
      <c r="T27" s="2"/>
      <c r="U27" s="4"/>
    </row>
    <row r="28" spans="2:20" ht="12.75">
      <c r="B28" t="s">
        <v>109</v>
      </c>
      <c r="C28" s="1">
        <v>167</v>
      </c>
      <c r="I28" s="4"/>
      <c r="J28" s="6"/>
      <c r="S28" s="2">
        <v>1</v>
      </c>
      <c r="T28" s="2"/>
    </row>
    <row r="29" spans="1:20" ht="12.75">
      <c r="A29" t="s">
        <v>100</v>
      </c>
      <c r="B29" t="s">
        <v>108</v>
      </c>
      <c r="C29" s="1">
        <v>235</v>
      </c>
      <c r="E29" s="4">
        <v>1</v>
      </c>
      <c r="I29" s="4"/>
      <c r="J29" s="6"/>
      <c r="S29" s="2"/>
      <c r="T29" s="2"/>
    </row>
    <row r="30" spans="2:21" ht="12.75">
      <c r="B30" t="s">
        <v>109</v>
      </c>
      <c r="C30" s="1">
        <v>0</v>
      </c>
      <c r="I30" s="4"/>
      <c r="J30" s="6"/>
      <c r="S30" s="3"/>
      <c r="T30" s="3">
        <v>1</v>
      </c>
      <c r="U30" s="4"/>
    </row>
    <row r="31" spans="1:21" ht="12.75">
      <c r="A31" t="s">
        <v>101</v>
      </c>
      <c r="B31" t="s">
        <v>108</v>
      </c>
      <c r="C31" s="1">
        <v>107</v>
      </c>
      <c r="F31" s="6">
        <v>1</v>
      </c>
      <c r="I31" s="4"/>
      <c r="J31" s="6"/>
      <c r="S31" s="3"/>
      <c r="T31" s="3"/>
      <c r="U31" s="4"/>
    </row>
    <row r="32" spans="2:21" ht="12.75">
      <c r="B32" t="s">
        <v>109</v>
      </c>
      <c r="C32" s="1">
        <v>136</v>
      </c>
      <c r="I32" s="4"/>
      <c r="J32" s="6"/>
      <c r="S32" s="3"/>
      <c r="T32" s="3"/>
      <c r="U32" s="5">
        <v>1</v>
      </c>
    </row>
    <row r="33" spans="1:24" ht="12.75">
      <c r="A33" t="s">
        <v>102</v>
      </c>
      <c r="B33" t="s">
        <v>108</v>
      </c>
      <c r="C33" s="1">
        <v>0</v>
      </c>
      <c r="D33" s="2">
        <v>1</v>
      </c>
      <c r="I33" s="4"/>
      <c r="J33" s="6"/>
      <c r="V33" s="2"/>
      <c r="W33" s="2"/>
      <c r="X33" s="4"/>
    </row>
    <row r="34" spans="2:23" ht="12.75">
      <c r="B34" t="s">
        <v>109</v>
      </c>
      <c r="C34" s="1">
        <v>42</v>
      </c>
      <c r="I34" s="4"/>
      <c r="J34" s="6"/>
      <c r="V34" s="2">
        <v>1</v>
      </c>
      <c r="W34" s="2"/>
    </row>
    <row r="35" spans="1:23" ht="12.75">
      <c r="A35" t="s">
        <v>103</v>
      </c>
      <c r="B35" t="s">
        <v>108</v>
      </c>
      <c r="C35" s="1">
        <v>0</v>
      </c>
      <c r="E35" s="4">
        <v>1</v>
      </c>
      <c r="I35" s="4"/>
      <c r="J35" s="6"/>
      <c r="V35" s="2"/>
      <c r="W35" s="2"/>
    </row>
    <row r="36" spans="2:24" ht="12.75">
      <c r="B36" t="s">
        <v>109</v>
      </c>
      <c r="C36" s="1">
        <v>43</v>
      </c>
      <c r="I36" s="4"/>
      <c r="J36" s="6"/>
      <c r="V36" s="3"/>
      <c r="W36" s="3">
        <v>1</v>
      </c>
      <c r="X36" s="4"/>
    </row>
    <row r="37" spans="1:24" ht="12.75">
      <c r="A37" t="s">
        <v>104</v>
      </c>
      <c r="B37" t="s">
        <v>108</v>
      </c>
      <c r="C37" s="1">
        <v>13</v>
      </c>
      <c r="F37" s="6">
        <v>1</v>
      </c>
      <c r="I37" s="4"/>
      <c r="J37" s="6"/>
      <c r="V37" s="3"/>
      <c r="W37" s="3"/>
      <c r="X37" s="4"/>
    </row>
    <row r="38" spans="2:24" ht="12.75">
      <c r="B38" t="s">
        <v>109</v>
      </c>
      <c r="C38" s="1">
        <v>59</v>
      </c>
      <c r="I38" s="4"/>
      <c r="J38" s="6"/>
      <c r="V38" s="3"/>
      <c r="W38" s="3"/>
      <c r="X38" s="5">
        <v>1</v>
      </c>
    </row>
    <row r="39" spans="1:27" ht="12.75">
      <c r="A39" t="s">
        <v>107</v>
      </c>
      <c r="B39" t="s">
        <v>108</v>
      </c>
      <c r="C39" s="1">
        <v>17</v>
      </c>
      <c r="F39" s="6">
        <v>1</v>
      </c>
      <c r="I39" s="4"/>
      <c r="J39" s="6"/>
      <c r="Y39" s="3"/>
      <c r="Z39" s="3"/>
      <c r="AA39" s="4"/>
    </row>
    <row r="40" spans="2:27" ht="12.75">
      <c r="B40" t="s">
        <v>109</v>
      </c>
      <c r="C40" s="1">
        <v>108</v>
      </c>
      <c r="I40" s="4"/>
      <c r="J40" s="6"/>
      <c r="M40" s="10"/>
      <c r="Y40" s="3"/>
      <c r="Z40" s="3"/>
      <c r="AA40" s="5">
        <v>1</v>
      </c>
    </row>
    <row r="41" spans="1:20" ht="14">
      <c r="A41" s="4"/>
      <c r="B41" s="4"/>
      <c r="C41" s="5"/>
      <c r="I41" s="4"/>
      <c r="J41" s="6"/>
      <c r="L41" s="11"/>
      <c r="N41" s="1"/>
      <c r="O41" s="1"/>
      <c r="P41" s="1"/>
      <c r="Q41" s="1"/>
      <c r="R41" s="1"/>
      <c r="S41" s="1"/>
      <c r="T41" s="1"/>
    </row>
    <row r="42" spans="1:10" ht="12.75">
      <c r="A42" s="4"/>
      <c r="B42" s="4"/>
      <c r="C42" s="5"/>
      <c r="I42" s="4"/>
      <c r="J42" s="6"/>
    </row>
    <row r="43" spans="1:12" ht="14">
      <c r="A43" s="4"/>
      <c r="B43" s="4"/>
      <c r="C43" s="5"/>
      <c r="L43" s="12"/>
    </row>
    <row r="44" spans="1:3" ht="12.75">
      <c r="A44" s="4"/>
      <c r="B44" s="4"/>
      <c r="C44" s="5"/>
    </row>
    <row r="45" spans="1:12" ht="14">
      <c r="A45" s="4"/>
      <c r="B45" s="4"/>
      <c r="C45" s="5"/>
      <c r="L45" s="14"/>
    </row>
    <row r="46" spans="1:3" ht="12.75">
      <c r="A46" s="4"/>
      <c r="B46" s="4"/>
      <c r="C46" s="5"/>
    </row>
    <row r="47" spans="1:3" ht="12.75">
      <c r="A47" s="4"/>
      <c r="B47" s="4"/>
      <c r="C47" s="5"/>
    </row>
    <row r="48" spans="1:3" ht="12.75">
      <c r="A48" s="4"/>
      <c r="B48" s="4"/>
      <c r="C48" s="5"/>
    </row>
    <row r="49" spans="1:12" ht="14">
      <c r="A49" s="4"/>
      <c r="B49" s="4"/>
      <c r="C49" s="5"/>
      <c r="L49" s="11"/>
    </row>
    <row r="50" spans="1:12" ht="14">
      <c r="A50" s="4"/>
      <c r="B50" s="4"/>
      <c r="C50" s="5"/>
      <c r="L50" s="12"/>
    </row>
    <row r="51" spans="1:12" ht="14">
      <c r="A51" s="4"/>
      <c r="B51" s="4"/>
      <c r="C51" s="5"/>
      <c r="L51" s="14"/>
    </row>
    <row r="52" spans="1:3" ht="12.75">
      <c r="A52" s="4"/>
      <c r="B52" s="4"/>
      <c r="C52" s="5"/>
    </row>
    <row r="53" spans="1:3" ht="12.75">
      <c r="A53" s="4"/>
      <c r="B53" s="4"/>
      <c r="C53" s="5"/>
    </row>
    <row r="54" spans="1:3" ht="12.75">
      <c r="A54" s="4"/>
      <c r="B54" s="4"/>
      <c r="C54" s="5"/>
    </row>
    <row r="55" spans="1:3" ht="12.75">
      <c r="A55" s="4"/>
      <c r="B55" s="4"/>
      <c r="C55" s="5"/>
    </row>
    <row r="56" spans="1:3" ht="12.75">
      <c r="A56" s="4"/>
      <c r="B56" s="4"/>
      <c r="C56" s="5"/>
    </row>
    <row r="57" spans="1:3" ht="12.75">
      <c r="A57" s="4"/>
      <c r="B57" s="4"/>
      <c r="C57" s="5"/>
    </row>
    <row r="58" spans="1:3" ht="12.75">
      <c r="A58" s="4"/>
      <c r="B58" s="4"/>
      <c r="C58" s="5"/>
    </row>
    <row r="59" spans="1:3" ht="12.75">
      <c r="A59" s="4"/>
      <c r="B59" s="4"/>
      <c r="C59" s="5"/>
    </row>
    <row r="60" spans="1:3" ht="12.75">
      <c r="A60" s="4"/>
      <c r="B60" s="4"/>
      <c r="C60" s="5"/>
    </row>
    <row r="61" spans="1:3" ht="12.75">
      <c r="A61" s="4"/>
      <c r="B61" s="4"/>
      <c r="C61" s="5"/>
    </row>
    <row r="62" spans="1:3" ht="12.75">
      <c r="A62" s="4"/>
      <c r="B62" s="4"/>
      <c r="C62" s="5"/>
    </row>
    <row r="63" spans="1:3" ht="12.75">
      <c r="A63" s="4"/>
      <c r="B63" s="4"/>
      <c r="C63" s="5"/>
    </row>
    <row r="64" spans="1:3" ht="12.75">
      <c r="A64" s="4"/>
      <c r="B64" s="4"/>
      <c r="C64" s="5"/>
    </row>
    <row r="65" spans="1:3" ht="12.75">
      <c r="A65" s="4"/>
      <c r="B65" s="4"/>
      <c r="C65" s="5"/>
    </row>
    <row r="66" spans="1:3" ht="12.75">
      <c r="A66" s="4"/>
      <c r="B66" s="4"/>
      <c r="C66" s="5"/>
    </row>
    <row r="67" spans="1:3" ht="12.75">
      <c r="A67" s="4"/>
      <c r="B67" s="4"/>
      <c r="C67" s="5"/>
    </row>
    <row r="68" spans="1:3" ht="12.75">
      <c r="A68" s="4"/>
      <c r="B68" s="4"/>
      <c r="C68" s="5"/>
    </row>
    <row r="69" spans="1:3" ht="12.75">
      <c r="A69" s="4"/>
      <c r="B69" s="4"/>
      <c r="C69" s="5"/>
    </row>
    <row r="70" spans="1:3" ht="12.75">
      <c r="A70" s="4"/>
      <c r="B70" s="4"/>
      <c r="C70" s="5"/>
    </row>
    <row r="71" spans="1:3" ht="12.75">
      <c r="A71" s="4"/>
      <c r="B71" s="4"/>
      <c r="C71" s="5"/>
    </row>
    <row r="72" spans="1:3" ht="12.75">
      <c r="A72" s="4"/>
      <c r="B72" s="4"/>
      <c r="C72" s="5"/>
    </row>
    <row r="73" spans="1:3" ht="12.75">
      <c r="A73" s="4"/>
      <c r="B73" s="4"/>
      <c r="C73" s="5"/>
    </row>
    <row r="74" spans="1:3" ht="12.75">
      <c r="A74" s="4"/>
      <c r="B74" s="4"/>
      <c r="C74" s="5"/>
    </row>
    <row r="75" spans="1:3" ht="12.75">
      <c r="A75" s="4"/>
      <c r="B75" s="4"/>
      <c r="C75" s="5"/>
    </row>
    <row r="76" spans="1:3" ht="12.75">
      <c r="A76" s="4"/>
      <c r="B76" s="4"/>
      <c r="C76" s="5"/>
    </row>
    <row r="77" spans="1:3" ht="12.75">
      <c r="A77" s="4"/>
      <c r="B77" s="4"/>
      <c r="C77" s="5"/>
    </row>
    <row r="78" spans="1:3" ht="12.75">
      <c r="A78" s="4"/>
      <c r="B78" s="4"/>
      <c r="C78" s="5"/>
    </row>
    <row r="79" spans="1:3" ht="12.75">
      <c r="A79" s="4"/>
      <c r="B79" s="4"/>
      <c r="C79" s="5"/>
    </row>
    <row r="80" spans="1:3" ht="12.75">
      <c r="A80" s="4"/>
      <c r="B80" s="4"/>
      <c r="C80" s="5"/>
    </row>
    <row r="81" spans="1:3" ht="12.75">
      <c r="A81" s="4"/>
      <c r="B81" s="4"/>
      <c r="C81" s="5"/>
    </row>
    <row r="82" spans="1:3" ht="12.75">
      <c r="A82" s="4"/>
      <c r="B82" s="4"/>
      <c r="C82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58"/>
  <sheetViews>
    <sheetView workbookViewId="0" topLeftCell="A1">
      <selection activeCell="A140" sqref="A140:D141"/>
    </sheetView>
  </sheetViews>
  <sheetFormatPr defaultColWidth="8.8515625" defaultRowHeight="12.75"/>
  <cols>
    <col min="1" max="1" width="21.421875" style="0" customWidth="1"/>
    <col min="2" max="2" width="20.140625" style="0" customWidth="1"/>
  </cols>
  <sheetData>
    <row r="2" spans="1:25" ht="12.75">
      <c r="A2" t="s">
        <v>9</v>
      </c>
      <c r="B2" t="s">
        <v>113</v>
      </c>
      <c r="C2" t="s">
        <v>114</v>
      </c>
      <c r="D2" t="s">
        <v>115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33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39</v>
      </c>
      <c r="Q2" t="s">
        <v>40</v>
      </c>
      <c r="R2" t="s">
        <v>41</v>
      </c>
      <c r="S2" t="s">
        <v>42</v>
      </c>
      <c r="T2" t="s">
        <v>43</v>
      </c>
      <c r="U2" t="s">
        <v>44</v>
      </c>
      <c r="V2" t="s">
        <v>45</v>
      </c>
      <c r="W2" t="s">
        <v>46</v>
      </c>
      <c r="X2" t="s">
        <v>47</v>
      </c>
      <c r="Y2" t="s">
        <v>48</v>
      </c>
    </row>
    <row r="3" spans="1:26" ht="12.75">
      <c r="A3" t="s">
        <v>108</v>
      </c>
      <c r="B3">
        <v>151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26" ht="12.75">
      <c r="A4" t="s">
        <v>109</v>
      </c>
      <c r="B4">
        <v>4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6" spans="1:25" ht="12.75">
      <c r="A6" t="s">
        <v>10</v>
      </c>
      <c r="B6" t="s">
        <v>113</v>
      </c>
      <c r="C6" t="s">
        <v>114</v>
      </c>
      <c r="D6" t="s">
        <v>115</v>
      </c>
      <c r="E6" t="s">
        <v>28</v>
      </c>
      <c r="F6" t="s">
        <v>29</v>
      </c>
      <c r="G6" t="s">
        <v>30</v>
      </c>
      <c r="H6" t="s">
        <v>31</v>
      </c>
      <c r="I6" t="s">
        <v>32</v>
      </c>
      <c r="J6" t="s">
        <v>33</v>
      </c>
      <c r="K6" t="s">
        <v>34</v>
      </c>
      <c r="L6" t="s">
        <v>35</v>
      </c>
      <c r="M6" t="s">
        <v>36</v>
      </c>
      <c r="N6" t="s">
        <v>37</v>
      </c>
      <c r="O6" t="s">
        <v>38</v>
      </c>
      <c r="P6" t="s">
        <v>39</v>
      </c>
      <c r="Q6" t="s">
        <v>40</v>
      </c>
      <c r="R6" t="s">
        <v>41</v>
      </c>
      <c r="S6" t="s">
        <v>42</v>
      </c>
      <c r="T6" t="s">
        <v>43</v>
      </c>
      <c r="U6" t="s">
        <v>44</v>
      </c>
      <c r="V6" t="s">
        <v>45</v>
      </c>
      <c r="W6" t="s">
        <v>46</v>
      </c>
      <c r="X6" t="s">
        <v>47</v>
      </c>
      <c r="Y6" t="s">
        <v>48</v>
      </c>
    </row>
    <row r="7" spans="1:26" ht="12.75">
      <c r="A7" t="s">
        <v>108</v>
      </c>
      <c r="B7">
        <v>264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26" ht="12.75">
      <c r="A8" t="s">
        <v>109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10" spans="1:25" ht="12.75">
      <c r="A10" t="s">
        <v>11</v>
      </c>
      <c r="B10" t="s">
        <v>113</v>
      </c>
      <c r="C10" t="s">
        <v>114</v>
      </c>
      <c r="D10" t="s">
        <v>115</v>
      </c>
      <c r="E10" t="s">
        <v>28</v>
      </c>
      <c r="F10" t="s">
        <v>29</v>
      </c>
      <c r="G10" t="s">
        <v>30</v>
      </c>
      <c r="H10" t="s">
        <v>31</v>
      </c>
      <c r="I10" t="s">
        <v>32</v>
      </c>
      <c r="J10" t="s">
        <v>33</v>
      </c>
      <c r="K10" t="s">
        <v>34</v>
      </c>
      <c r="L10" t="s">
        <v>35</v>
      </c>
      <c r="M10" t="s">
        <v>36</v>
      </c>
      <c r="N10" t="s">
        <v>37</v>
      </c>
      <c r="O10" t="s">
        <v>38</v>
      </c>
      <c r="P10" t="s">
        <v>39</v>
      </c>
      <c r="Q10" t="s">
        <v>40</v>
      </c>
      <c r="R10" t="s">
        <v>41</v>
      </c>
      <c r="S10" t="s">
        <v>42</v>
      </c>
      <c r="T10" t="s">
        <v>43</v>
      </c>
      <c r="U10" t="s">
        <v>44</v>
      </c>
      <c r="V10" t="s">
        <v>45</v>
      </c>
      <c r="W10" t="s">
        <v>46</v>
      </c>
      <c r="X10" t="s">
        <v>47</v>
      </c>
      <c r="Y10" t="s">
        <v>48</v>
      </c>
    </row>
    <row r="11" spans="1:26" ht="12.75">
      <c r="A11" t="s">
        <v>108</v>
      </c>
      <c r="B11">
        <v>470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26" ht="12.75">
      <c r="A12" t="s">
        <v>109</v>
      </c>
      <c r="B12">
        <v>8</v>
      </c>
      <c r="C12">
        <v>0</v>
      </c>
      <c r="D12">
        <v>0</v>
      </c>
      <c r="E12">
        <v>0</v>
      </c>
      <c r="F12">
        <v>0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4" spans="1:25" ht="12.75">
      <c r="A14" t="s">
        <v>12</v>
      </c>
      <c r="B14" t="s">
        <v>113</v>
      </c>
      <c r="C14" t="s">
        <v>114</v>
      </c>
      <c r="D14" t="s">
        <v>115</v>
      </c>
      <c r="E14" t="s">
        <v>28</v>
      </c>
      <c r="F14" t="s">
        <v>29</v>
      </c>
      <c r="G14" t="s">
        <v>30</v>
      </c>
      <c r="H14" t="s">
        <v>31</v>
      </c>
      <c r="I14" t="s">
        <v>32</v>
      </c>
      <c r="J14" t="s">
        <v>33</v>
      </c>
      <c r="K14" t="s">
        <v>34</v>
      </c>
      <c r="L14" t="s">
        <v>35</v>
      </c>
      <c r="M14" t="s">
        <v>36</v>
      </c>
      <c r="N14" t="s">
        <v>37</v>
      </c>
      <c r="O14" t="s">
        <v>38</v>
      </c>
      <c r="P14" t="s">
        <v>39</v>
      </c>
      <c r="Q14" t="s">
        <v>40</v>
      </c>
      <c r="R14" t="s">
        <v>41</v>
      </c>
      <c r="S14" t="s">
        <v>42</v>
      </c>
      <c r="T14" t="s">
        <v>43</v>
      </c>
      <c r="U14" t="s">
        <v>44</v>
      </c>
      <c r="V14" t="s">
        <v>45</v>
      </c>
      <c r="W14" t="s">
        <v>46</v>
      </c>
      <c r="X14" t="s">
        <v>47</v>
      </c>
      <c r="Y14" t="s">
        <v>48</v>
      </c>
    </row>
    <row r="15" spans="1:26" ht="12.75">
      <c r="A15" t="s">
        <v>108</v>
      </c>
      <c r="B15">
        <v>57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26" ht="12.75">
      <c r="A16" t="s">
        <v>109</v>
      </c>
      <c r="B16">
        <v>10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8" spans="1:25" ht="12.75">
      <c r="A18" t="s">
        <v>13</v>
      </c>
      <c r="B18" t="s">
        <v>113</v>
      </c>
      <c r="C18" t="s">
        <v>114</v>
      </c>
      <c r="D18" t="s">
        <v>115</v>
      </c>
      <c r="E18" t="s">
        <v>28</v>
      </c>
      <c r="F18" t="s">
        <v>29</v>
      </c>
      <c r="G18" t="s">
        <v>30</v>
      </c>
      <c r="H18" t="s">
        <v>31</v>
      </c>
      <c r="I18" t="s">
        <v>32</v>
      </c>
      <c r="J18" t="s">
        <v>33</v>
      </c>
      <c r="K18" t="s">
        <v>34</v>
      </c>
      <c r="L18" t="s">
        <v>35</v>
      </c>
      <c r="M18" t="s">
        <v>36</v>
      </c>
      <c r="N18" t="s">
        <v>37</v>
      </c>
      <c r="O18" t="s">
        <v>38</v>
      </c>
      <c r="P18" t="s">
        <v>39</v>
      </c>
      <c r="Q18" t="s">
        <v>40</v>
      </c>
      <c r="R18" t="s">
        <v>41</v>
      </c>
      <c r="S18" t="s">
        <v>42</v>
      </c>
      <c r="T18" t="s">
        <v>43</v>
      </c>
      <c r="U18" t="s">
        <v>44</v>
      </c>
      <c r="V18" t="s">
        <v>45</v>
      </c>
      <c r="W18" t="s">
        <v>46</v>
      </c>
      <c r="X18" t="s">
        <v>47</v>
      </c>
      <c r="Y18" t="s">
        <v>48</v>
      </c>
    </row>
    <row r="19" spans="1:26" ht="12.75">
      <c r="A19" t="s">
        <v>108</v>
      </c>
      <c r="B19">
        <v>73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ht="12.75">
      <c r="A20" t="s">
        <v>109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2" spans="1:25" ht="12.75">
      <c r="A22" t="s">
        <v>14</v>
      </c>
      <c r="B22" t="s">
        <v>113</v>
      </c>
      <c r="C22" t="s">
        <v>114</v>
      </c>
      <c r="D22" t="s">
        <v>115</v>
      </c>
      <c r="E22" t="s">
        <v>28</v>
      </c>
      <c r="F22" t="s">
        <v>29</v>
      </c>
      <c r="G22" t="s">
        <v>30</v>
      </c>
      <c r="H22" t="s">
        <v>31</v>
      </c>
      <c r="I22" t="s">
        <v>32</v>
      </c>
      <c r="J22" t="s">
        <v>33</v>
      </c>
      <c r="K22" t="s">
        <v>34</v>
      </c>
      <c r="L22" t="s">
        <v>35</v>
      </c>
      <c r="M22" t="s">
        <v>36</v>
      </c>
      <c r="N22" t="s">
        <v>37</v>
      </c>
      <c r="O22" t="s">
        <v>38</v>
      </c>
      <c r="P22" t="s">
        <v>39</v>
      </c>
      <c r="Q22" t="s">
        <v>40</v>
      </c>
      <c r="R22" t="s">
        <v>41</v>
      </c>
      <c r="S22" t="s">
        <v>42</v>
      </c>
      <c r="T22" t="s">
        <v>43</v>
      </c>
      <c r="U22" t="s">
        <v>44</v>
      </c>
      <c r="V22" t="s">
        <v>45</v>
      </c>
      <c r="W22" t="s">
        <v>46</v>
      </c>
      <c r="X22" t="s">
        <v>47</v>
      </c>
      <c r="Y22" t="s">
        <v>48</v>
      </c>
    </row>
    <row r="23" spans="1:26" ht="12.75">
      <c r="A23" t="s">
        <v>108</v>
      </c>
      <c r="B23">
        <v>95</v>
      </c>
      <c r="C23">
        <v>0</v>
      </c>
      <c r="D23">
        <v>0</v>
      </c>
      <c r="E23">
        <v>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ht="12.75">
      <c r="A24" t="s">
        <v>109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6" spans="1:25" ht="12.75">
      <c r="A26" t="s">
        <v>15</v>
      </c>
      <c r="B26" t="s">
        <v>113</v>
      </c>
      <c r="C26" t="s">
        <v>114</v>
      </c>
      <c r="D26" t="s">
        <v>115</v>
      </c>
      <c r="E26" t="s">
        <v>28</v>
      </c>
      <c r="F26" t="s">
        <v>29</v>
      </c>
      <c r="G26" t="s">
        <v>30</v>
      </c>
      <c r="H26" t="s">
        <v>31</v>
      </c>
      <c r="I26" t="s">
        <v>32</v>
      </c>
      <c r="J26" t="s">
        <v>33</v>
      </c>
      <c r="K26" t="s">
        <v>34</v>
      </c>
      <c r="L26" t="s">
        <v>35</v>
      </c>
      <c r="M26" t="s">
        <v>36</v>
      </c>
      <c r="N26" t="s">
        <v>37</v>
      </c>
      <c r="O26" t="s">
        <v>38</v>
      </c>
      <c r="P26" t="s">
        <v>39</v>
      </c>
      <c r="Q26" t="s">
        <v>40</v>
      </c>
      <c r="R26" t="s">
        <v>41</v>
      </c>
      <c r="S26" t="s">
        <v>42</v>
      </c>
      <c r="T26" t="s">
        <v>43</v>
      </c>
      <c r="U26" t="s">
        <v>44</v>
      </c>
      <c r="V26" t="s">
        <v>45</v>
      </c>
      <c r="W26" t="s">
        <v>46</v>
      </c>
      <c r="X26" t="s">
        <v>47</v>
      </c>
      <c r="Y26" t="s">
        <v>48</v>
      </c>
    </row>
    <row r="27" spans="1:26" ht="12.75">
      <c r="A27" t="s">
        <v>108</v>
      </c>
      <c r="B27">
        <v>12</v>
      </c>
      <c r="C27">
        <v>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ht="12.75">
      <c r="A28" t="s">
        <v>109</v>
      </c>
      <c r="B28">
        <v>49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30" spans="1:25" ht="12.75">
      <c r="A30" t="s">
        <v>16</v>
      </c>
      <c r="B30" t="s">
        <v>113</v>
      </c>
      <c r="C30" t="s">
        <v>114</v>
      </c>
      <c r="D30" t="s">
        <v>115</v>
      </c>
      <c r="E30" t="s">
        <v>28</v>
      </c>
      <c r="F30" t="s">
        <v>29</v>
      </c>
      <c r="G30" t="s">
        <v>30</v>
      </c>
      <c r="H30" t="s">
        <v>31</v>
      </c>
      <c r="I30" t="s">
        <v>32</v>
      </c>
      <c r="J30" t="s">
        <v>33</v>
      </c>
      <c r="K30" t="s">
        <v>34</v>
      </c>
      <c r="L30" t="s">
        <v>35</v>
      </c>
      <c r="M30" t="s">
        <v>36</v>
      </c>
      <c r="N30" t="s">
        <v>37</v>
      </c>
      <c r="O30" t="s">
        <v>38</v>
      </c>
      <c r="P30" t="s">
        <v>39</v>
      </c>
      <c r="Q30" t="s">
        <v>40</v>
      </c>
      <c r="R30" t="s">
        <v>41</v>
      </c>
      <c r="S30" t="s">
        <v>42</v>
      </c>
      <c r="T30" t="s">
        <v>43</v>
      </c>
      <c r="U30" t="s">
        <v>44</v>
      </c>
      <c r="V30" t="s">
        <v>45</v>
      </c>
      <c r="W30" t="s">
        <v>46</v>
      </c>
      <c r="X30" t="s">
        <v>47</v>
      </c>
      <c r="Y30" t="s">
        <v>48</v>
      </c>
    </row>
    <row r="31" spans="1:26" ht="12.75">
      <c r="A31" t="s">
        <v>108</v>
      </c>
      <c r="B31">
        <v>43</v>
      </c>
      <c r="C31">
        <v>0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ht="12.75">
      <c r="A32" t="s">
        <v>109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4" spans="1:25" ht="12.75">
      <c r="A34" t="s">
        <v>17</v>
      </c>
      <c r="B34" t="s">
        <v>113</v>
      </c>
      <c r="C34" t="s">
        <v>114</v>
      </c>
      <c r="D34" t="s">
        <v>115</v>
      </c>
      <c r="E34" t="s">
        <v>28</v>
      </c>
      <c r="F34" t="s">
        <v>29</v>
      </c>
      <c r="G34" t="s">
        <v>30</v>
      </c>
      <c r="H34" t="s">
        <v>31</v>
      </c>
      <c r="I34" t="s">
        <v>32</v>
      </c>
      <c r="J34" t="s">
        <v>33</v>
      </c>
      <c r="K34" t="s">
        <v>34</v>
      </c>
      <c r="L34" t="s">
        <v>35</v>
      </c>
      <c r="M34" t="s">
        <v>36</v>
      </c>
      <c r="N34" t="s">
        <v>37</v>
      </c>
      <c r="O34" t="s">
        <v>38</v>
      </c>
      <c r="P34" t="s">
        <v>39</v>
      </c>
      <c r="Q34" t="s">
        <v>40</v>
      </c>
      <c r="R34" t="s">
        <v>41</v>
      </c>
      <c r="S34" t="s">
        <v>42</v>
      </c>
      <c r="T34" t="s">
        <v>43</v>
      </c>
      <c r="U34" t="s">
        <v>44</v>
      </c>
      <c r="V34" t="s">
        <v>45</v>
      </c>
      <c r="W34" t="s">
        <v>46</v>
      </c>
      <c r="X34" t="s">
        <v>47</v>
      </c>
      <c r="Y34" t="s">
        <v>48</v>
      </c>
    </row>
    <row r="35" spans="1:26" ht="12.75">
      <c r="A35" t="s">
        <v>108</v>
      </c>
      <c r="B35">
        <v>40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 ht="12.75">
      <c r="A36" t="s">
        <v>109</v>
      </c>
      <c r="B36">
        <v>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1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8" spans="1:25" ht="12.75">
      <c r="A38" t="s">
        <v>18</v>
      </c>
      <c r="B38" t="s">
        <v>113</v>
      </c>
      <c r="C38" t="s">
        <v>114</v>
      </c>
      <c r="D38" t="s">
        <v>115</v>
      </c>
      <c r="E38" t="s">
        <v>28</v>
      </c>
      <c r="F38" t="s">
        <v>29</v>
      </c>
      <c r="G38" t="s">
        <v>30</v>
      </c>
      <c r="H38" t="s">
        <v>31</v>
      </c>
      <c r="I38" t="s">
        <v>32</v>
      </c>
      <c r="J38" t="s">
        <v>33</v>
      </c>
      <c r="K38" t="s">
        <v>34</v>
      </c>
      <c r="L38" t="s">
        <v>35</v>
      </c>
      <c r="M38" t="s">
        <v>36</v>
      </c>
      <c r="N38" t="s">
        <v>37</v>
      </c>
      <c r="O38" t="s">
        <v>38</v>
      </c>
      <c r="P38" t="s">
        <v>39</v>
      </c>
      <c r="Q38" t="s">
        <v>40</v>
      </c>
      <c r="R38" t="s">
        <v>41</v>
      </c>
      <c r="S38" t="s">
        <v>42</v>
      </c>
      <c r="T38" t="s">
        <v>43</v>
      </c>
      <c r="U38" t="s">
        <v>44</v>
      </c>
      <c r="V38" t="s">
        <v>45</v>
      </c>
      <c r="W38" t="s">
        <v>46</v>
      </c>
      <c r="X38" t="s">
        <v>47</v>
      </c>
      <c r="Y38" t="s">
        <v>48</v>
      </c>
    </row>
    <row r="39" spans="1:26" ht="12.75">
      <c r="A39" t="s">
        <v>108</v>
      </c>
      <c r="B39">
        <v>0</v>
      </c>
      <c r="C39">
        <v>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ht="12.75">
      <c r="A40" t="s">
        <v>109</v>
      </c>
      <c r="B40">
        <v>15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1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2" spans="1:25" ht="12.75">
      <c r="A42" t="s">
        <v>19</v>
      </c>
      <c r="B42" t="s">
        <v>113</v>
      </c>
      <c r="C42" t="s">
        <v>114</v>
      </c>
      <c r="D42" t="s">
        <v>115</v>
      </c>
      <c r="E42" t="s">
        <v>28</v>
      </c>
      <c r="F42" t="s">
        <v>29</v>
      </c>
      <c r="G42" t="s">
        <v>30</v>
      </c>
      <c r="H42" t="s">
        <v>31</v>
      </c>
      <c r="I42" t="s">
        <v>32</v>
      </c>
      <c r="J42" t="s">
        <v>33</v>
      </c>
      <c r="K42" t="s">
        <v>34</v>
      </c>
      <c r="L42" t="s">
        <v>35</v>
      </c>
      <c r="M42" t="s">
        <v>36</v>
      </c>
      <c r="N42" t="s">
        <v>37</v>
      </c>
      <c r="O42" t="s">
        <v>38</v>
      </c>
      <c r="P42" t="s">
        <v>39</v>
      </c>
      <c r="Q42" t="s">
        <v>40</v>
      </c>
      <c r="R42" t="s">
        <v>41</v>
      </c>
      <c r="S42" t="s">
        <v>42</v>
      </c>
      <c r="T42" t="s">
        <v>43</v>
      </c>
      <c r="U42" t="s">
        <v>44</v>
      </c>
      <c r="V42" t="s">
        <v>45</v>
      </c>
      <c r="W42" t="s">
        <v>46</v>
      </c>
      <c r="X42" t="s">
        <v>47</v>
      </c>
      <c r="Y42" t="s">
        <v>48</v>
      </c>
    </row>
    <row r="43" spans="1:26" ht="12.75">
      <c r="A43" t="s">
        <v>108</v>
      </c>
      <c r="B43">
        <v>31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</row>
    <row r="44" spans="1:26" ht="12.75">
      <c r="A44" t="s">
        <v>109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6" spans="1:25" ht="12.75">
      <c r="A46" t="s">
        <v>20</v>
      </c>
      <c r="B46" t="s">
        <v>113</v>
      </c>
      <c r="C46" t="s">
        <v>114</v>
      </c>
      <c r="D46" t="s">
        <v>115</v>
      </c>
      <c r="E46" t="s">
        <v>28</v>
      </c>
      <c r="F46" t="s">
        <v>29</v>
      </c>
      <c r="G46" t="s">
        <v>30</v>
      </c>
      <c r="H46" t="s">
        <v>31</v>
      </c>
      <c r="I46" t="s">
        <v>32</v>
      </c>
      <c r="J46" t="s">
        <v>33</v>
      </c>
      <c r="K46" t="s">
        <v>34</v>
      </c>
      <c r="L46" t="s">
        <v>35</v>
      </c>
      <c r="M46" t="s">
        <v>36</v>
      </c>
      <c r="N46" t="s">
        <v>37</v>
      </c>
      <c r="O46" t="s">
        <v>38</v>
      </c>
      <c r="P46" t="s">
        <v>39</v>
      </c>
      <c r="Q46" t="s">
        <v>40</v>
      </c>
      <c r="R46" t="s">
        <v>41</v>
      </c>
      <c r="S46" t="s">
        <v>42</v>
      </c>
      <c r="T46" t="s">
        <v>43</v>
      </c>
      <c r="U46" t="s">
        <v>44</v>
      </c>
      <c r="V46" t="s">
        <v>45</v>
      </c>
      <c r="W46" t="s">
        <v>46</v>
      </c>
      <c r="X46" t="s">
        <v>47</v>
      </c>
      <c r="Y46" t="s">
        <v>48</v>
      </c>
    </row>
    <row r="47" spans="1:26" ht="12.75">
      <c r="A47" t="s">
        <v>108</v>
      </c>
      <c r="B47">
        <v>40</v>
      </c>
      <c r="C47">
        <v>0</v>
      </c>
      <c r="D47">
        <v>0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ht="12.75">
      <c r="A48" t="s">
        <v>109</v>
      </c>
      <c r="B48">
        <v>18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1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50" spans="1:25" ht="12.75">
      <c r="A50" t="s">
        <v>21</v>
      </c>
      <c r="B50" t="s">
        <v>113</v>
      </c>
      <c r="C50" t="s">
        <v>114</v>
      </c>
      <c r="D50" t="s">
        <v>115</v>
      </c>
      <c r="E50" t="s">
        <v>28</v>
      </c>
      <c r="F50" t="s">
        <v>29</v>
      </c>
      <c r="G50" t="s">
        <v>30</v>
      </c>
      <c r="H50" t="s">
        <v>31</v>
      </c>
      <c r="I50" t="s">
        <v>32</v>
      </c>
      <c r="J50" t="s">
        <v>33</v>
      </c>
      <c r="K50" t="s">
        <v>34</v>
      </c>
      <c r="L50" t="s">
        <v>35</v>
      </c>
      <c r="M50" t="s">
        <v>36</v>
      </c>
      <c r="N50" t="s">
        <v>37</v>
      </c>
      <c r="O50" t="s">
        <v>38</v>
      </c>
      <c r="P50" t="s">
        <v>39</v>
      </c>
      <c r="Q50" t="s">
        <v>40</v>
      </c>
      <c r="R50" t="s">
        <v>41</v>
      </c>
      <c r="S50" t="s">
        <v>42</v>
      </c>
      <c r="T50" t="s">
        <v>43</v>
      </c>
      <c r="U50" t="s">
        <v>44</v>
      </c>
      <c r="V50" t="s">
        <v>45</v>
      </c>
      <c r="W50" t="s">
        <v>46</v>
      </c>
      <c r="X50" t="s">
        <v>47</v>
      </c>
      <c r="Y50" t="s">
        <v>48</v>
      </c>
    </row>
    <row r="51" spans="1:26" ht="12.75">
      <c r="A51" t="s">
        <v>108</v>
      </c>
      <c r="B51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ht="12.75">
      <c r="A52" t="s">
        <v>109</v>
      </c>
      <c r="B52">
        <v>167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4" spans="1:25" ht="12.75">
      <c r="A54" t="s">
        <v>22</v>
      </c>
      <c r="B54" t="s">
        <v>113</v>
      </c>
      <c r="C54" t="s">
        <v>114</v>
      </c>
      <c r="D54" t="s">
        <v>115</v>
      </c>
      <c r="E54" t="s">
        <v>28</v>
      </c>
      <c r="F54" t="s">
        <v>29</v>
      </c>
      <c r="G54" t="s">
        <v>30</v>
      </c>
      <c r="H54" t="s">
        <v>31</v>
      </c>
      <c r="I54" t="s">
        <v>32</v>
      </c>
      <c r="J54" t="s">
        <v>33</v>
      </c>
      <c r="K54" t="s">
        <v>34</v>
      </c>
      <c r="L54" t="s">
        <v>35</v>
      </c>
      <c r="M54" t="s">
        <v>36</v>
      </c>
      <c r="N54" t="s">
        <v>37</v>
      </c>
      <c r="O54" t="s">
        <v>38</v>
      </c>
      <c r="P54" t="s">
        <v>39</v>
      </c>
      <c r="Q54" t="s">
        <v>40</v>
      </c>
      <c r="R54" t="s">
        <v>41</v>
      </c>
      <c r="S54" t="s">
        <v>42</v>
      </c>
      <c r="T54" t="s">
        <v>43</v>
      </c>
      <c r="U54" t="s">
        <v>44</v>
      </c>
      <c r="V54" t="s">
        <v>45</v>
      </c>
      <c r="W54" t="s">
        <v>46</v>
      </c>
      <c r="X54" t="s">
        <v>47</v>
      </c>
      <c r="Y54" t="s">
        <v>48</v>
      </c>
    </row>
    <row r="55" spans="1:26" ht="12.75">
      <c r="A55" t="s">
        <v>108</v>
      </c>
      <c r="B55">
        <v>235</v>
      </c>
      <c r="C55">
        <v>0</v>
      </c>
      <c r="D55">
        <v>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ht="12.75">
      <c r="A56" t="s">
        <v>109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8" spans="1:25" ht="12.75">
      <c r="A58" t="s">
        <v>23</v>
      </c>
      <c r="B58" t="s">
        <v>113</v>
      </c>
      <c r="C58" t="s">
        <v>114</v>
      </c>
      <c r="D58" t="s">
        <v>115</v>
      </c>
      <c r="E58" t="s">
        <v>28</v>
      </c>
      <c r="F58" t="s">
        <v>29</v>
      </c>
      <c r="G58" t="s">
        <v>30</v>
      </c>
      <c r="H58" t="s">
        <v>31</v>
      </c>
      <c r="I58" t="s">
        <v>32</v>
      </c>
      <c r="J58" t="s">
        <v>33</v>
      </c>
      <c r="K58" t="s">
        <v>34</v>
      </c>
      <c r="L58" t="s">
        <v>35</v>
      </c>
      <c r="M58" t="s">
        <v>36</v>
      </c>
      <c r="N58" t="s">
        <v>37</v>
      </c>
      <c r="O58" t="s">
        <v>38</v>
      </c>
      <c r="P58" t="s">
        <v>39</v>
      </c>
      <c r="Q58" t="s">
        <v>40</v>
      </c>
      <c r="R58" t="s">
        <v>41</v>
      </c>
      <c r="S58" t="s">
        <v>42</v>
      </c>
      <c r="T58" t="s">
        <v>43</v>
      </c>
      <c r="U58" t="s">
        <v>44</v>
      </c>
      <c r="V58" t="s">
        <v>45</v>
      </c>
      <c r="W58" t="s">
        <v>46</v>
      </c>
      <c r="X58" t="s">
        <v>47</v>
      </c>
      <c r="Y58" t="s">
        <v>48</v>
      </c>
    </row>
    <row r="59" spans="1:26" ht="12.75">
      <c r="A59" t="s">
        <v>108</v>
      </c>
      <c r="B59">
        <v>107</v>
      </c>
      <c r="C59">
        <v>0</v>
      </c>
      <c r="D59">
        <v>0</v>
      </c>
      <c r="E59">
        <v>1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ht="12.75">
      <c r="A60" t="s">
        <v>109</v>
      </c>
      <c r="B60">
        <v>136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2" spans="1:25" ht="12.75">
      <c r="A62" t="s">
        <v>24</v>
      </c>
      <c r="B62" t="s">
        <v>113</v>
      </c>
      <c r="C62" t="s">
        <v>114</v>
      </c>
      <c r="D62" t="s">
        <v>115</v>
      </c>
      <c r="E62" t="s">
        <v>28</v>
      </c>
      <c r="F62" t="s">
        <v>29</v>
      </c>
      <c r="G62" t="s">
        <v>30</v>
      </c>
      <c r="H62" t="s">
        <v>31</v>
      </c>
      <c r="I62" t="s">
        <v>32</v>
      </c>
      <c r="J62" t="s">
        <v>33</v>
      </c>
      <c r="K62" t="s">
        <v>34</v>
      </c>
      <c r="L62" t="s">
        <v>35</v>
      </c>
      <c r="M62" t="s">
        <v>36</v>
      </c>
      <c r="N62" t="s">
        <v>37</v>
      </c>
      <c r="O62" t="s">
        <v>38</v>
      </c>
      <c r="P62" t="s">
        <v>39</v>
      </c>
      <c r="Q62" t="s">
        <v>40</v>
      </c>
      <c r="R62" t="s">
        <v>41</v>
      </c>
      <c r="S62" t="s">
        <v>42</v>
      </c>
      <c r="T62" t="s">
        <v>43</v>
      </c>
      <c r="U62" t="s">
        <v>44</v>
      </c>
      <c r="V62" t="s">
        <v>45</v>
      </c>
      <c r="W62" t="s">
        <v>46</v>
      </c>
      <c r="X62" t="s">
        <v>47</v>
      </c>
      <c r="Y62" t="s">
        <v>48</v>
      </c>
    </row>
    <row r="63" spans="1:26" ht="12.75">
      <c r="A63" t="s">
        <v>108</v>
      </c>
      <c r="B63">
        <v>0</v>
      </c>
      <c r="C63">
        <v>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 ht="12.75">
      <c r="A64" t="s">
        <v>109</v>
      </c>
      <c r="B64">
        <v>42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1</v>
      </c>
      <c r="V64">
        <v>0</v>
      </c>
      <c r="W64">
        <v>0</v>
      </c>
      <c r="X64">
        <v>0</v>
      </c>
      <c r="Y64">
        <v>0</v>
      </c>
      <c r="Z64">
        <v>0</v>
      </c>
    </row>
    <row r="66" spans="1:25" ht="12.75">
      <c r="A66" t="s">
        <v>25</v>
      </c>
      <c r="B66" t="s">
        <v>113</v>
      </c>
      <c r="C66" t="s">
        <v>114</v>
      </c>
      <c r="D66" t="s">
        <v>115</v>
      </c>
      <c r="E66" t="s">
        <v>28</v>
      </c>
      <c r="F66" t="s">
        <v>29</v>
      </c>
      <c r="G66" t="s">
        <v>30</v>
      </c>
      <c r="H66" t="s">
        <v>31</v>
      </c>
      <c r="I66" t="s">
        <v>32</v>
      </c>
      <c r="J66" t="s">
        <v>33</v>
      </c>
      <c r="K66" t="s">
        <v>34</v>
      </c>
      <c r="L66" t="s">
        <v>35</v>
      </c>
      <c r="M66" t="s">
        <v>36</v>
      </c>
      <c r="N66" t="s">
        <v>37</v>
      </c>
      <c r="O66" t="s">
        <v>38</v>
      </c>
      <c r="P66" t="s">
        <v>39</v>
      </c>
      <c r="Q66" t="s">
        <v>40</v>
      </c>
      <c r="R66" t="s">
        <v>41</v>
      </c>
      <c r="S66" t="s">
        <v>42</v>
      </c>
      <c r="T66" t="s">
        <v>43</v>
      </c>
      <c r="U66" t="s">
        <v>44</v>
      </c>
      <c r="V66" t="s">
        <v>45</v>
      </c>
      <c r="W66" t="s">
        <v>46</v>
      </c>
      <c r="X66" t="s">
        <v>47</v>
      </c>
      <c r="Y66" t="s">
        <v>48</v>
      </c>
    </row>
    <row r="67" spans="1:26" ht="12.75">
      <c r="A67" t="s">
        <v>108</v>
      </c>
      <c r="B67">
        <v>0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ht="12.75">
      <c r="A68" t="s">
        <v>109</v>
      </c>
      <c r="B68">
        <v>43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1</v>
      </c>
      <c r="W68">
        <v>0</v>
      </c>
      <c r="X68">
        <v>0</v>
      </c>
      <c r="Y68">
        <v>0</v>
      </c>
      <c r="Z68">
        <v>0</v>
      </c>
    </row>
    <row r="70" spans="1:25" ht="12.75">
      <c r="A70" t="s">
        <v>26</v>
      </c>
      <c r="B70" t="s">
        <v>113</v>
      </c>
      <c r="C70" t="s">
        <v>114</v>
      </c>
      <c r="D70" t="s">
        <v>115</v>
      </c>
      <c r="E70" t="s">
        <v>28</v>
      </c>
      <c r="F70" t="s">
        <v>29</v>
      </c>
      <c r="G70" t="s">
        <v>30</v>
      </c>
      <c r="H70" t="s">
        <v>31</v>
      </c>
      <c r="I70" t="s">
        <v>32</v>
      </c>
      <c r="J70" t="s">
        <v>33</v>
      </c>
      <c r="K70" t="s">
        <v>34</v>
      </c>
      <c r="L70" t="s">
        <v>35</v>
      </c>
      <c r="M70" t="s">
        <v>36</v>
      </c>
      <c r="N70" t="s">
        <v>37</v>
      </c>
      <c r="O70" t="s">
        <v>38</v>
      </c>
      <c r="P70" t="s">
        <v>39</v>
      </c>
      <c r="Q70" t="s">
        <v>40</v>
      </c>
      <c r="R70" t="s">
        <v>41</v>
      </c>
      <c r="S70" t="s">
        <v>42</v>
      </c>
      <c r="T70" t="s">
        <v>43</v>
      </c>
      <c r="U70" t="s">
        <v>44</v>
      </c>
      <c r="V70" t="s">
        <v>45</v>
      </c>
      <c r="W70" t="s">
        <v>46</v>
      </c>
      <c r="X70" t="s">
        <v>47</v>
      </c>
      <c r="Y70" t="s">
        <v>48</v>
      </c>
    </row>
    <row r="71" spans="1:26" ht="12.75">
      <c r="A71" t="s">
        <v>108</v>
      </c>
      <c r="B71">
        <v>13</v>
      </c>
      <c r="C71">
        <v>0</v>
      </c>
      <c r="D71">
        <v>0</v>
      </c>
      <c r="E71">
        <v>1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</row>
    <row r="72" spans="1:26" ht="12.75">
      <c r="A72" t="s">
        <v>109</v>
      </c>
      <c r="B72">
        <v>59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1</v>
      </c>
      <c r="X72">
        <v>0</v>
      </c>
      <c r="Y72">
        <v>0</v>
      </c>
      <c r="Z72">
        <v>0</v>
      </c>
    </row>
    <row r="74" spans="1:25" ht="12.75">
      <c r="A74" t="s">
        <v>27</v>
      </c>
      <c r="B74" t="s">
        <v>113</v>
      </c>
      <c r="C74" t="s">
        <v>114</v>
      </c>
      <c r="D74" t="s">
        <v>115</v>
      </c>
      <c r="E74" t="s">
        <v>28</v>
      </c>
      <c r="F74" t="s">
        <v>29</v>
      </c>
      <c r="G74" t="s">
        <v>30</v>
      </c>
      <c r="H74" t="s">
        <v>31</v>
      </c>
      <c r="I74" t="s">
        <v>32</v>
      </c>
      <c r="J74" t="s">
        <v>33</v>
      </c>
      <c r="K74" t="s">
        <v>34</v>
      </c>
      <c r="L74" t="s">
        <v>35</v>
      </c>
      <c r="M74" t="s">
        <v>36</v>
      </c>
      <c r="N74" t="s">
        <v>37</v>
      </c>
      <c r="O74" t="s">
        <v>38</v>
      </c>
      <c r="P74" t="s">
        <v>39</v>
      </c>
      <c r="Q74" t="s">
        <v>40</v>
      </c>
      <c r="R74" t="s">
        <v>41</v>
      </c>
      <c r="S74" t="s">
        <v>42</v>
      </c>
      <c r="T74" t="s">
        <v>43</v>
      </c>
      <c r="U74" t="s">
        <v>44</v>
      </c>
      <c r="V74" t="s">
        <v>45</v>
      </c>
      <c r="W74" t="s">
        <v>46</v>
      </c>
      <c r="X74" t="s">
        <v>47</v>
      </c>
      <c r="Y74" t="s">
        <v>48</v>
      </c>
    </row>
    <row r="75" spans="1:26" ht="12.75">
      <c r="A75" t="s">
        <v>108</v>
      </c>
      <c r="B75">
        <v>17</v>
      </c>
      <c r="C75">
        <v>0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ht="12.75">
      <c r="A76" t="s">
        <v>109</v>
      </c>
      <c r="B76">
        <v>108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1</v>
      </c>
    </row>
    <row r="78" ht="12.75">
      <c r="A78" t="s">
        <v>116</v>
      </c>
    </row>
    <row r="79" spans="1:2" ht="12.75">
      <c r="A79" t="s">
        <v>117</v>
      </c>
      <c r="B79">
        <v>12.2634806944156</v>
      </c>
    </row>
    <row r="80" spans="1:2" ht="12.75">
      <c r="A80" t="s">
        <v>118</v>
      </c>
      <c r="B80">
        <v>9.78857947971041</v>
      </c>
    </row>
    <row r="81" spans="1:2" ht="12.75">
      <c r="A81" t="s">
        <v>119</v>
      </c>
      <c r="B81">
        <v>1.84888614370787</v>
      </c>
    </row>
    <row r="82" spans="1:2" ht="12.75">
      <c r="A82" t="s">
        <v>49</v>
      </c>
      <c r="B82">
        <v>15.8943817488359</v>
      </c>
    </row>
    <row r="83" spans="1:2" ht="12.75">
      <c r="A83" t="s">
        <v>50</v>
      </c>
      <c r="B83">
        <v>23.045082826959</v>
      </c>
    </row>
    <row r="84" spans="1:2" ht="12.75">
      <c r="A84" t="s">
        <v>51</v>
      </c>
      <c r="B84">
        <v>5.92216257760362</v>
      </c>
    </row>
    <row r="85" spans="1:2" ht="12.75">
      <c r="A85" t="s">
        <v>52</v>
      </c>
      <c r="B85">
        <v>14.0039142120087</v>
      </c>
    </row>
    <row r="86" spans="1:2" ht="12.75">
      <c r="A86" t="s">
        <v>53</v>
      </c>
      <c r="B86">
        <v>21.8135000056998</v>
      </c>
    </row>
    <row r="87" spans="1:2" ht="12.75">
      <c r="A87" t="s">
        <v>54</v>
      </c>
      <c r="B87">
        <v>6.40263129298175</v>
      </c>
    </row>
    <row r="88" spans="1:2" ht="12.75">
      <c r="A88" t="s">
        <v>55</v>
      </c>
      <c r="B88">
        <v>10.8565446461939</v>
      </c>
    </row>
    <row r="89" spans="1:2" ht="12.75">
      <c r="A89" t="s">
        <v>56</v>
      </c>
      <c r="B89">
        <v>21.3085229220705</v>
      </c>
    </row>
    <row r="90" spans="1:2" ht="12.75">
      <c r="A90" t="s">
        <v>57</v>
      </c>
      <c r="B90">
        <v>4.15144853302684</v>
      </c>
    </row>
    <row r="91" spans="1:2" ht="12.75">
      <c r="A91" t="s">
        <v>58</v>
      </c>
      <c r="B91">
        <v>0</v>
      </c>
    </row>
    <row r="92" spans="1:2" ht="12.75">
      <c r="A92" t="s">
        <v>59</v>
      </c>
      <c r="B92">
        <v>20.9972647149205</v>
      </c>
    </row>
    <row r="93" spans="1:2" ht="12.75">
      <c r="A93" t="s">
        <v>60</v>
      </c>
      <c r="B93">
        <v>2.64739000450183</v>
      </c>
    </row>
    <row r="94" spans="1:2" ht="12.75">
      <c r="A94" t="s">
        <v>61</v>
      </c>
      <c r="B94">
        <v>0</v>
      </c>
    </row>
    <row r="95" spans="1:2" ht="12.75">
      <c r="A95" t="s">
        <v>62</v>
      </c>
      <c r="B95">
        <v>22.9333421406542</v>
      </c>
    </row>
    <row r="96" spans="1:2" ht="12.75">
      <c r="A96" t="s">
        <v>0</v>
      </c>
      <c r="B96">
        <v>1.60905966471594</v>
      </c>
    </row>
    <row r="97" spans="1:2" ht="12.75">
      <c r="A97" t="s">
        <v>1</v>
      </c>
      <c r="B97">
        <v>0</v>
      </c>
    </row>
    <row r="98" spans="1:2" ht="12.75">
      <c r="A98" t="s">
        <v>2</v>
      </c>
      <c r="B98">
        <v>0</v>
      </c>
    </row>
    <row r="99" spans="1:2" ht="12.75">
      <c r="A99" t="s">
        <v>3</v>
      </c>
      <c r="B99">
        <v>0.336297672473974</v>
      </c>
    </row>
    <row r="100" spans="1:2" ht="12.75">
      <c r="A100" t="s">
        <v>4</v>
      </c>
      <c r="B100">
        <v>0.0963663859383157</v>
      </c>
    </row>
    <row r="101" spans="1:2" ht="12.75">
      <c r="A101" t="s">
        <v>5</v>
      </c>
      <c r="B101">
        <v>0.0963663859383157</v>
      </c>
    </row>
    <row r="102" spans="1:2" ht="12.75">
      <c r="A102" t="s">
        <v>6</v>
      </c>
      <c r="B102">
        <v>0</v>
      </c>
    </row>
    <row r="103" spans="1:4" ht="12.75">
      <c r="A103" t="s">
        <v>123</v>
      </c>
      <c r="B103" t="s">
        <v>124</v>
      </c>
      <c r="C103" t="s">
        <v>125</v>
      </c>
      <c r="D103" t="s">
        <v>126</v>
      </c>
    </row>
    <row r="104" spans="1:4" ht="12.75">
      <c r="A104" t="s">
        <v>87</v>
      </c>
      <c r="B104" t="s">
        <v>108</v>
      </c>
      <c r="C104">
        <v>151</v>
      </c>
      <c r="D104">
        <v>0.974191425910872</v>
      </c>
    </row>
    <row r="105" spans="1:4" ht="12.75">
      <c r="A105" t="s">
        <v>87</v>
      </c>
      <c r="B105" t="s">
        <v>109</v>
      </c>
      <c r="C105">
        <v>4</v>
      </c>
      <c r="D105">
        <v>0.0258085740891273</v>
      </c>
    </row>
    <row r="106" spans="1:4" ht="12.75">
      <c r="A106" t="s">
        <v>88</v>
      </c>
      <c r="B106" t="s">
        <v>108</v>
      </c>
      <c r="C106">
        <v>264</v>
      </c>
      <c r="D106">
        <v>0.999998251067744</v>
      </c>
    </row>
    <row r="107" spans="1:4" ht="12.75">
      <c r="A107" t="s">
        <v>88</v>
      </c>
      <c r="B107" t="s">
        <v>109</v>
      </c>
      <c r="C107">
        <v>0</v>
      </c>
      <c r="D107" s="8">
        <v>1.74893225510064E-06</v>
      </c>
    </row>
    <row r="108" spans="1:4" ht="12.75">
      <c r="A108" t="s">
        <v>89</v>
      </c>
      <c r="B108" t="s">
        <v>108</v>
      </c>
      <c r="C108">
        <v>470</v>
      </c>
      <c r="D108">
        <v>0.983263356102322</v>
      </c>
    </row>
    <row r="109" spans="1:4" ht="12.75">
      <c r="A109" t="s">
        <v>89</v>
      </c>
      <c r="B109" t="s">
        <v>109</v>
      </c>
      <c r="C109">
        <v>8</v>
      </c>
      <c r="D109">
        <v>0.0167366438976773</v>
      </c>
    </row>
    <row r="110" spans="1:4" ht="12.75">
      <c r="A110" t="s">
        <v>90</v>
      </c>
      <c r="B110" t="s">
        <v>108</v>
      </c>
      <c r="C110">
        <v>57</v>
      </c>
      <c r="D110">
        <v>0.850742121888115</v>
      </c>
    </row>
    <row r="111" spans="1:4" ht="12.75">
      <c r="A111" t="s">
        <v>90</v>
      </c>
      <c r="B111" t="s">
        <v>109</v>
      </c>
      <c r="C111">
        <v>10</v>
      </c>
      <c r="D111">
        <v>0.149257878111884</v>
      </c>
    </row>
    <row r="112" spans="1:4" ht="12.75">
      <c r="A112" t="s">
        <v>91</v>
      </c>
      <c r="B112" t="s">
        <v>108</v>
      </c>
      <c r="C112">
        <v>73</v>
      </c>
      <c r="D112">
        <v>0.999994007048438</v>
      </c>
    </row>
    <row r="113" spans="1:4" ht="12.75">
      <c r="A113" t="s">
        <v>91</v>
      </c>
      <c r="B113" t="s">
        <v>109</v>
      </c>
      <c r="C113">
        <v>0</v>
      </c>
      <c r="D113" s="8">
        <v>5.99295156194886E-06</v>
      </c>
    </row>
    <row r="114" spans="1:4" ht="12.75">
      <c r="A114" t="s">
        <v>92</v>
      </c>
      <c r="B114" t="s">
        <v>108</v>
      </c>
      <c r="C114">
        <v>95</v>
      </c>
      <c r="D114">
        <v>0.989581975224793</v>
      </c>
    </row>
    <row r="115" spans="1:4" ht="12.75">
      <c r="A115" t="s">
        <v>92</v>
      </c>
      <c r="B115" t="s">
        <v>109</v>
      </c>
      <c r="C115">
        <v>1</v>
      </c>
      <c r="D115">
        <v>0.0104180247752065</v>
      </c>
    </row>
    <row r="116" spans="1:4" ht="12.75">
      <c r="A116" t="s">
        <v>93</v>
      </c>
      <c r="B116" t="s">
        <v>108</v>
      </c>
      <c r="C116">
        <v>12</v>
      </c>
      <c r="D116">
        <v>0.196717771821763</v>
      </c>
    </row>
    <row r="117" spans="1:4" ht="12.75">
      <c r="A117" t="s">
        <v>93</v>
      </c>
      <c r="B117" t="s">
        <v>109</v>
      </c>
      <c r="C117">
        <v>49</v>
      </c>
      <c r="D117">
        <v>0.803282228178236</v>
      </c>
    </row>
    <row r="118" spans="1:4" ht="12.75">
      <c r="A118" t="s">
        <v>94</v>
      </c>
      <c r="B118" t="s">
        <v>108</v>
      </c>
      <c r="C118">
        <v>43</v>
      </c>
      <c r="D118">
        <v>0.999990070032694</v>
      </c>
    </row>
    <row r="119" spans="1:4" ht="12.75">
      <c r="A119" t="s">
        <v>94</v>
      </c>
      <c r="B119" t="s">
        <v>109</v>
      </c>
      <c r="C119">
        <v>0</v>
      </c>
      <c r="D119" s="8">
        <v>9.92996730583146E-06</v>
      </c>
    </row>
    <row r="120" spans="1:4" ht="12.75">
      <c r="A120" t="s">
        <v>95</v>
      </c>
      <c r="B120" t="s">
        <v>108</v>
      </c>
      <c r="C120">
        <v>40</v>
      </c>
      <c r="D120">
        <v>0.909089032736698</v>
      </c>
    </row>
    <row r="121" spans="1:4" ht="12.75">
      <c r="A121" t="s">
        <v>95</v>
      </c>
      <c r="B121" t="s">
        <v>109</v>
      </c>
      <c r="C121">
        <v>4</v>
      </c>
      <c r="D121">
        <v>0.0909109672633015</v>
      </c>
    </row>
    <row r="122" spans="1:4" ht="12.75">
      <c r="A122" t="s">
        <v>96</v>
      </c>
      <c r="B122" t="s">
        <v>108</v>
      </c>
      <c r="C122">
        <v>0</v>
      </c>
      <c r="D122" s="8">
        <v>4.72102124904244E-06</v>
      </c>
    </row>
    <row r="123" spans="1:4" ht="12.75">
      <c r="A123" t="s">
        <v>96</v>
      </c>
      <c r="B123" t="s">
        <v>109</v>
      </c>
      <c r="C123">
        <v>15</v>
      </c>
      <c r="D123">
        <v>0.999995278978751</v>
      </c>
    </row>
    <row r="124" spans="1:4" ht="12.75">
      <c r="A124" t="s">
        <v>97</v>
      </c>
      <c r="B124" t="s">
        <v>108</v>
      </c>
      <c r="C124">
        <v>31</v>
      </c>
      <c r="D124">
        <v>0.999986444237049</v>
      </c>
    </row>
    <row r="125" spans="1:4" ht="12.75">
      <c r="A125" t="s">
        <v>97</v>
      </c>
      <c r="B125" t="s">
        <v>109</v>
      </c>
      <c r="C125">
        <v>0</v>
      </c>
      <c r="D125" s="8">
        <v>1.35557629503944E-05</v>
      </c>
    </row>
    <row r="126" spans="1:4" ht="12.75">
      <c r="A126" t="s">
        <v>98</v>
      </c>
      <c r="B126" t="s">
        <v>108</v>
      </c>
      <c r="C126">
        <v>40</v>
      </c>
      <c r="D126">
        <v>0.689654351513925</v>
      </c>
    </row>
    <row r="127" spans="1:4" ht="12.75">
      <c r="A127" t="s">
        <v>98</v>
      </c>
      <c r="B127" t="s">
        <v>109</v>
      </c>
      <c r="C127">
        <v>18</v>
      </c>
      <c r="D127">
        <v>0.310345648486074</v>
      </c>
    </row>
    <row r="128" spans="1:4" ht="12.75">
      <c r="A128" t="s">
        <v>99</v>
      </c>
      <c r="B128" t="s">
        <v>108</v>
      </c>
      <c r="C128">
        <v>0</v>
      </c>
      <c r="D128" s="8">
        <v>4.72102124904244E-06</v>
      </c>
    </row>
    <row r="129" spans="1:4" ht="12.75">
      <c r="A129" t="s">
        <v>99</v>
      </c>
      <c r="B129" t="s">
        <v>109</v>
      </c>
      <c r="C129">
        <v>167</v>
      </c>
      <c r="D129">
        <v>0.999995278978751</v>
      </c>
    </row>
    <row r="130" spans="1:4" ht="12.75">
      <c r="A130" t="s">
        <v>100</v>
      </c>
      <c r="B130" t="s">
        <v>108</v>
      </c>
      <c r="C130">
        <v>235</v>
      </c>
      <c r="D130">
        <v>0.999998044304389</v>
      </c>
    </row>
    <row r="131" spans="1:4" ht="12.75">
      <c r="A131" t="s">
        <v>100</v>
      </c>
      <c r="B131" t="s">
        <v>109</v>
      </c>
      <c r="C131">
        <v>0</v>
      </c>
      <c r="D131" s="8">
        <v>1.95569561084002E-06</v>
      </c>
    </row>
    <row r="132" spans="1:4" ht="12.75">
      <c r="A132" t="s">
        <v>101</v>
      </c>
      <c r="B132" t="s">
        <v>108</v>
      </c>
      <c r="C132">
        <v>107</v>
      </c>
      <c r="D132">
        <v>0.440329112700484</v>
      </c>
    </row>
    <row r="133" spans="1:4" ht="12.75">
      <c r="A133" t="s">
        <v>101</v>
      </c>
      <c r="B133" t="s">
        <v>109</v>
      </c>
      <c r="C133">
        <v>136</v>
      </c>
      <c r="D133">
        <v>0.559670887299515</v>
      </c>
    </row>
    <row r="134" spans="1:4" ht="12.75">
      <c r="A134" t="s">
        <v>102</v>
      </c>
      <c r="B134" t="s">
        <v>108</v>
      </c>
      <c r="C134">
        <v>0</v>
      </c>
      <c r="D134" s="8">
        <v>4.72102124904244E-06</v>
      </c>
    </row>
    <row r="135" spans="1:4" ht="12.75">
      <c r="A135" t="s">
        <v>102</v>
      </c>
      <c r="B135" t="s">
        <v>109</v>
      </c>
      <c r="C135">
        <v>42</v>
      </c>
      <c r="D135">
        <v>0.999995278978751</v>
      </c>
    </row>
    <row r="136" spans="1:4" ht="12.75">
      <c r="A136" t="s">
        <v>103</v>
      </c>
      <c r="B136" t="s">
        <v>108</v>
      </c>
      <c r="C136">
        <v>0</v>
      </c>
      <c r="D136" s="8">
        <v>5.60853698377112E-05</v>
      </c>
    </row>
    <row r="137" spans="1:4" ht="12.75">
      <c r="A137" t="s">
        <v>103</v>
      </c>
      <c r="B137" t="s">
        <v>109</v>
      </c>
      <c r="C137">
        <v>43</v>
      </c>
      <c r="D137">
        <v>0.999943914630162</v>
      </c>
    </row>
    <row r="138" spans="1:4" ht="12.75">
      <c r="A138" t="s">
        <v>104</v>
      </c>
      <c r="B138" t="s">
        <v>108</v>
      </c>
      <c r="C138">
        <v>13</v>
      </c>
      <c r="D138">
        <v>0.180555498623905</v>
      </c>
    </row>
    <row r="139" spans="1:4" ht="12.75">
      <c r="A139" t="s">
        <v>104</v>
      </c>
      <c r="B139" t="s">
        <v>109</v>
      </c>
      <c r="C139">
        <v>59</v>
      </c>
      <c r="D139">
        <v>0.819444501376095</v>
      </c>
    </row>
    <row r="140" spans="1:4" ht="12.75">
      <c r="A140" t="s">
        <v>107</v>
      </c>
      <c r="B140" t="s">
        <v>108</v>
      </c>
      <c r="C140">
        <v>17</v>
      </c>
      <c r="D140">
        <v>0.13600372954486</v>
      </c>
    </row>
    <row r="141" spans="1:4" ht="12.75">
      <c r="A141" t="s">
        <v>107</v>
      </c>
      <c r="B141" t="s">
        <v>109</v>
      </c>
      <c r="C141">
        <v>108</v>
      </c>
      <c r="D141">
        <v>0.863996270455139</v>
      </c>
    </row>
    <row r="181" ht="12.75">
      <c r="D181" s="8"/>
    </row>
    <row r="187" ht="12.75">
      <c r="D187" s="8"/>
    </row>
    <row r="193" ht="12.75">
      <c r="D193" s="8"/>
    </row>
    <row r="199" ht="12.75">
      <c r="D199" s="8"/>
    </row>
    <row r="205" ht="12.75">
      <c r="D205" s="8"/>
    </row>
    <row r="208" ht="12.75">
      <c r="D208" s="8"/>
    </row>
    <row r="210" ht="12.75">
      <c r="D210" s="8"/>
    </row>
    <row r="214" ht="12.75">
      <c r="D214" s="8"/>
    </row>
    <row r="216" ht="12.75">
      <c r="D216" s="8"/>
    </row>
    <row r="220" ht="12.75">
      <c r="D220" s="8"/>
    </row>
    <row r="222" ht="12.75">
      <c r="D222" s="8"/>
    </row>
    <row r="226" ht="12.75">
      <c r="D226" s="8"/>
    </row>
    <row r="228" ht="12.75">
      <c r="D228" s="8"/>
    </row>
    <row r="232" ht="12.75">
      <c r="D232" s="8"/>
    </row>
    <row r="234" ht="12.75">
      <c r="D234" s="8"/>
    </row>
    <row r="238" ht="12.75">
      <c r="D238" s="8"/>
    </row>
    <row r="240" ht="12.75">
      <c r="D240" s="8"/>
    </row>
    <row r="244" ht="12.75">
      <c r="D244" s="8"/>
    </row>
    <row r="246" ht="12.75">
      <c r="D246" s="8"/>
    </row>
    <row r="250" ht="12.75">
      <c r="D250" s="8"/>
    </row>
    <row r="252" ht="12.75">
      <c r="D252" s="8"/>
    </row>
    <row r="256" ht="12.75">
      <c r="D256" s="8"/>
    </row>
    <row r="258" ht="12.75">
      <c r="D258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workbookViewId="0" topLeftCell="A1">
      <selection activeCell="I20" sqref="I20"/>
    </sheetView>
  </sheetViews>
  <sheetFormatPr defaultColWidth="8.8515625" defaultRowHeight="12.75"/>
  <cols>
    <col min="1" max="1" width="36.421875" style="0" bestFit="1" customWidth="1"/>
    <col min="2" max="2" width="12.00390625" style="0" bestFit="1" customWidth="1"/>
    <col min="9" max="9" width="14.140625" style="0" customWidth="1"/>
    <col min="15" max="15" width="12.421875" style="0" bestFit="1" customWidth="1"/>
  </cols>
  <sheetData>
    <row r="1" spans="1:3" ht="12.75">
      <c r="A1" t="s">
        <v>116</v>
      </c>
      <c r="C1" t="s">
        <v>131</v>
      </c>
    </row>
    <row r="2" spans="1:3" ht="12.75">
      <c r="A2" t="s">
        <v>117</v>
      </c>
      <c r="B2" s="18">
        <v>15.1916046391698</v>
      </c>
      <c r="C2" s="19">
        <f>B2/B5</f>
        <v>5.481438752480208</v>
      </c>
    </row>
    <row r="3" spans="1:3" ht="12.75">
      <c r="A3" t="s">
        <v>118</v>
      </c>
      <c r="B3" s="18">
        <v>51.3565195178966</v>
      </c>
      <c r="C3" s="19">
        <f>B3/B6</f>
        <v>2.451019830989402</v>
      </c>
    </row>
    <row r="4" spans="1:3" ht="12.75">
      <c r="A4" t="s">
        <v>119</v>
      </c>
      <c r="B4" s="18">
        <v>4.07025188836115</v>
      </c>
      <c r="C4" s="19">
        <f>B4/B7</f>
        <v>3.2377685969107546</v>
      </c>
    </row>
    <row r="5" spans="1:2" ht="12.75">
      <c r="A5" t="s">
        <v>120</v>
      </c>
      <c r="B5" s="18">
        <v>2.77146299086093</v>
      </c>
    </row>
    <row r="6" spans="1:2" ht="12.75">
      <c r="A6" t="s">
        <v>121</v>
      </c>
      <c r="B6" s="18">
        <v>20.9531228056876</v>
      </c>
    </row>
    <row r="7" spans="1:2" ht="12.75">
      <c r="A7" t="s">
        <v>122</v>
      </c>
      <c r="B7" s="18">
        <v>1.25711636472251</v>
      </c>
    </row>
    <row r="8" spans="1:16" ht="12.75">
      <c r="A8" t="s">
        <v>123</v>
      </c>
      <c r="B8" t="s">
        <v>124</v>
      </c>
      <c r="C8" t="s">
        <v>125</v>
      </c>
      <c r="D8" t="s">
        <v>126</v>
      </c>
      <c r="E8" t="s">
        <v>127</v>
      </c>
      <c r="F8" t="s">
        <v>128</v>
      </c>
      <c r="J8" t="s">
        <v>67</v>
      </c>
      <c r="K8" t="s">
        <v>68</v>
      </c>
      <c r="L8" t="s">
        <v>69</v>
      </c>
      <c r="M8" t="s">
        <v>70</v>
      </c>
      <c r="N8" t="s">
        <v>71</v>
      </c>
      <c r="O8" t="s">
        <v>72</v>
      </c>
      <c r="P8" t="s">
        <v>73</v>
      </c>
    </row>
    <row r="9" spans="1:15" ht="12.75">
      <c r="A9" t="s">
        <v>87</v>
      </c>
      <c r="B9" t="s">
        <v>108</v>
      </c>
      <c r="C9">
        <v>151</v>
      </c>
      <c r="D9">
        <v>0.974191425910872</v>
      </c>
      <c r="E9">
        <f>C9/SUM(C9:C10)</f>
        <v>0.9741935483870968</v>
      </c>
      <c r="F9">
        <f>D9</f>
        <v>0.974191425910872</v>
      </c>
      <c r="I9" t="s">
        <v>129</v>
      </c>
      <c r="J9">
        <f>E9</f>
        <v>0.9741935483870968</v>
      </c>
      <c r="K9">
        <f>E15</f>
        <v>0.8507462686567164</v>
      </c>
      <c r="L9">
        <f>E21</f>
        <v>0.19672131147540983</v>
      </c>
      <c r="M9">
        <f>E27</f>
        <v>0</v>
      </c>
      <c r="N9">
        <f>E33</f>
        <v>0</v>
      </c>
      <c r="O9">
        <f>E39</f>
        <v>0</v>
      </c>
    </row>
    <row r="10" spans="1:15" ht="12.75">
      <c r="A10" t="s">
        <v>87</v>
      </c>
      <c r="B10" t="s">
        <v>109</v>
      </c>
      <c r="C10">
        <v>4</v>
      </c>
      <c r="D10">
        <v>0.0258085740891273</v>
      </c>
      <c r="I10" t="s">
        <v>130</v>
      </c>
      <c r="J10">
        <f>F9</f>
        <v>0.974191425910872</v>
      </c>
      <c r="K10">
        <f>F15</f>
        <v>0.850742121888115</v>
      </c>
      <c r="L10">
        <f>F21</f>
        <v>0.196717771821763</v>
      </c>
      <c r="M10">
        <f>F27</f>
        <v>4.72102124904244E-06</v>
      </c>
      <c r="N10">
        <f>F33</f>
        <v>4.72102124904244E-06</v>
      </c>
      <c r="O10">
        <f>F39</f>
        <v>4.72102124904244E-06</v>
      </c>
    </row>
    <row r="11" spans="1:15" ht="12.75">
      <c r="A11" t="s">
        <v>88</v>
      </c>
      <c r="B11" t="s">
        <v>108</v>
      </c>
      <c r="C11">
        <v>264</v>
      </c>
      <c r="D11">
        <v>0.999998251067744</v>
      </c>
      <c r="E11">
        <f>C11/SUM(C11:C12)</f>
        <v>1</v>
      </c>
      <c r="F11">
        <f>D11</f>
        <v>0.999998251067744</v>
      </c>
      <c r="I11" t="s">
        <v>63</v>
      </c>
      <c r="J11">
        <f>E11</f>
        <v>1</v>
      </c>
      <c r="K11">
        <f>E17</f>
        <v>1</v>
      </c>
      <c r="L11">
        <f>E23</f>
        <v>1</v>
      </c>
      <c r="M11">
        <v>1</v>
      </c>
      <c r="N11">
        <f>E35</f>
        <v>1</v>
      </c>
      <c r="O11">
        <f>E41</f>
        <v>0</v>
      </c>
    </row>
    <row r="12" spans="1:15" ht="12.75">
      <c r="A12" t="s">
        <v>88</v>
      </c>
      <c r="B12" t="s">
        <v>109</v>
      </c>
      <c r="C12">
        <v>0</v>
      </c>
      <c r="D12" s="8">
        <v>1.74893225510064E-06</v>
      </c>
      <c r="I12" t="s">
        <v>64</v>
      </c>
      <c r="J12">
        <f>F11</f>
        <v>0.999998251067744</v>
      </c>
      <c r="K12">
        <f>F17</f>
        <v>0.999994007048438</v>
      </c>
      <c r="L12">
        <f>F23</f>
        <v>0.999990070032694</v>
      </c>
      <c r="M12">
        <v>1</v>
      </c>
      <c r="N12">
        <f>F35</f>
        <v>0.999998044304389</v>
      </c>
      <c r="O12">
        <f>F41</f>
        <v>5.60853698377112E-05</v>
      </c>
    </row>
    <row r="13" spans="1:16" ht="12.75">
      <c r="A13" t="s">
        <v>89</v>
      </c>
      <c r="B13" t="s">
        <v>108</v>
      </c>
      <c r="C13">
        <v>470</v>
      </c>
      <c r="D13">
        <v>0.983263356102322</v>
      </c>
      <c r="E13">
        <f>C13/SUM(C13:C14)</f>
        <v>0.9832635983263598</v>
      </c>
      <c r="F13">
        <f>D13</f>
        <v>0.983263356102322</v>
      </c>
      <c r="I13" t="s">
        <v>65</v>
      </c>
      <c r="J13">
        <f>E13</f>
        <v>0.9832635983263598</v>
      </c>
      <c r="K13">
        <f>E19</f>
        <v>0.9895833333333334</v>
      </c>
      <c r="L13">
        <f>E25</f>
        <v>0.9090909090909091</v>
      </c>
      <c r="M13">
        <f>E31</f>
        <v>0.6896551724137931</v>
      </c>
      <c r="N13">
        <f>E37</f>
        <v>0.4403292181069959</v>
      </c>
      <c r="O13">
        <f>E43</f>
        <v>0.18055555555555555</v>
      </c>
      <c r="P13">
        <f>E49</f>
        <v>0.136</v>
      </c>
    </row>
    <row r="14" spans="1:16" ht="12.75">
      <c r="A14" t="s">
        <v>89</v>
      </c>
      <c r="B14" t="s">
        <v>109</v>
      </c>
      <c r="C14">
        <v>8</v>
      </c>
      <c r="D14">
        <v>0.0167366438976773</v>
      </c>
      <c r="I14" t="s">
        <v>66</v>
      </c>
      <c r="J14">
        <f>F13</f>
        <v>0.983263356102322</v>
      </c>
      <c r="K14">
        <f>F19</f>
        <v>0.989581975224793</v>
      </c>
      <c r="L14">
        <f>F25</f>
        <v>0.909089032736698</v>
      </c>
      <c r="M14">
        <f>F31</f>
        <v>0.689654351513925</v>
      </c>
      <c r="N14">
        <f>F37</f>
        <v>0.440329112700484</v>
      </c>
      <c r="O14">
        <f>F43</f>
        <v>0.180555498623905</v>
      </c>
      <c r="P14">
        <f>F49</f>
        <v>0.13600372954486</v>
      </c>
    </row>
    <row r="15" spans="1:6" ht="12.75">
      <c r="A15" t="s">
        <v>90</v>
      </c>
      <c r="B15" t="s">
        <v>108</v>
      </c>
      <c r="C15">
        <v>57</v>
      </c>
      <c r="D15">
        <v>0.850742121888115</v>
      </c>
      <c r="E15">
        <f>C15/SUM(C15:C16)</f>
        <v>0.8507462686567164</v>
      </c>
      <c r="F15">
        <f>D15</f>
        <v>0.850742121888115</v>
      </c>
    </row>
    <row r="16" spans="1:15" ht="12.75">
      <c r="A16" t="s">
        <v>90</v>
      </c>
      <c r="B16" t="s">
        <v>109</v>
      </c>
      <c r="C16">
        <v>10</v>
      </c>
      <c r="D16">
        <v>0.149257878111884</v>
      </c>
      <c r="I16" s="9" t="s">
        <v>74</v>
      </c>
      <c r="J16">
        <f aca="true" t="shared" si="0" ref="J16:O16">ABS(J9-J10)</f>
        <v>2.122476224775127E-06</v>
      </c>
      <c r="K16">
        <f t="shared" si="0"/>
        <v>4.146768601387407E-06</v>
      </c>
      <c r="L16">
        <f t="shared" si="0"/>
        <v>3.539653646827956E-06</v>
      </c>
      <c r="M16">
        <f t="shared" si="0"/>
        <v>4.72102124904244E-06</v>
      </c>
      <c r="N16">
        <f t="shared" si="0"/>
        <v>4.72102124904244E-06</v>
      </c>
      <c r="O16">
        <f t="shared" si="0"/>
        <v>4.72102124904244E-06</v>
      </c>
    </row>
    <row r="17" spans="1:6" ht="12.75">
      <c r="A17" t="s">
        <v>91</v>
      </c>
      <c r="B17" t="s">
        <v>108</v>
      </c>
      <c r="C17">
        <v>73</v>
      </c>
      <c r="D17">
        <v>0.999994007048438</v>
      </c>
      <c r="E17">
        <f>C17/SUM(C17:C18)</f>
        <v>1</v>
      </c>
      <c r="F17">
        <f>D17</f>
        <v>0.999994007048438</v>
      </c>
    </row>
    <row r="18" spans="1:15" ht="12.75">
      <c r="A18" t="s">
        <v>91</v>
      </c>
      <c r="B18" t="s">
        <v>109</v>
      </c>
      <c r="C18">
        <v>0</v>
      </c>
      <c r="D18" s="8">
        <v>5.99295156194886E-06</v>
      </c>
      <c r="I18" s="9">
        <f>SUM(J16:P20)</f>
        <v>0.00010787434847268402</v>
      </c>
      <c r="J18">
        <f aca="true" t="shared" si="1" ref="J18:O18">ABS(J11-J12)</f>
        <v>1.748932256018243E-06</v>
      </c>
      <c r="K18">
        <f t="shared" si="1"/>
        <v>5.992951562006077E-06</v>
      </c>
      <c r="L18">
        <f t="shared" si="1"/>
        <v>9.929967305977172E-06</v>
      </c>
      <c r="M18">
        <f t="shared" si="1"/>
        <v>0</v>
      </c>
      <c r="N18">
        <f t="shared" si="1"/>
        <v>1.9556956110111656E-06</v>
      </c>
      <c r="O18">
        <f t="shared" si="1"/>
        <v>5.60853698377112E-05</v>
      </c>
    </row>
    <row r="19" spans="1:9" ht="12.75">
      <c r="A19" t="s">
        <v>92</v>
      </c>
      <c r="B19" t="s">
        <v>108</v>
      </c>
      <c r="C19">
        <v>95</v>
      </c>
      <c r="D19">
        <v>0.989581975224793</v>
      </c>
      <c r="E19">
        <f>C19/SUM(C19:C20)</f>
        <v>0.9895833333333334</v>
      </c>
      <c r="F19">
        <f>D19</f>
        <v>0.989581975224793</v>
      </c>
      <c r="H19" t="s">
        <v>132</v>
      </c>
      <c r="I19">
        <v>19</v>
      </c>
    </row>
    <row r="20" spans="1:16" ht="12.75">
      <c r="A20" t="s">
        <v>92</v>
      </c>
      <c r="B20" t="s">
        <v>109</v>
      </c>
      <c r="C20">
        <v>1</v>
      </c>
      <c r="D20">
        <v>0.0104180247752065</v>
      </c>
      <c r="H20" t="s">
        <v>133</v>
      </c>
      <c r="I20" s="20">
        <f>I18/I19</f>
        <v>5.677597288036001E-06</v>
      </c>
      <c r="J20">
        <f aca="true" t="shared" si="2" ref="J20:P20">ABS(J13-J14)</f>
        <v>2.422240378274765E-07</v>
      </c>
      <c r="K20">
        <f t="shared" si="2"/>
        <v>1.3581085404057447E-06</v>
      </c>
      <c r="L20">
        <f t="shared" si="2"/>
        <v>1.8763542110056264E-06</v>
      </c>
      <c r="M20">
        <f t="shared" si="2"/>
        <v>8.208998681924484E-07</v>
      </c>
      <c r="N20">
        <f t="shared" si="2"/>
        <v>1.0540651185220185E-07</v>
      </c>
      <c r="O20">
        <f t="shared" si="2"/>
        <v>5.6931650560532177E-08</v>
      </c>
      <c r="P20">
        <f t="shared" si="2"/>
        <v>3.729544859998324E-06</v>
      </c>
    </row>
    <row r="21" spans="1:6" ht="12.75">
      <c r="A21" t="s">
        <v>93</v>
      </c>
      <c r="B21" t="s">
        <v>108</v>
      </c>
      <c r="C21">
        <v>12</v>
      </c>
      <c r="D21">
        <v>0.196717771821763</v>
      </c>
      <c r="E21">
        <f>C21/SUM(C21:C22)</f>
        <v>0.19672131147540983</v>
      </c>
      <c r="F21">
        <f>D21</f>
        <v>0.196717771821763</v>
      </c>
    </row>
    <row r="22" spans="1:4" ht="12.75">
      <c r="A22" t="s">
        <v>93</v>
      </c>
      <c r="B22" t="s">
        <v>109</v>
      </c>
      <c r="C22">
        <v>49</v>
      </c>
      <c r="D22">
        <v>0.803282228178236</v>
      </c>
    </row>
    <row r="23" spans="1:6" ht="12.75">
      <c r="A23" t="s">
        <v>94</v>
      </c>
      <c r="B23" t="s">
        <v>108</v>
      </c>
      <c r="C23">
        <v>43</v>
      </c>
      <c r="D23">
        <v>0.999990070032694</v>
      </c>
      <c r="E23">
        <f>C23/SUM(C23:C24)</f>
        <v>1</v>
      </c>
      <c r="F23">
        <f>D23</f>
        <v>0.999990070032694</v>
      </c>
    </row>
    <row r="24" spans="1:4" ht="12.75">
      <c r="A24" t="s">
        <v>94</v>
      </c>
      <c r="B24" t="s">
        <v>109</v>
      </c>
      <c r="C24">
        <v>0</v>
      </c>
      <c r="D24" s="8">
        <v>9.92996730583146E-06</v>
      </c>
    </row>
    <row r="25" spans="1:6" ht="12.75">
      <c r="A25" t="s">
        <v>95</v>
      </c>
      <c r="B25" t="s">
        <v>108</v>
      </c>
      <c r="C25">
        <v>40</v>
      </c>
      <c r="D25">
        <v>0.909089032736698</v>
      </c>
      <c r="E25">
        <f>C25/SUM(C25:C26)</f>
        <v>0.9090909090909091</v>
      </c>
      <c r="F25">
        <f>D25</f>
        <v>0.909089032736698</v>
      </c>
    </row>
    <row r="26" spans="1:4" ht="12.75">
      <c r="A26" t="s">
        <v>95</v>
      </c>
      <c r="B26" t="s">
        <v>109</v>
      </c>
      <c r="C26">
        <v>4</v>
      </c>
      <c r="D26">
        <v>0.0909109672633015</v>
      </c>
    </row>
    <row r="27" spans="1:6" ht="12.75">
      <c r="A27" t="s">
        <v>96</v>
      </c>
      <c r="B27" t="s">
        <v>108</v>
      </c>
      <c r="C27">
        <v>0</v>
      </c>
      <c r="D27" s="8">
        <v>4.72102124904244E-06</v>
      </c>
      <c r="E27">
        <f>C27/SUM(C27:C28)</f>
        <v>0</v>
      </c>
      <c r="F27">
        <f>D27</f>
        <v>4.72102124904244E-06</v>
      </c>
    </row>
    <row r="28" spans="1:4" ht="12.75">
      <c r="A28" t="s">
        <v>96</v>
      </c>
      <c r="B28" t="s">
        <v>109</v>
      </c>
      <c r="C28">
        <v>15</v>
      </c>
      <c r="D28">
        <v>0.999995278978751</v>
      </c>
    </row>
    <row r="29" spans="1:6" ht="12.75">
      <c r="A29" t="s">
        <v>97</v>
      </c>
      <c r="B29" t="s">
        <v>108</v>
      </c>
      <c r="C29">
        <v>31</v>
      </c>
      <c r="D29">
        <v>0.999986444237049</v>
      </c>
      <c r="E29">
        <f>C29/SUM(C29:C30)</f>
        <v>1</v>
      </c>
      <c r="F29">
        <f>D29</f>
        <v>0.999986444237049</v>
      </c>
    </row>
    <row r="30" spans="1:4" ht="12.75">
      <c r="A30" t="s">
        <v>97</v>
      </c>
      <c r="B30" t="s">
        <v>109</v>
      </c>
      <c r="C30">
        <v>0</v>
      </c>
      <c r="D30" s="8">
        <v>1.35557629503944E-05</v>
      </c>
    </row>
    <row r="31" spans="1:6" ht="12.75">
      <c r="A31" t="s">
        <v>98</v>
      </c>
      <c r="B31" t="s">
        <v>108</v>
      </c>
      <c r="C31">
        <v>40</v>
      </c>
      <c r="D31">
        <v>0.689654351513925</v>
      </c>
      <c r="E31">
        <f>C31/SUM(C31:C32)</f>
        <v>0.6896551724137931</v>
      </c>
      <c r="F31">
        <f>D31</f>
        <v>0.689654351513925</v>
      </c>
    </row>
    <row r="32" spans="1:4" ht="12.75">
      <c r="A32" t="s">
        <v>98</v>
      </c>
      <c r="B32" t="s">
        <v>109</v>
      </c>
      <c r="C32">
        <v>18</v>
      </c>
      <c r="D32">
        <v>0.310345648486074</v>
      </c>
    </row>
    <row r="33" spans="1:6" ht="12.75">
      <c r="A33" t="s">
        <v>99</v>
      </c>
      <c r="B33" t="s">
        <v>108</v>
      </c>
      <c r="C33">
        <v>0</v>
      </c>
      <c r="D33" s="8">
        <v>4.72102124904244E-06</v>
      </c>
      <c r="E33">
        <f>C33/SUM(C33:C34)</f>
        <v>0</v>
      </c>
      <c r="F33">
        <f>D33</f>
        <v>4.72102124904244E-06</v>
      </c>
    </row>
    <row r="34" spans="1:4" ht="12.75">
      <c r="A34" t="s">
        <v>99</v>
      </c>
      <c r="B34" t="s">
        <v>109</v>
      </c>
      <c r="C34">
        <v>167</v>
      </c>
      <c r="D34">
        <v>0.999995278978751</v>
      </c>
    </row>
    <row r="35" spans="1:6" ht="12.75">
      <c r="A35" t="s">
        <v>100</v>
      </c>
      <c r="B35" t="s">
        <v>108</v>
      </c>
      <c r="C35">
        <v>235</v>
      </c>
      <c r="D35">
        <v>0.999998044304389</v>
      </c>
      <c r="E35">
        <f>C35/SUM(C35:C36)</f>
        <v>1</v>
      </c>
      <c r="F35">
        <f>D35</f>
        <v>0.999998044304389</v>
      </c>
    </row>
    <row r="36" spans="1:4" ht="12.75">
      <c r="A36" t="s">
        <v>100</v>
      </c>
      <c r="B36" t="s">
        <v>109</v>
      </c>
      <c r="C36">
        <v>0</v>
      </c>
      <c r="D36" s="8">
        <v>1.95569561084002E-06</v>
      </c>
    </row>
    <row r="37" spans="1:6" ht="12.75">
      <c r="A37" t="s">
        <v>101</v>
      </c>
      <c r="B37" t="s">
        <v>108</v>
      </c>
      <c r="C37">
        <v>107</v>
      </c>
      <c r="D37">
        <v>0.440329112700484</v>
      </c>
      <c r="E37">
        <f>C37/SUM(C37:C38)</f>
        <v>0.4403292181069959</v>
      </c>
      <c r="F37">
        <f>D37</f>
        <v>0.440329112700484</v>
      </c>
    </row>
    <row r="38" spans="1:4" ht="12.75">
      <c r="A38" t="s">
        <v>101</v>
      </c>
      <c r="B38" t="s">
        <v>109</v>
      </c>
      <c r="C38">
        <v>136</v>
      </c>
      <c r="D38">
        <v>0.559670887299515</v>
      </c>
    </row>
    <row r="39" spans="1:6" ht="12.75">
      <c r="A39" t="s">
        <v>102</v>
      </c>
      <c r="B39" t="s">
        <v>108</v>
      </c>
      <c r="C39">
        <v>0</v>
      </c>
      <c r="D39" s="8">
        <v>4.72102124904244E-06</v>
      </c>
      <c r="E39">
        <f>C39/SUM(C39:C40)</f>
        <v>0</v>
      </c>
      <c r="F39">
        <f>D39</f>
        <v>4.72102124904244E-06</v>
      </c>
    </row>
    <row r="40" spans="1:4" ht="12.75">
      <c r="A40" t="s">
        <v>102</v>
      </c>
      <c r="B40" t="s">
        <v>109</v>
      </c>
      <c r="C40">
        <v>42</v>
      </c>
      <c r="D40">
        <v>0.999995278978751</v>
      </c>
    </row>
    <row r="41" spans="1:6" ht="12.75">
      <c r="A41" t="s">
        <v>103</v>
      </c>
      <c r="B41" t="s">
        <v>108</v>
      </c>
      <c r="C41">
        <v>0</v>
      </c>
      <c r="D41" s="8">
        <v>5.60853698377112E-05</v>
      </c>
      <c r="E41">
        <f>C41/SUM(C41:C42)</f>
        <v>0</v>
      </c>
      <c r="F41">
        <f>D41</f>
        <v>5.60853698377112E-05</v>
      </c>
    </row>
    <row r="42" spans="1:4" ht="12.75">
      <c r="A42" t="s">
        <v>103</v>
      </c>
      <c r="B42" t="s">
        <v>109</v>
      </c>
      <c r="C42">
        <v>43</v>
      </c>
      <c r="D42">
        <v>0.999943914630162</v>
      </c>
    </row>
    <row r="43" spans="1:6" ht="12.75">
      <c r="A43" t="s">
        <v>104</v>
      </c>
      <c r="B43" t="s">
        <v>108</v>
      </c>
      <c r="C43">
        <v>13</v>
      </c>
      <c r="D43">
        <v>0.180555498623905</v>
      </c>
      <c r="E43">
        <f>C43/SUM(C43:C44)</f>
        <v>0.18055555555555555</v>
      </c>
      <c r="F43">
        <f>D43</f>
        <v>0.180555498623905</v>
      </c>
    </row>
    <row r="44" spans="1:4" ht="12.75">
      <c r="A44" t="s">
        <v>104</v>
      </c>
      <c r="B44" t="s">
        <v>109</v>
      </c>
      <c r="C44">
        <v>59</v>
      </c>
      <c r="D44">
        <v>0.819444501376095</v>
      </c>
    </row>
    <row r="45" spans="1:5" ht="12.75">
      <c r="A45" t="s">
        <v>105</v>
      </c>
      <c r="B45" t="s">
        <v>108</v>
      </c>
      <c r="C45">
        <v>0</v>
      </c>
      <c r="D45" s="8">
        <v>4.03644709534259E-06</v>
      </c>
      <c r="E45" t="e">
        <f>C45/SUM(C45:C46)</f>
        <v>#DIV/0!</v>
      </c>
    </row>
    <row r="46" spans="1:4" ht="12.75">
      <c r="A46" t="s">
        <v>105</v>
      </c>
      <c r="B46" t="s">
        <v>109</v>
      </c>
      <c r="C46">
        <v>0</v>
      </c>
      <c r="D46">
        <v>0.999995963552904</v>
      </c>
    </row>
    <row r="47" spans="1:4" ht="12.75">
      <c r="A47" t="s">
        <v>106</v>
      </c>
      <c r="B47" t="s">
        <v>108</v>
      </c>
      <c r="C47">
        <v>0</v>
      </c>
      <c r="D47" s="8">
        <v>6.25133217920147E-14</v>
      </c>
    </row>
    <row r="48" spans="1:4" ht="12.75">
      <c r="A48" t="s">
        <v>106</v>
      </c>
      <c r="B48" t="s">
        <v>109</v>
      </c>
      <c r="C48">
        <v>0</v>
      </c>
      <c r="D48">
        <v>0.999999999999937</v>
      </c>
    </row>
    <row r="49" spans="1:6" ht="12.75">
      <c r="A49" t="s">
        <v>107</v>
      </c>
      <c r="B49" t="s">
        <v>108</v>
      </c>
      <c r="C49">
        <v>17</v>
      </c>
      <c r="D49">
        <v>0.13600372954486</v>
      </c>
      <c r="E49">
        <f>C49/SUM(C49:C50)</f>
        <v>0.136</v>
      </c>
      <c r="F49">
        <f>D49</f>
        <v>0.13600372954486</v>
      </c>
    </row>
    <row r="50" spans="1:4" ht="12.75">
      <c r="A50" t="s">
        <v>107</v>
      </c>
      <c r="B50" t="s">
        <v>109</v>
      </c>
      <c r="C50">
        <v>108</v>
      </c>
      <c r="D50">
        <v>0.863996270455139</v>
      </c>
    </row>
    <row r="51" spans="1:6" ht="12.75">
      <c r="A51" t="s">
        <v>75</v>
      </c>
      <c r="B51" t="s">
        <v>108</v>
      </c>
      <c r="C51">
        <v>0</v>
      </c>
      <c r="D51" s="8">
        <v>2.5256305623789E-07</v>
      </c>
      <c r="E51">
        <f>C51/SUM(C51:C52)</f>
        <v>0</v>
      </c>
      <c r="F51" s="17">
        <f>D51</f>
        <v>2.5256305623789E-07</v>
      </c>
    </row>
    <row r="52" spans="1:6" ht="12.75">
      <c r="A52" t="s">
        <v>75</v>
      </c>
      <c r="B52" t="s">
        <v>109</v>
      </c>
      <c r="C52">
        <v>484</v>
      </c>
      <c r="D52">
        <v>0.999999747436943</v>
      </c>
      <c r="E52" s="2"/>
      <c r="F52" s="2"/>
    </row>
    <row r="53" spans="1:6" ht="12.75">
      <c r="A53" t="s">
        <v>76</v>
      </c>
      <c r="B53" t="s">
        <v>108</v>
      </c>
      <c r="C53">
        <v>0</v>
      </c>
      <c r="D53" s="8">
        <v>4.96760394862119E-23</v>
      </c>
      <c r="E53">
        <f>C53/SUM(C53:C54)</f>
        <v>0</v>
      </c>
      <c r="F53" s="17">
        <f>D53</f>
        <v>4.96760394862119E-23</v>
      </c>
    </row>
    <row r="54" spans="1:6" ht="12.75">
      <c r="A54" t="s">
        <v>76</v>
      </c>
      <c r="B54" t="s">
        <v>109</v>
      </c>
      <c r="C54">
        <v>375</v>
      </c>
      <c r="D54">
        <v>1</v>
      </c>
      <c r="E54" s="2"/>
      <c r="F54" s="2"/>
    </row>
    <row r="55" spans="1:6" ht="12.75">
      <c r="A55" t="s">
        <v>77</v>
      </c>
      <c r="B55" t="s">
        <v>108</v>
      </c>
      <c r="C55">
        <v>0</v>
      </c>
      <c r="D55">
        <v>0.0167864902379219</v>
      </c>
      <c r="E55">
        <f>C55/SUM(C55:C56)</f>
        <v>0</v>
      </c>
      <c r="F55" s="17">
        <f>D55</f>
        <v>0.0167864902379219</v>
      </c>
    </row>
    <row r="56" spans="1:15" ht="12.75">
      <c r="A56" t="s">
        <v>77</v>
      </c>
      <c r="B56" t="s">
        <v>109</v>
      </c>
      <c r="C56">
        <v>161</v>
      </c>
      <c r="D56">
        <v>0.983213509762078</v>
      </c>
      <c r="E56" s="2"/>
      <c r="F56" s="2"/>
      <c r="I56" t="s">
        <v>67</v>
      </c>
      <c r="J56" t="s">
        <v>68</v>
      </c>
      <c r="K56" t="s">
        <v>69</v>
      </c>
      <c r="L56" t="s">
        <v>70</v>
      </c>
      <c r="M56" t="s">
        <v>71</v>
      </c>
      <c r="N56" t="s">
        <v>72</v>
      </c>
      <c r="O56" t="s">
        <v>73</v>
      </c>
    </row>
    <row r="57" spans="1:14" ht="12.75">
      <c r="A57" t="s">
        <v>78</v>
      </c>
      <c r="B57" t="s">
        <v>108</v>
      </c>
      <c r="C57">
        <v>0</v>
      </c>
      <c r="D57" s="8">
        <v>2.5256305623789E-07</v>
      </c>
      <c r="E57">
        <f>C57/SUM(C57:C58)</f>
        <v>0</v>
      </c>
      <c r="F57" s="17">
        <f>D57</f>
        <v>2.5256305623789E-07</v>
      </c>
      <c r="H57" t="s">
        <v>129</v>
      </c>
      <c r="I57">
        <f>D57</f>
        <v>2.5256305623789E-07</v>
      </c>
      <c r="J57">
        <f>D63</f>
        <v>2.5256305623789E-07</v>
      </c>
      <c r="K57">
        <f>D69</f>
        <v>2.5256305623789E-07</v>
      </c>
      <c r="L57">
        <f>D75</f>
        <v>2.5256305623789E-07</v>
      </c>
      <c r="M57">
        <f>D81</f>
        <v>2.5256305623789E-07</v>
      </c>
      <c r="N57">
        <f>D87</f>
        <v>2.5256305623789E-07</v>
      </c>
    </row>
    <row r="58" spans="1:14" ht="12.75">
      <c r="A58" t="s">
        <v>78</v>
      </c>
      <c r="B58" t="s">
        <v>109</v>
      </c>
      <c r="C58">
        <v>175</v>
      </c>
      <c r="D58">
        <v>0.999999747436943</v>
      </c>
      <c r="E58" s="2"/>
      <c r="F58" s="2"/>
      <c r="H58" t="s">
        <v>130</v>
      </c>
      <c r="I58">
        <f>E57</f>
        <v>0</v>
      </c>
      <c r="J58">
        <f>E63</f>
        <v>0</v>
      </c>
      <c r="K58">
        <f>E69</f>
        <v>0</v>
      </c>
      <c r="L58">
        <f>E75</f>
        <v>0</v>
      </c>
      <c r="M58">
        <f>E81</f>
        <v>0</v>
      </c>
      <c r="N58">
        <f>E87</f>
        <v>0</v>
      </c>
    </row>
    <row r="59" spans="1:14" ht="12.75">
      <c r="A59" t="s">
        <v>79</v>
      </c>
      <c r="B59" t="s">
        <v>108</v>
      </c>
      <c r="C59">
        <v>0</v>
      </c>
      <c r="D59" s="8">
        <v>4.96760394862119E-23</v>
      </c>
      <c r="E59">
        <f>C59/SUM(C59:C60)</f>
        <v>0</v>
      </c>
      <c r="F59" s="17">
        <f>D59</f>
        <v>4.96760394862119E-23</v>
      </c>
      <c r="H59" t="s">
        <v>63</v>
      </c>
      <c r="I59">
        <f>D59</f>
        <v>4.96760394862119E-23</v>
      </c>
      <c r="J59">
        <f>D65</f>
        <v>4.96760394862119E-23</v>
      </c>
      <c r="K59">
        <f>D71</f>
        <v>4.96760394862119E-23</v>
      </c>
      <c r="L59">
        <f>D77</f>
        <v>4.96760394862119E-23</v>
      </c>
      <c r="M59">
        <f>D83</f>
        <v>4.96760394862119E-23</v>
      </c>
      <c r="N59">
        <f>D89</f>
        <v>4.96760394862119E-23</v>
      </c>
    </row>
    <row r="60" spans="1:14" ht="12.75">
      <c r="A60" t="s">
        <v>79</v>
      </c>
      <c r="B60" t="s">
        <v>109</v>
      </c>
      <c r="C60">
        <v>169</v>
      </c>
      <c r="D60">
        <v>1</v>
      </c>
      <c r="E60" s="2"/>
      <c r="F60" s="2"/>
      <c r="H60" t="s">
        <v>64</v>
      </c>
      <c r="I60">
        <f>E59</f>
        <v>0</v>
      </c>
      <c r="J60">
        <f>E65</f>
        <v>0</v>
      </c>
      <c r="K60">
        <f>E71</f>
        <v>0</v>
      </c>
      <c r="L60">
        <f>E77</f>
        <v>0</v>
      </c>
      <c r="M60">
        <f>E83</f>
        <v>0</v>
      </c>
      <c r="N60">
        <f>E89</f>
        <v>0</v>
      </c>
    </row>
    <row r="61" spans="1:15" ht="12.75">
      <c r="A61" t="s">
        <v>80</v>
      </c>
      <c r="B61" t="s">
        <v>108</v>
      </c>
      <c r="C61">
        <v>0</v>
      </c>
      <c r="D61">
        <v>0.0167864902379219</v>
      </c>
      <c r="E61">
        <f>C61/SUM(C61:C62)</f>
        <v>0</v>
      </c>
      <c r="F61" s="17">
        <f>D61</f>
        <v>0.0167864902379219</v>
      </c>
      <c r="H61" t="s">
        <v>65</v>
      </c>
      <c r="I61">
        <f>D61</f>
        <v>0.0167864902379219</v>
      </c>
      <c r="J61">
        <f>D67</f>
        <v>0.0167864902379219</v>
      </c>
      <c r="K61">
        <f>D73</f>
        <v>0.0167864902379219</v>
      </c>
      <c r="L61">
        <f>D79</f>
        <v>0.0167864902379219</v>
      </c>
      <c r="M61">
        <f>D85</f>
        <v>0.0167864902379219</v>
      </c>
      <c r="N61">
        <f>D91</f>
        <v>0.0167864902379219</v>
      </c>
      <c r="O61" s="8">
        <f>F91</f>
        <v>0.0167864902379219</v>
      </c>
    </row>
    <row r="62" spans="1:15" ht="12.75">
      <c r="A62" t="s">
        <v>80</v>
      </c>
      <c r="B62" t="s">
        <v>109</v>
      </c>
      <c r="C62">
        <v>146</v>
      </c>
      <c r="D62">
        <v>0.983213509762078</v>
      </c>
      <c r="E62" s="2"/>
      <c r="F62" s="2"/>
      <c r="H62" t="s">
        <v>66</v>
      </c>
      <c r="I62">
        <f>E61</f>
        <v>0</v>
      </c>
      <c r="J62">
        <f>E67</f>
        <v>0</v>
      </c>
      <c r="K62">
        <f>E73</f>
        <v>0.03076923076923077</v>
      </c>
      <c r="L62">
        <f>E79</f>
        <v>0.011363636363636364</v>
      </c>
      <c r="M62">
        <f>E85</f>
        <v>0.032520325203252036</v>
      </c>
      <c r="N62">
        <f>E91</f>
        <v>0</v>
      </c>
      <c r="O62">
        <f>E97</f>
        <v>0</v>
      </c>
    </row>
    <row r="63" spans="1:6" ht="12.75">
      <c r="A63" t="s">
        <v>81</v>
      </c>
      <c r="B63" t="s">
        <v>108</v>
      </c>
      <c r="C63">
        <v>0</v>
      </c>
      <c r="D63" s="8">
        <v>2.5256305623789E-07</v>
      </c>
      <c r="E63">
        <f>C63/SUM(C63:C64)</f>
        <v>0</v>
      </c>
      <c r="F63" s="17">
        <f>D63</f>
        <v>2.5256305623789E-07</v>
      </c>
    </row>
    <row r="64" spans="1:14" ht="12.75">
      <c r="A64" t="s">
        <v>81</v>
      </c>
      <c r="B64" t="s">
        <v>109</v>
      </c>
      <c r="C64">
        <v>90</v>
      </c>
      <c r="D64">
        <v>0.999999747436943</v>
      </c>
      <c r="E64" s="2"/>
      <c r="F64" s="2"/>
      <c r="H64" s="9" t="s">
        <v>74</v>
      </c>
      <c r="I64">
        <f aca="true" t="shared" si="3" ref="I64:N64">ABS(I57-I58)</f>
        <v>2.5256305623789E-07</v>
      </c>
      <c r="J64">
        <f t="shared" si="3"/>
        <v>2.5256305623789E-07</v>
      </c>
      <c r="K64">
        <f t="shared" si="3"/>
        <v>2.5256305623789E-07</v>
      </c>
      <c r="L64">
        <f t="shared" si="3"/>
        <v>2.5256305623789E-07</v>
      </c>
      <c r="M64">
        <f t="shared" si="3"/>
        <v>2.5256305623789E-07</v>
      </c>
      <c r="N64">
        <f t="shared" si="3"/>
        <v>2.5256305623789E-07</v>
      </c>
    </row>
    <row r="65" spans="1:6" ht="12.75">
      <c r="A65" t="s">
        <v>82</v>
      </c>
      <c r="B65" t="s">
        <v>108</v>
      </c>
      <c r="C65">
        <v>0</v>
      </c>
      <c r="D65" s="8">
        <v>4.96760394862119E-23</v>
      </c>
      <c r="E65">
        <f>C65/SUM(C65:C66)</f>
        <v>0</v>
      </c>
      <c r="F65" s="17">
        <f>D65</f>
        <v>4.96760394862119E-23</v>
      </c>
    </row>
    <row r="66" spans="1:14" ht="12.75">
      <c r="A66" t="s">
        <v>82</v>
      </c>
      <c r="B66" t="s">
        <v>109</v>
      </c>
      <c r="C66">
        <v>108</v>
      </c>
      <c r="D66">
        <v>1</v>
      </c>
      <c r="E66" s="2"/>
      <c r="F66" s="2"/>
      <c r="H66" s="9">
        <f>SUM(I64:O68)</f>
        <v>0.10228690570094956</v>
      </c>
      <c r="I66">
        <f aca="true" t="shared" si="4" ref="I66:N66">ABS(I59-I60)</f>
        <v>4.96760394862119E-23</v>
      </c>
      <c r="J66">
        <f t="shared" si="4"/>
        <v>4.96760394862119E-23</v>
      </c>
      <c r="K66">
        <f t="shared" si="4"/>
        <v>4.96760394862119E-23</v>
      </c>
      <c r="L66">
        <f t="shared" si="4"/>
        <v>4.96760394862119E-23</v>
      </c>
      <c r="M66">
        <f t="shared" si="4"/>
        <v>4.96760394862119E-23</v>
      </c>
      <c r="N66">
        <f t="shared" si="4"/>
        <v>4.96760394862119E-23</v>
      </c>
    </row>
    <row r="67" spans="1:6" ht="12.75">
      <c r="A67" t="s">
        <v>83</v>
      </c>
      <c r="B67" t="s">
        <v>108</v>
      </c>
      <c r="C67">
        <v>0</v>
      </c>
      <c r="D67">
        <v>0.0167864902379219</v>
      </c>
      <c r="E67">
        <f>C67/SUM(C67:C68)</f>
        <v>0</v>
      </c>
      <c r="F67" s="17">
        <f>D67</f>
        <v>0.0167864902379219</v>
      </c>
    </row>
    <row r="68" spans="1:15" ht="12.75">
      <c r="A68" t="s">
        <v>83</v>
      </c>
      <c r="B68" t="s">
        <v>109</v>
      </c>
      <c r="C68">
        <v>107</v>
      </c>
      <c r="D68">
        <v>0.983213509762078</v>
      </c>
      <c r="E68" s="2"/>
      <c r="F68" s="2"/>
      <c r="I68">
        <f aca="true" t="shared" si="5" ref="I68:O68">ABS(I61-I62)</f>
        <v>0.0167864902379219</v>
      </c>
      <c r="J68">
        <f t="shared" si="5"/>
        <v>0.0167864902379219</v>
      </c>
      <c r="K68">
        <f t="shared" si="5"/>
        <v>0.013982740531308872</v>
      </c>
      <c r="L68">
        <f t="shared" si="5"/>
        <v>0.005422853874285535</v>
      </c>
      <c r="M68">
        <f t="shared" si="5"/>
        <v>0.015733834965330137</v>
      </c>
      <c r="N68">
        <f t="shared" si="5"/>
        <v>0.0167864902379219</v>
      </c>
      <c r="O68">
        <f t="shared" si="5"/>
        <v>0.0167864902379219</v>
      </c>
    </row>
    <row r="69" spans="1:6" ht="12.75">
      <c r="A69" t="s">
        <v>84</v>
      </c>
      <c r="B69" t="s">
        <v>108</v>
      </c>
      <c r="C69">
        <v>0</v>
      </c>
      <c r="D69" s="8">
        <v>2.5256305623789E-07</v>
      </c>
      <c r="E69">
        <f>C69/SUM(C69:C70)</f>
        <v>0</v>
      </c>
      <c r="F69" s="17">
        <f>D69</f>
        <v>2.5256305623789E-07</v>
      </c>
    </row>
    <row r="70" spans="1:6" ht="12.75">
      <c r="A70" t="s">
        <v>84</v>
      </c>
      <c r="B70" t="s">
        <v>109</v>
      </c>
      <c r="C70">
        <v>108</v>
      </c>
      <c r="D70">
        <v>0.999999747436943</v>
      </c>
      <c r="E70" s="2"/>
      <c r="F70" s="2"/>
    </row>
    <row r="71" spans="1:6" ht="12.75">
      <c r="A71" t="s">
        <v>85</v>
      </c>
      <c r="B71" t="s">
        <v>108</v>
      </c>
      <c r="C71">
        <v>0</v>
      </c>
      <c r="D71" s="8">
        <v>4.96760394862119E-23</v>
      </c>
      <c r="E71">
        <f>C71/SUM(C71:C72)</f>
        <v>0</v>
      </c>
      <c r="F71" s="17">
        <f>D71</f>
        <v>4.96760394862119E-23</v>
      </c>
    </row>
    <row r="72" spans="1:6" ht="12.75">
      <c r="A72" t="s">
        <v>85</v>
      </c>
      <c r="B72" t="s">
        <v>109</v>
      </c>
      <c r="C72">
        <v>92</v>
      </c>
      <c r="D72">
        <v>1</v>
      </c>
      <c r="E72" s="2"/>
      <c r="F72" s="2"/>
    </row>
    <row r="73" spans="1:6" ht="12.75">
      <c r="A73" t="s">
        <v>86</v>
      </c>
      <c r="B73" t="s">
        <v>108</v>
      </c>
      <c r="C73">
        <v>2</v>
      </c>
      <c r="D73">
        <v>0.0167864902379219</v>
      </c>
      <c r="E73">
        <f>C73/SUM(C73:C74)</f>
        <v>0.03076923076923077</v>
      </c>
      <c r="F73" s="17">
        <f>D73</f>
        <v>0.0167864902379219</v>
      </c>
    </row>
    <row r="74" spans="1:6" ht="12.75">
      <c r="A74" t="s">
        <v>86</v>
      </c>
      <c r="B74" t="s">
        <v>109</v>
      </c>
      <c r="C74">
        <v>63</v>
      </c>
      <c r="D74">
        <v>0.983213509762078</v>
      </c>
      <c r="E74" s="2"/>
      <c r="F74" s="2"/>
    </row>
    <row r="75" spans="1:6" ht="12.75">
      <c r="A75" t="s">
        <v>134</v>
      </c>
      <c r="B75" t="s">
        <v>108</v>
      </c>
      <c r="C75">
        <v>0</v>
      </c>
      <c r="D75" s="8">
        <v>2.5256305623789E-07</v>
      </c>
      <c r="E75">
        <f>C75/SUM(C75:C76)</f>
        <v>0</v>
      </c>
      <c r="F75" s="17">
        <f>D75</f>
        <v>2.5256305623789E-07</v>
      </c>
    </row>
    <row r="76" spans="1:6" ht="12.75">
      <c r="A76" t="s">
        <v>134</v>
      </c>
      <c r="B76" t="s">
        <v>109</v>
      </c>
      <c r="C76">
        <v>516</v>
      </c>
      <c r="D76">
        <v>0.999999747436943</v>
      </c>
      <c r="E76" s="2"/>
      <c r="F76" s="2"/>
    </row>
    <row r="77" spans="1:6" ht="12.75">
      <c r="A77" t="s">
        <v>135</v>
      </c>
      <c r="B77" t="s">
        <v>108</v>
      </c>
      <c r="C77">
        <v>0</v>
      </c>
      <c r="D77" s="8">
        <v>4.96760394862119E-23</v>
      </c>
      <c r="E77">
        <f>C77/SUM(C77:C78)</f>
        <v>0</v>
      </c>
      <c r="F77" s="17">
        <f>D77</f>
        <v>4.96760394862119E-23</v>
      </c>
    </row>
    <row r="78" spans="1:6" ht="12.75">
      <c r="A78" t="s">
        <v>135</v>
      </c>
      <c r="B78" t="s">
        <v>109</v>
      </c>
      <c r="C78">
        <v>448</v>
      </c>
      <c r="D78">
        <v>1</v>
      </c>
      <c r="E78" s="2"/>
      <c r="F78" s="2"/>
    </row>
    <row r="79" spans="1:6" ht="12.75">
      <c r="A79" t="s">
        <v>136</v>
      </c>
      <c r="B79" t="s">
        <v>108</v>
      </c>
      <c r="C79">
        <v>5</v>
      </c>
      <c r="D79">
        <v>0.0167864902379219</v>
      </c>
      <c r="E79">
        <f>C79/SUM(C79:C80)</f>
        <v>0.011363636363636364</v>
      </c>
      <c r="F79" s="17">
        <f>D79</f>
        <v>0.0167864902379219</v>
      </c>
    </row>
    <row r="80" spans="1:6" ht="12.75">
      <c r="A80" t="s">
        <v>136</v>
      </c>
      <c r="B80" t="s">
        <v>109</v>
      </c>
      <c r="C80">
        <v>435</v>
      </c>
      <c r="D80">
        <v>0.983213509762078</v>
      </c>
      <c r="E80" s="2"/>
      <c r="F80" s="2"/>
    </row>
    <row r="81" spans="1:6" ht="12.75">
      <c r="A81" t="s">
        <v>137</v>
      </c>
      <c r="B81" t="s">
        <v>108</v>
      </c>
      <c r="C81">
        <v>0</v>
      </c>
      <c r="D81" s="8">
        <v>2.5256305623789E-07</v>
      </c>
      <c r="E81">
        <f>C81/SUM(C81:C82)</f>
        <v>0</v>
      </c>
      <c r="F81" s="17">
        <f>D81</f>
        <v>2.5256305623789E-07</v>
      </c>
    </row>
    <row r="82" spans="1:6" ht="12.75">
      <c r="A82" t="s">
        <v>137</v>
      </c>
      <c r="B82" t="s">
        <v>109</v>
      </c>
      <c r="C82">
        <v>153</v>
      </c>
      <c r="D82">
        <v>0.999999747436943</v>
      </c>
      <c r="E82" s="2"/>
      <c r="F82" s="2"/>
    </row>
    <row r="83" spans="1:6" ht="12.75">
      <c r="A83" t="s">
        <v>138</v>
      </c>
      <c r="B83" t="s">
        <v>108</v>
      </c>
      <c r="C83">
        <v>0</v>
      </c>
      <c r="D83" s="8">
        <v>4.96760394862119E-23</v>
      </c>
      <c r="E83">
        <f>C83/SUM(C83:C84)</f>
        <v>0</v>
      </c>
      <c r="F83" s="17">
        <f>D83</f>
        <v>4.96760394862119E-23</v>
      </c>
    </row>
    <row r="84" spans="1:6" ht="12.75">
      <c r="A84" t="s">
        <v>138</v>
      </c>
      <c r="B84" t="s">
        <v>109</v>
      </c>
      <c r="C84">
        <v>152</v>
      </c>
      <c r="D84">
        <v>1</v>
      </c>
      <c r="E84" s="2"/>
      <c r="F84" s="2"/>
    </row>
    <row r="85" spans="1:6" ht="12.75">
      <c r="A85" t="s">
        <v>139</v>
      </c>
      <c r="B85" t="s">
        <v>108</v>
      </c>
      <c r="C85">
        <v>4</v>
      </c>
      <c r="D85">
        <v>0.0167864902379219</v>
      </c>
      <c r="E85">
        <f>C85/SUM(C85:C86)</f>
        <v>0.032520325203252036</v>
      </c>
      <c r="F85" s="17">
        <f>D85</f>
        <v>0.0167864902379219</v>
      </c>
    </row>
    <row r="86" spans="1:6" ht="12.75">
      <c r="A86" t="s">
        <v>139</v>
      </c>
      <c r="B86" t="s">
        <v>109</v>
      </c>
      <c r="C86">
        <v>119</v>
      </c>
      <c r="D86">
        <v>0.983213509762078</v>
      </c>
      <c r="E86" s="2"/>
      <c r="F86" s="2"/>
    </row>
    <row r="87" spans="1:6" ht="12.75">
      <c r="A87" t="s">
        <v>140</v>
      </c>
      <c r="B87" t="s">
        <v>108</v>
      </c>
      <c r="C87">
        <v>0</v>
      </c>
      <c r="D87" s="8">
        <v>2.5256305623789E-07</v>
      </c>
      <c r="F87" s="17">
        <f>D87</f>
        <v>2.5256305623789E-07</v>
      </c>
    </row>
    <row r="88" spans="1:6" ht="12.75">
      <c r="A88" t="s">
        <v>140</v>
      </c>
      <c r="B88" t="s">
        <v>109</v>
      </c>
      <c r="C88">
        <v>0</v>
      </c>
      <c r="D88">
        <v>0.999999747436943</v>
      </c>
      <c r="E88" s="2"/>
      <c r="F88" s="2"/>
    </row>
    <row r="89" spans="1:6" ht="12.75">
      <c r="A89" t="s">
        <v>7</v>
      </c>
      <c r="B89" t="s">
        <v>108</v>
      </c>
      <c r="C89">
        <v>0</v>
      </c>
      <c r="D89" s="8">
        <v>4.96760394862119E-23</v>
      </c>
      <c r="F89" s="17">
        <f>D89</f>
        <v>4.96760394862119E-23</v>
      </c>
    </row>
    <row r="90" spans="1:6" ht="12.75">
      <c r="A90" t="s">
        <v>7</v>
      </c>
      <c r="B90" t="s">
        <v>109</v>
      </c>
      <c r="C90">
        <v>0</v>
      </c>
      <c r="D90">
        <v>1</v>
      </c>
      <c r="E90" s="2"/>
      <c r="F90" s="2"/>
    </row>
    <row r="91" spans="1:6" ht="12.75">
      <c r="A91" t="s">
        <v>8</v>
      </c>
      <c r="B91" t="s">
        <v>108</v>
      </c>
      <c r="C91">
        <v>0</v>
      </c>
      <c r="D91">
        <v>0.0167864902379219</v>
      </c>
      <c r="E91">
        <f>C91/SUM(C91:C92)</f>
        <v>0</v>
      </c>
      <c r="F91" s="17">
        <f>D91</f>
        <v>0.0167864902379219</v>
      </c>
    </row>
    <row r="92" spans="1:6" ht="12.75">
      <c r="A92" t="s">
        <v>8</v>
      </c>
      <c r="B92" t="s">
        <v>109</v>
      </c>
      <c r="C92">
        <v>232</v>
      </c>
      <c r="D92">
        <v>0.983213509762078</v>
      </c>
      <c r="E92" s="2"/>
      <c r="F92" s="2"/>
    </row>
  </sheetData>
  <printOptions/>
  <pageMargins left="0.75" right="0.75" top="1" bottom="1" header="0.5" footer="0.5"/>
  <pageSetup horizontalDpi="1200" verticalDpi="12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Ewen, C.J.</dc:creator>
  <cp:keywords/>
  <dc:description/>
  <cp:lastModifiedBy>Colin Ewen</cp:lastModifiedBy>
  <dcterms:created xsi:type="dcterms:W3CDTF">1996-10-14T23:33:28Z</dcterms:created>
  <dcterms:modified xsi:type="dcterms:W3CDTF">2016-03-26T17:57:28Z</dcterms:modified>
  <cp:category/>
  <cp:version/>
  <cp:contentType/>
  <cp:contentStatus/>
</cp:coreProperties>
</file>