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i1-my.sharepoint.com/personal/helga_molbaek-steensig_eui_eu/Documents/Article on use of margin/HUDOC searches dataset/"/>
    </mc:Choice>
  </mc:AlternateContent>
  <xr:revisionPtr revIDLastSave="14" documentId="8_{E2753A61-8286-403B-800A-046B386AFEC5}" xr6:coauthVersionLast="47" xr6:coauthVersionMax="47" xr10:uidLastSave="{167B0619-3000-459D-AEA0-27A464BE8AD6}"/>
  <bookViews>
    <workbookView xWindow="-110" yWindow="-110" windowWidth="19420" windowHeight="10300" xr2:uid="{BD4C1012-B7A3-4015-8E28-A1E10FF3180B}"/>
  </bookViews>
  <sheets>
    <sheet name="per year" sheetId="1" r:id="rId1"/>
    <sheet name="Summary statistics" sheetId="4" r:id="rId2"/>
    <sheet name="Margin and importance leve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" l="1"/>
  <c r="B5" i="4"/>
  <c r="B4" i="4"/>
  <c r="B3" i="4"/>
  <c r="B2" i="4"/>
  <c r="B1" i="4"/>
  <c r="O64" i="1"/>
  <c r="M64" i="1"/>
  <c r="L64" i="1"/>
  <c r="K64" i="1"/>
  <c r="J64" i="1"/>
  <c r="G64" i="1"/>
  <c r="E64" i="1"/>
  <c r="G17" i="3"/>
  <c r="G20" i="3"/>
  <c r="G14" i="3"/>
  <c r="G11" i="3"/>
  <c r="D19" i="3"/>
  <c r="D16" i="3"/>
  <c r="D13" i="3"/>
  <c r="O63" i="1"/>
  <c r="M63" i="1"/>
  <c r="L63" i="1"/>
  <c r="K63" i="1"/>
  <c r="J63" i="1"/>
  <c r="G63" i="1"/>
  <c r="E63" i="1"/>
</calcChain>
</file>

<file path=xl/sharedStrings.xml><?xml version="1.0" encoding="utf-8"?>
<sst xmlns="http://schemas.openxmlformats.org/spreadsheetml/2006/main" count="34" uniqueCount="28">
  <si>
    <t>year.from</t>
  </si>
  <si>
    <t>year.to</t>
  </si>
  <si>
    <t>judg+dec</t>
  </si>
  <si>
    <t>Level</t>
  </si>
  <si>
    <t>Judgments</t>
  </si>
  <si>
    <t>Decisions</t>
  </si>
  <si>
    <t>margin.judgments</t>
  </si>
  <si>
    <t>margin decisions</t>
  </si>
  <si>
    <t>Key</t>
  </si>
  <si>
    <t>Judgments with margin</t>
  </si>
  <si>
    <t>Judgments without margin</t>
  </si>
  <si>
    <t>Decisions with margin</t>
  </si>
  <si>
    <t>decisions without margin</t>
  </si>
  <si>
    <t>Total judgments</t>
  </si>
  <si>
    <t>Total decisions</t>
  </si>
  <si>
    <t>Total judgments and decisions with margin of appreciation key-word</t>
  </si>
  <si>
    <t>Total judgments mentioning the margin of appreciation</t>
  </si>
  <si>
    <t>Total decisions mentioning the margin of appreciation</t>
  </si>
  <si>
    <t>Percent of all cases with the margin of appreciation key-word</t>
  </si>
  <si>
    <t>Percent of all cases which mention the margin of appreciation at least once</t>
  </si>
  <si>
    <t>Percent of judgments mentioning the margin at least once</t>
  </si>
  <si>
    <t>Percent of decisions mentioning the margin at least once</t>
  </si>
  <si>
    <t>margin of appreciation keywords</t>
  </si>
  <si>
    <t>Judgments with margin of appreciation searchwords</t>
  </si>
  <si>
    <t>Decisions with margin of appreciation searchwords</t>
  </si>
  <si>
    <t>Margin of appreciation searchword total</t>
  </si>
  <si>
    <t>Number of judgments containing a separate opinion</t>
  </si>
  <si>
    <t>Percent of judgments contining a separate opinion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</si>
</sst>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9FE4C-6852-4AB5-A8DB-4CA4D1E40053}">
  <dimension ref="A1:O64"/>
  <sheetViews>
    <sheetView tabSelected="1" workbookViewId="0">
      <pane ySplit="1" topLeftCell="A2" activePane="bottomLeft" state="frozen"/>
      <selection pane="bottomLeft" activeCell="R13" sqref="R13"/>
    </sheetView>
  </sheetViews>
  <sheetFormatPr defaultRowHeight="14.5" x14ac:dyDescent="0.35"/>
  <cols>
    <col min="1" max="1" width="8.7265625" style="1"/>
  </cols>
  <sheetData>
    <row r="1" spans="1:15" x14ac:dyDescent="0.35">
      <c r="A1" s="1" t="s">
        <v>0</v>
      </c>
      <c r="B1" t="s">
        <v>1</v>
      </c>
      <c r="C1" t="s">
        <v>4</v>
      </c>
      <c r="D1" t="s">
        <v>5</v>
      </c>
      <c r="E1" t="s">
        <v>2</v>
      </c>
      <c r="F1" t="s">
        <v>22</v>
      </c>
      <c r="G1" t="s">
        <v>18</v>
      </c>
      <c r="H1" t="s">
        <v>23</v>
      </c>
      <c r="I1" t="s">
        <v>24</v>
      </c>
      <c r="J1" t="s">
        <v>25</v>
      </c>
      <c r="K1" t="s">
        <v>20</v>
      </c>
      <c r="L1" t="s">
        <v>21</v>
      </c>
      <c r="M1" t="s">
        <v>19</v>
      </c>
      <c r="N1" t="s">
        <v>26</v>
      </c>
      <c r="O1" t="s">
        <v>27</v>
      </c>
    </row>
    <row r="2" spans="1:15" x14ac:dyDescent="0.35">
      <c r="A2" s="1">
        <v>1959</v>
      </c>
      <c r="B2">
        <v>1960</v>
      </c>
      <c r="C2">
        <v>0</v>
      </c>
      <c r="D2">
        <v>2</v>
      </c>
      <c r="E2">
        <v>2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x14ac:dyDescent="0.35">
      <c r="A3" s="1">
        <v>1960</v>
      </c>
      <c r="B3">
        <v>1961</v>
      </c>
      <c r="C3">
        <v>1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100</v>
      </c>
    </row>
    <row r="4" spans="1:15" x14ac:dyDescent="0.35">
      <c r="A4" s="1">
        <v>1961</v>
      </c>
      <c r="B4">
        <v>1962</v>
      </c>
      <c r="C4">
        <v>2</v>
      </c>
      <c r="D4">
        <v>7</v>
      </c>
      <c r="E4">
        <v>9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50</v>
      </c>
    </row>
    <row r="5" spans="1:15" x14ac:dyDescent="0.35">
      <c r="A5" s="1">
        <v>1962</v>
      </c>
      <c r="B5">
        <v>1963</v>
      </c>
      <c r="C5">
        <v>1</v>
      </c>
      <c r="D5">
        <v>7</v>
      </c>
      <c r="E5">
        <v>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100</v>
      </c>
    </row>
    <row r="6" spans="1:15" x14ac:dyDescent="0.35">
      <c r="A6" s="1">
        <v>1963</v>
      </c>
      <c r="B6">
        <v>1964</v>
      </c>
      <c r="C6">
        <v>0</v>
      </c>
      <c r="D6">
        <v>7</v>
      </c>
      <c r="E6">
        <v>7</v>
      </c>
      <c r="F6">
        <v>0</v>
      </c>
      <c r="G6">
        <v>0</v>
      </c>
      <c r="H6">
        <v>0</v>
      </c>
      <c r="I6">
        <v>3</v>
      </c>
      <c r="J6">
        <v>3</v>
      </c>
      <c r="K6">
        <v>0</v>
      </c>
      <c r="L6">
        <v>42.857142857142854</v>
      </c>
      <c r="M6">
        <v>42.857142857142854</v>
      </c>
      <c r="N6">
        <v>0</v>
      </c>
      <c r="O6">
        <v>0</v>
      </c>
    </row>
    <row r="7" spans="1:15" x14ac:dyDescent="0.35">
      <c r="A7" s="1">
        <v>1964</v>
      </c>
      <c r="B7">
        <v>1965</v>
      </c>
      <c r="C7">
        <v>0</v>
      </c>
      <c r="D7">
        <v>11</v>
      </c>
      <c r="E7">
        <v>11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x14ac:dyDescent="0.35">
      <c r="A8" s="1">
        <v>1965</v>
      </c>
      <c r="B8">
        <v>1966</v>
      </c>
      <c r="C8">
        <v>0</v>
      </c>
      <c r="D8">
        <v>11</v>
      </c>
      <c r="E8">
        <v>11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x14ac:dyDescent="0.35">
      <c r="A9" s="1">
        <v>1966</v>
      </c>
      <c r="B9">
        <v>1967</v>
      </c>
      <c r="C9">
        <v>0</v>
      </c>
      <c r="D9">
        <v>11</v>
      </c>
      <c r="E9">
        <v>11</v>
      </c>
      <c r="F9">
        <v>0</v>
      </c>
      <c r="G9">
        <v>0</v>
      </c>
      <c r="H9">
        <v>0</v>
      </c>
      <c r="I9">
        <v>1</v>
      </c>
      <c r="J9">
        <v>1</v>
      </c>
      <c r="K9">
        <v>0</v>
      </c>
      <c r="L9">
        <v>9.0909090909090917</v>
      </c>
      <c r="M9">
        <v>9.0909090909090917</v>
      </c>
      <c r="N9">
        <v>0</v>
      </c>
      <c r="O9">
        <v>0</v>
      </c>
    </row>
    <row r="10" spans="1:15" x14ac:dyDescent="0.35">
      <c r="A10" s="1">
        <v>1967</v>
      </c>
      <c r="B10">
        <v>1968</v>
      </c>
      <c r="C10">
        <v>1</v>
      </c>
      <c r="D10">
        <v>46</v>
      </c>
      <c r="E10">
        <v>47</v>
      </c>
      <c r="F10">
        <v>0</v>
      </c>
      <c r="G10">
        <v>0</v>
      </c>
      <c r="H10">
        <v>0</v>
      </c>
      <c r="I10">
        <v>1</v>
      </c>
      <c r="J10">
        <v>1</v>
      </c>
      <c r="K10">
        <v>0</v>
      </c>
      <c r="L10">
        <v>2.1739130434782608</v>
      </c>
      <c r="M10">
        <v>2.1276595744680851</v>
      </c>
      <c r="N10">
        <v>0</v>
      </c>
      <c r="O10">
        <v>0</v>
      </c>
    </row>
    <row r="11" spans="1:15" x14ac:dyDescent="0.35">
      <c r="A11" s="1">
        <v>1968</v>
      </c>
      <c r="B11">
        <v>1969</v>
      </c>
      <c r="C11">
        <v>3</v>
      </c>
      <c r="D11">
        <v>23</v>
      </c>
      <c r="E11">
        <v>26</v>
      </c>
      <c r="F11">
        <v>1</v>
      </c>
      <c r="G11">
        <v>3.8461538461538463</v>
      </c>
      <c r="H11">
        <v>1</v>
      </c>
      <c r="I11">
        <v>2</v>
      </c>
      <c r="J11">
        <v>3</v>
      </c>
      <c r="K11">
        <v>33.333333333333329</v>
      </c>
      <c r="L11">
        <v>8.695652173913043</v>
      </c>
      <c r="M11">
        <v>11.538461538461538</v>
      </c>
      <c r="N11">
        <v>3</v>
      </c>
      <c r="O11">
        <v>100</v>
      </c>
    </row>
    <row r="12" spans="1:15" x14ac:dyDescent="0.35">
      <c r="A12" s="1">
        <v>1969</v>
      </c>
      <c r="B12">
        <v>1970</v>
      </c>
      <c r="C12">
        <v>2</v>
      </c>
      <c r="D12">
        <v>22</v>
      </c>
      <c r="E12">
        <v>24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</v>
      </c>
      <c r="O12">
        <v>100</v>
      </c>
    </row>
    <row r="13" spans="1:15" x14ac:dyDescent="0.35">
      <c r="A13" s="1">
        <v>1970</v>
      </c>
      <c r="B13">
        <v>1971</v>
      </c>
      <c r="C13">
        <v>2</v>
      </c>
      <c r="D13">
        <v>41</v>
      </c>
      <c r="E13">
        <v>43</v>
      </c>
      <c r="F13">
        <v>0</v>
      </c>
      <c r="G13">
        <v>0</v>
      </c>
      <c r="H13">
        <v>0</v>
      </c>
      <c r="I13">
        <v>2</v>
      </c>
      <c r="J13">
        <v>2</v>
      </c>
      <c r="K13">
        <v>0</v>
      </c>
      <c r="L13">
        <v>4.8780487804878048</v>
      </c>
      <c r="M13">
        <v>4.6511627906976747</v>
      </c>
      <c r="N13">
        <v>1</v>
      </c>
      <c r="O13">
        <v>50</v>
      </c>
    </row>
    <row r="14" spans="1:15" x14ac:dyDescent="0.35">
      <c r="A14" s="1">
        <v>1971</v>
      </c>
      <c r="B14">
        <v>1972</v>
      </c>
      <c r="C14">
        <v>2</v>
      </c>
      <c r="D14">
        <v>23</v>
      </c>
      <c r="E14">
        <v>25</v>
      </c>
      <c r="F14">
        <v>0</v>
      </c>
      <c r="G14">
        <v>0</v>
      </c>
      <c r="H14">
        <v>0</v>
      </c>
      <c r="I14">
        <v>1</v>
      </c>
      <c r="J14">
        <v>1</v>
      </c>
      <c r="K14">
        <v>0</v>
      </c>
      <c r="L14">
        <v>4.3478260869565215</v>
      </c>
      <c r="M14">
        <v>4</v>
      </c>
      <c r="N14">
        <v>2</v>
      </c>
      <c r="O14">
        <v>100</v>
      </c>
    </row>
    <row r="15" spans="1:15" x14ac:dyDescent="0.35">
      <c r="A15" s="1">
        <v>1972</v>
      </c>
      <c r="B15">
        <v>1973</v>
      </c>
      <c r="C15">
        <v>2</v>
      </c>
      <c r="D15">
        <v>24</v>
      </c>
      <c r="E15">
        <v>26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</v>
      </c>
      <c r="O15">
        <v>100</v>
      </c>
    </row>
    <row r="16" spans="1:15" x14ac:dyDescent="0.35">
      <c r="A16" s="1">
        <v>1973</v>
      </c>
      <c r="B16">
        <v>1974</v>
      </c>
      <c r="C16">
        <v>1</v>
      </c>
      <c r="D16">
        <v>23</v>
      </c>
      <c r="E16">
        <v>24</v>
      </c>
      <c r="F16">
        <v>0</v>
      </c>
      <c r="G16">
        <v>0</v>
      </c>
      <c r="H16">
        <v>0</v>
      </c>
      <c r="I16">
        <v>2</v>
      </c>
      <c r="J16">
        <v>2</v>
      </c>
      <c r="K16">
        <v>0</v>
      </c>
      <c r="L16">
        <v>8.695652173913043</v>
      </c>
      <c r="M16">
        <v>8.3333333333333321</v>
      </c>
      <c r="N16">
        <v>1</v>
      </c>
      <c r="O16">
        <v>100</v>
      </c>
    </row>
    <row r="17" spans="1:15" x14ac:dyDescent="0.35">
      <c r="A17" s="1">
        <v>1974</v>
      </c>
      <c r="B17">
        <v>1975</v>
      </c>
      <c r="C17">
        <v>1</v>
      </c>
      <c r="D17">
        <v>35</v>
      </c>
      <c r="E17">
        <v>36</v>
      </c>
      <c r="F17">
        <v>0</v>
      </c>
      <c r="G17">
        <v>0</v>
      </c>
      <c r="H17">
        <v>0</v>
      </c>
      <c r="I17">
        <v>3</v>
      </c>
      <c r="J17">
        <v>3</v>
      </c>
      <c r="K17">
        <v>0</v>
      </c>
      <c r="L17">
        <v>8.5714285714285712</v>
      </c>
      <c r="M17">
        <v>8.3333333333333321</v>
      </c>
      <c r="N17">
        <v>0</v>
      </c>
      <c r="O17">
        <v>0</v>
      </c>
    </row>
    <row r="18" spans="1:15" x14ac:dyDescent="0.35">
      <c r="A18" s="1">
        <v>1975</v>
      </c>
      <c r="B18">
        <v>1976</v>
      </c>
      <c r="C18">
        <v>2</v>
      </c>
      <c r="D18">
        <v>44</v>
      </c>
      <c r="E18">
        <v>46</v>
      </c>
      <c r="F18">
        <v>1</v>
      </c>
      <c r="G18">
        <v>2.1739130434782608</v>
      </c>
      <c r="H18">
        <v>0</v>
      </c>
      <c r="I18">
        <v>1</v>
      </c>
      <c r="J18">
        <v>1</v>
      </c>
      <c r="K18">
        <v>0</v>
      </c>
      <c r="L18">
        <v>2.2727272727272729</v>
      </c>
      <c r="M18">
        <v>2.1739130434782608</v>
      </c>
      <c r="N18">
        <v>2</v>
      </c>
      <c r="O18">
        <v>100</v>
      </c>
    </row>
    <row r="19" spans="1:15" x14ac:dyDescent="0.35">
      <c r="A19" s="1">
        <v>1976</v>
      </c>
      <c r="B19">
        <v>1977</v>
      </c>
      <c r="C19">
        <v>6</v>
      </c>
      <c r="D19">
        <v>72</v>
      </c>
      <c r="E19">
        <v>78</v>
      </c>
      <c r="F19">
        <v>0</v>
      </c>
      <c r="G19">
        <v>0</v>
      </c>
      <c r="H19">
        <v>2</v>
      </c>
      <c r="I19">
        <v>0</v>
      </c>
      <c r="J19">
        <v>2</v>
      </c>
      <c r="K19">
        <v>33.333333333333329</v>
      </c>
      <c r="L19">
        <v>0</v>
      </c>
      <c r="M19">
        <v>2.5641025641025639</v>
      </c>
      <c r="N19">
        <v>4</v>
      </c>
      <c r="O19">
        <v>66.666666666666657</v>
      </c>
    </row>
    <row r="20" spans="1:15" x14ac:dyDescent="0.35">
      <c r="A20" s="1">
        <v>1977</v>
      </c>
      <c r="B20">
        <v>1978</v>
      </c>
      <c r="C20">
        <v>0</v>
      </c>
      <c r="D20">
        <v>76</v>
      </c>
      <c r="E20">
        <v>76</v>
      </c>
      <c r="F20">
        <v>0</v>
      </c>
      <c r="G20">
        <v>0</v>
      </c>
      <c r="H20">
        <v>0</v>
      </c>
      <c r="I20">
        <v>5</v>
      </c>
      <c r="J20">
        <v>5</v>
      </c>
      <c r="K20">
        <v>0</v>
      </c>
      <c r="L20">
        <v>6.5789473684210522</v>
      </c>
      <c r="M20">
        <v>6.5789473684210522</v>
      </c>
      <c r="N20">
        <v>0</v>
      </c>
      <c r="O20">
        <v>0</v>
      </c>
    </row>
    <row r="21" spans="1:15" x14ac:dyDescent="0.35">
      <c r="A21" s="1">
        <v>1978</v>
      </c>
      <c r="B21">
        <v>1979</v>
      </c>
      <c r="C21">
        <v>5</v>
      </c>
      <c r="D21">
        <v>62</v>
      </c>
      <c r="E21">
        <v>67</v>
      </c>
      <c r="F21">
        <v>0</v>
      </c>
      <c r="G21">
        <v>0</v>
      </c>
      <c r="H21">
        <v>1</v>
      </c>
      <c r="I21">
        <v>3</v>
      </c>
      <c r="J21">
        <v>4</v>
      </c>
      <c r="K21">
        <v>20</v>
      </c>
      <c r="L21">
        <v>4.838709677419355</v>
      </c>
      <c r="M21">
        <v>5.9701492537313428</v>
      </c>
      <c r="N21">
        <v>5</v>
      </c>
      <c r="O21">
        <v>100</v>
      </c>
    </row>
    <row r="22" spans="1:15" x14ac:dyDescent="0.35">
      <c r="A22" s="1">
        <v>1979</v>
      </c>
      <c r="B22">
        <v>1980</v>
      </c>
      <c r="C22">
        <v>5</v>
      </c>
      <c r="D22">
        <v>49</v>
      </c>
      <c r="E22">
        <v>54</v>
      </c>
      <c r="F22">
        <v>1</v>
      </c>
      <c r="G22">
        <v>1.8518518518518516</v>
      </c>
      <c r="H22">
        <v>2</v>
      </c>
      <c r="I22">
        <v>1</v>
      </c>
      <c r="J22">
        <v>3</v>
      </c>
      <c r="K22">
        <v>40</v>
      </c>
      <c r="L22">
        <v>2.0408163265306123</v>
      </c>
      <c r="M22">
        <v>5.5555555555555554</v>
      </c>
      <c r="N22">
        <v>4</v>
      </c>
      <c r="O22">
        <v>80</v>
      </c>
    </row>
    <row r="23" spans="1:15" x14ac:dyDescent="0.35">
      <c r="A23" s="1">
        <v>1980</v>
      </c>
      <c r="B23">
        <v>1981</v>
      </c>
      <c r="C23">
        <v>7</v>
      </c>
      <c r="D23">
        <v>50</v>
      </c>
      <c r="E23">
        <v>57</v>
      </c>
      <c r="F23">
        <v>0</v>
      </c>
      <c r="G23">
        <v>0</v>
      </c>
      <c r="H23">
        <v>1</v>
      </c>
      <c r="I23">
        <v>1</v>
      </c>
      <c r="J23">
        <v>2</v>
      </c>
      <c r="K23">
        <v>14.285714285714285</v>
      </c>
      <c r="L23">
        <v>2</v>
      </c>
      <c r="M23">
        <v>3.5087719298245612</v>
      </c>
      <c r="N23">
        <v>4</v>
      </c>
      <c r="O23">
        <v>57.142857142857139</v>
      </c>
    </row>
    <row r="24" spans="1:15" x14ac:dyDescent="0.35">
      <c r="A24" s="1">
        <v>1981</v>
      </c>
      <c r="B24">
        <v>1982</v>
      </c>
      <c r="C24">
        <v>7</v>
      </c>
      <c r="D24">
        <v>68</v>
      </c>
      <c r="E24">
        <v>75</v>
      </c>
      <c r="F24">
        <v>0</v>
      </c>
      <c r="G24">
        <v>0</v>
      </c>
      <c r="H24">
        <v>2</v>
      </c>
      <c r="I24">
        <v>0</v>
      </c>
      <c r="J24">
        <v>2</v>
      </c>
      <c r="K24">
        <v>28.571428571428569</v>
      </c>
      <c r="L24">
        <v>0</v>
      </c>
      <c r="M24">
        <v>2.666666666666667</v>
      </c>
      <c r="N24">
        <v>4</v>
      </c>
      <c r="O24">
        <v>57.142857142857139</v>
      </c>
    </row>
    <row r="25" spans="1:15" x14ac:dyDescent="0.35">
      <c r="A25" s="1">
        <v>1982</v>
      </c>
      <c r="B25">
        <v>1983</v>
      </c>
      <c r="C25">
        <v>11</v>
      </c>
      <c r="D25">
        <v>59</v>
      </c>
      <c r="E25">
        <v>70</v>
      </c>
      <c r="F25">
        <v>0</v>
      </c>
      <c r="G25">
        <v>0</v>
      </c>
      <c r="H25">
        <v>1</v>
      </c>
      <c r="I25">
        <v>1</v>
      </c>
      <c r="J25">
        <v>2</v>
      </c>
      <c r="K25">
        <v>9.0909090909090917</v>
      </c>
      <c r="L25">
        <v>1.6949152542372881</v>
      </c>
      <c r="M25">
        <v>2.8571428571428572</v>
      </c>
      <c r="N25">
        <v>5</v>
      </c>
      <c r="O25">
        <v>45.454545454545453</v>
      </c>
    </row>
    <row r="26" spans="1:15" x14ac:dyDescent="0.35">
      <c r="A26" s="1">
        <v>1983</v>
      </c>
      <c r="B26">
        <v>1984</v>
      </c>
      <c r="C26">
        <v>15</v>
      </c>
      <c r="D26">
        <v>77</v>
      </c>
      <c r="E26">
        <v>92</v>
      </c>
      <c r="F26">
        <v>0</v>
      </c>
      <c r="G26">
        <v>0</v>
      </c>
      <c r="H26">
        <v>1</v>
      </c>
      <c r="I26">
        <v>7</v>
      </c>
      <c r="J26">
        <v>8</v>
      </c>
      <c r="K26">
        <v>6.666666666666667</v>
      </c>
      <c r="L26">
        <v>9.0909090909090917</v>
      </c>
      <c r="M26">
        <v>8.695652173913043</v>
      </c>
      <c r="N26">
        <v>5</v>
      </c>
      <c r="O26">
        <v>33.333333333333329</v>
      </c>
    </row>
    <row r="27" spans="1:15" x14ac:dyDescent="0.35">
      <c r="A27" s="1">
        <v>1984</v>
      </c>
      <c r="B27">
        <v>1985</v>
      </c>
      <c r="C27">
        <v>18</v>
      </c>
      <c r="D27">
        <v>89</v>
      </c>
      <c r="E27">
        <v>107</v>
      </c>
      <c r="F27">
        <v>0</v>
      </c>
      <c r="G27">
        <v>0</v>
      </c>
      <c r="H27">
        <v>4</v>
      </c>
      <c r="I27">
        <v>0</v>
      </c>
      <c r="J27">
        <v>4</v>
      </c>
      <c r="K27">
        <v>22.222222222222221</v>
      </c>
      <c r="L27">
        <v>0</v>
      </c>
      <c r="M27">
        <v>3.7383177570093453</v>
      </c>
      <c r="N27">
        <v>8</v>
      </c>
      <c r="O27">
        <v>44.444444444444443</v>
      </c>
    </row>
    <row r="28" spans="1:15" x14ac:dyDescent="0.35">
      <c r="A28" s="1">
        <v>1985</v>
      </c>
      <c r="B28">
        <v>1986</v>
      </c>
      <c r="C28">
        <v>11</v>
      </c>
      <c r="D28">
        <v>90</v>
      </c>
      <c r="E28">
        <v>101</v>
      </c>
      <c r="F28">
        <v>0</v>
      </c>
      <c r="G28">
        <v>0</v>
      </c>
      <c r="H28">
        <v>4</v>
      </c>
      <c r="I28">
        <v>1</v>
      </c>
      <c r="J28">
        <v>5</v>
      </c>
      <c r="K28">
        <v>36.363636363636367</v>
      </c>
      <c r="L28">
        <v>1.1111111111111112</v>
      </c>
      <c r="M28">
        <v>4.9504950495049505</v>
      </c>
      <c r="N28">
        <v>5</v>
      </c>
      <c r="O28">
        <v>45.454545454545453</v>
      </c>
    </row>
    <row r="29" spans="1:15" x14ac:dyDescent="0.35">
      <c r="A29" s="1">
        <v>1986</v>
      </c>
      <c r="B29">
        <v>1987</v>
      </c>
      <c r="C29">
        <v>17</v>
      </c>
      <c r="D29">
        <v>193</v>
      </c>
      <c r="E29">
        <v>210</v>
      </c>
      <c r="F29">
        <v>0</v>
      </c>
      <c r="G29">
        <v>0</v>
      </c>
      <c r="H29">
        <v>7</v>
      </c>
      <c r="I29">
        <v>12</v>
      </c>
      <c r="J29">
        <v>19</v>
      </c>
      <c r="K29">
        <v>41.17647058823529</v>
      </c>
      <c r="L29">
        <v>6.2176165803108807</v>
      </c>
      <c r="M29">
        <v>9.0476190476190474</v>
      </c>
      <c r="N29">
        <v>13</v>
      </c>
      <c r="O29">
        <v>76.470588235294116</v>
      </c>
    </row>
    <row r="30" spans="1:15" x14ac:dyDescent="0.35">
      <c r="A30" s="1">
        <v>1987</v>
      </c>
      <c r="B30">
        <v>1988</v>
      </c>
      <c r="C30">
        <v>32</v>
      </c>
      <c r="D30">
        <v>183</v>
      </c>
      <c r="E30">
        <v>215</v>
      </c>
      <c r="F30">
        <v>0</v>
      </c>
      <c r="G30">
        <v>0</v>
      </c>
      <c r="H30">
        <v>7</v>
      </c>
      <c r="I30">
        <v>10</v>
      </c>
      <c r="J30">
        <v>17</v>
      </c>
      <c r="K30">
        <v>21.875</v>
      </c>
      <c r="L30">
        <v>5.4644808743169397</v>
      </c>
      <c r="M30">
        <v>7.9069767441860463</v>
      </c>
      <c r="N30">
        <v>15</v>
      </c>
      <c r="O30">
        <v>46.875</v>
      </c>
    </row>
    <row r="31" spans="1:15" x14ac:dyDescent="0.35">
      <c r="A31" s="1">
        <v>1988</v>
      </c>
      <c r="B31">
        <v>1989</v>
      </c>
      <c r="C31">
        <v>26</v>
      </c>
      <c r="D31">
        <v>197</v>
      </c>
      <c r="E31">
        <v>223</v>
      </c>
      <c r="F31">
        <v>0</v>
      </c>
      <c r="G31">
        <v>0</v>
      </c>
      <c r="H31">
        <v>5</v>
      </c>
      <c r="I31">
        <v>28</v>
      </c>
      <c r="J31">
        <v>33</v>
      </c>
      <c r="K31">
        <v>19.230769230769234</v>
      </c>
      <c r="L31">
        <v>14.213197969543149</v>
      </c>
      <c r="M31">
        <v>14.798206278026907</v>
      </c>
      <c r="N31">
        <v>12</v>
      </c>
      <c r="O31">
        <v>46.153846153846153</v>
      </c>
    </row>
    <row r="32" spans="1:15" x14ac:dyDescent="0.35">
      <c r="A32" s="1">
        <v>1989</v>
      </c>
      <c r="B32">
        <v>1990</v>
      </c>
      <c r="C32">
        <v>25</v>
      </c>
      <c r="D32">
        <v>201</v>
      </c>
      <c r="E32">
        <v>226</v>
      </c>
      <c r="F32">
        <v>0</v>
      </c>
      <c r="G32">
        <v>0</v>
      </c>
      <c r="H32">
        <v>9</v>
      </c>
      <c r="I32">
        <v>20</v>
      </c>
      <c r="J32">
        <v>29</v>
      </c>
      <c r="K32">
        <v>36</v>
      </c>
      <c r="L32">
        <v>9.9502487562189064</v>
      </c>
      <c r="M32">
        <v>12.831858407079647</v>
      </c>
      <c r="N32">
        <v>15</v>
      </c>
      <c r="O32">
        <v>60</v>
      </c>
    </row>
    <row r="33" spans="1:15" x14ac:dyDescent="0.35">
      <c r="A33" s="1">
        <v>1990</v>
      </c>
      <c r="B33">
        <v>1991</v>
      </c>
      <c r="C33">
        <v>30</v>
      </c>
      <c r="D33">
        <v>220</v>
      </c>
      <c r="E33">
        <v>250</v>
      </c>
      <c r="F33">
        <v>0</v>
      </c>
      <c r="G33">
        <v>0</v>
      </c>
      <c r="H33">
        <v>6</v>
      </c>
      <c r="I33">
        <v>24</v>
      </c>
      <c r="J33">
        <v>30</v>
      </c>
      <c r="K33">
        <v>20</v>
      </c>
      <c r="L33">
        <v>10.909090909090908</v>
      </c>
      <c r="M33">
        <v>12</v>
      </c>
      <c r="N33">
        <v>14</v>
      </c>
      <c r="O33">
        <v>46.666666666666664</v>
      </c>
    </row>
    <row r="34" spans="1:15" x14ac:dyDescent="0.35">
      <c r="A34" s="1">
        <v>1991</v>
      </c>
      <c r="B34">
        <v>1992</v>
      </c>
      <c r="C34">
        <v>72</v>
      </c>
      <c r="D34">
        <v>275</v>
      </c>
      <c r="E34">
        <v>347</v>
      </c>
      <c r="F34">
        <v>2</v>
      </c>
      <c r="G34">
        <v>0.57636887608069165</v>
      </c>
      <c r="H34">
        <v>8</v>
      </c>
      <c r="I34">
        <v>32</v>
      </c>
      <c r="J34">
        <v>40</v>
      </c>
      <c r="K34">
        <v>11.111111111111111</v>
      </c>
      <c r="L34">
        <v>11.636363636363637</v>
      </c>
      <c r="M34">
        <v>11.527377521613833</v>
      </c>
      <c r="N34">
        <v>25</v>
      </c>
      <c r="O34">
        <v>34.722222222222221</v>
      </c>
    </row>
    <row r="35" spans="1:15" x14ac:dyDescent="0.35">
      <c r="A35" s="1">
        <v>1992</v>
      </c>
      <c r="B35">
        <v>1993</v>
      </c>
      <c r="C35">
        <v>81</v>
      </c>
      <c r="D35">
        <v>270</v>
      </c>
      <c r="E35">
        <v>351</v>
      </c>
      <c r="F35">
        <v>0</v>
      </c>
      <c r="G35">
        <v>0</v>
      </c>
      <c r="H35">
        <v>9</v>
      </c>
      <c r="I35">
        <v>33</v>
      </c>
      <c r="J35">
        <v>42</v>
      </c>
      <c r="K35">
        <v>11.111111111111111</v>
      </c>
      <c r="L35">
        <v>12.222222222222221</v>
      </c>
      <c r="M35">
        <v>11.965811965811966</v>
      </c>
      <c r="N35">
        <v>25</v>
      </c>
      <c r="O35">
        <v>30.864197530864196</v>
      </c>
    </row>
    <row r="36" spans="1:15" x14ac:dyDescent="0.35">
      <c r="A36" s="1">
        <v>1993</v>
      </c>
      <c r="B36">
        <v>1994</v>
      </c>
      <c r="C36">
        <v>60</v>
      </c>
      <c r="D36">
        <v>332</v>
      </c>
      <c r="E36">
        <v>392</v>
      </c>
      <c r="F36">
        <v>0</v>
      </c>
      <c r="G36">
        <v>0</v>
      </c>
      <c r="H36">
        <v>10</v>
      </c>
      <c r="I36">
        <v>39</v>
      </c>
      <c r="J36">
        <v>49</v>
      </c>
      <c r="K36">
        <v>16.666666666666664</v>
      </c>
      <c r="L36">
        <v>11.746987951807229</v>
      </c>
      <c r="M36">
        <v>12.5</v>
      </c>
      <c r="N36">
        <v>29</v>
      </c>
      <c r="O36">
        <v>48.333333333333336</v>
      </c>
    </row>
    <row r="37" spans="1:15" x14ac:dyDescent="0.35">
      <c r="A37" s="1">
        <v>1994</v>
      </c>
      <c r="B37">
        <v>1995</v>
      </c>
      <c r="C37">
        <v>50</v>
      </c>
      <c r="D37">
        <v>401</v>
      </c>
      <c r="E37">
        <v>451</v>
      </c>
      <c r="F37">
        <v>2</v>
      </c>
      <c r="G37">
        <v>0.44345898004434592</v>
      </c>
      <c r="H37">
        <v>16</v>
      </c>
      <c r="I37">
        <v>65</v>
      </c>
      <c r="J37">
        <v>81</v>
      </c>
      <c r="K37">
        <v>32</v>
      </c>
      <c r="L37">
        <v>16.209476309226932</v>
      </c>
      <c r="M37">
        <v>17.96008869179601</v>
      </c>
      <c r="N37">
        <v>26</v>
      </c>
      <c r="O37">
        <v>52</v>
      </c>
    </row>
    <row r="38" spans="1:15" x14ac:dyDescent="0.35">
      <c r="A38" s="1">
        <v>1995</v>
      </c>
      <c r="B38">
        <v>1996</v>
      </c>
      <c r="C38">
        <v>56</v>
      </c>
      <c r="D38">
        <v>550</v>
      </c>
      <c r="E38">
        <v>606</v>
      </c>
      <c r="F38">
        <v>10</v>
      </c>
      <c r="G38">
        <v>1.6501650165016499</v>
      </c>
      <c r="H38">
        <v>14</v>
      </c>
      <c r="I38">
        <v>75</v>
      </c>
      <c r="J38">
        <v>89</v>
      </c>
      <c r="K38">
        <v>25</v>
      </c>
      <c r="L38">
        <v>13.636363636363635</v>
      </c>
      <c r="M38">
        <v>14.686468646864686</v>
      </c>
      <c r="N38">
        <v>33</v>
      </c>
      <c r="O38">
        <v>58.928571428571431</v>
      </c>
    </row>
    <row r="39" spans="1:15" x14ac:dyDescent="0.35">
      <c r="A39" s="1">
        <v>1996</v>
      </c>
      <c r="B39">
        <v>1997</v>
      </c>
      <c r="C39">
        <v>72</v>
      </c>
      <c r="D39">
        <v>599</v>
      </c>
      <c r="E39">
        <v>671</v>
      </c>
      <c r="F39">
        <v>16</v>
      </c>
      <c r="G39">
        <v>2.3845007451564828</v>
      </c>
      <c r="H39">
        <v>22</v>
      </c>
      <c r="I39">
        <v>119</v>
      </c>
      <c r="J39">
        <v>141</v>
      </c>
      <c r="K39">
        <v>30.555555555555557</v>
      </c>
      <c r="L39">
        <v>19.86644407345576</v>
      </c>
      <c r="M39">
        <v>21.013412816691503</v>
      </c>
      <c r="N39">
        <v>44</v>
      </c>
      <c r="O39">
        <v>61.111111111111114</v>
      </c>
    </row>
    <row r="40" spans="1:15" x14ac:dyDescent="0.35">
      <c r="A40" s="1">
        <v>1997</v>
      </c>
      <c r="B40">
        <v>1998</v>
      </c>
      <c r="C40">
        <v>105</v>
      </c>
      <c r="D40">
        <v>710</v>
      </c>
      <c r="E40">
        <v>815</v>
      </c>
      <c r="F40">
        <v>14</v>
      </c>
      <c r="G40">
        <v>1.7177914110429449</v>
      </c>
      <c r="H40">
        <v>18</v>
      </c>
      <c r="I40">
        <v>100</v>
      </c>
      <c r="J40">
        <v>118</v>
      </c>
      <c r="K40">
        <v>17.142857142857142</v>
      </c>
      <c r="L40">
        <v>14.084507042253522</v>
      </c>
      <c r="M40">
        <v>14.478527607361963</v>
      </c>
      <c r="N40">
        <v>72</v>
      </c>
      <c r="O40">
        <v>68.571428571428569</v>
      </c>
    </row>
    <row r="41" spans="1:15" x14ac:dyDescent="0.35">
      <c r="A41" s="1">
        <v>1998</v>
      </c>
      <c r="B41">
        <v>1999</v>
      </c>
      <c r="C41">
        <v>106</v>
      </c>
      <c r="D41">
        <v>533</v>
      </c>
      <c r="E41">
        <v>639</v>
      </c>
      <c r="F41">
        <v>27</v>
      </c>
      <c r="G41">
        <v>4.225352112676056</v>
      </c>
      <c r="H41">
        <v>24</v>
      </c>
      <c r="I41">
        <v>61</v>
      </c>
      <c r="J41">
        <v>85</v>
      </c>
      <c r="K41">
        <v>22.641509433962266</v>
      </c>
      <c r="L41">
        <v>11.444652908067541</v>
      </c>
      <c r="M41">
        <v>13.302034428794993</v>
      </c>
      <c r="N41">
        <v>58</v>
      </c>
      <c r="O41">
        <v>54.716981132075468</v>
      </c>
    </row>
    <row r="42" spans="1:15" x14ac:dyDescent="0.35">
      <c r="A42" s="1">
        <v>1999</v>
      </c>
      <c r="B42">
        <v>2000</v>
      </c>
      <c r="C42">
        <v>177</v>
      </c>
      <c r="D42">
        <v>507</v>
      </c>
      <c r="E42">
        <v>684</v>
      </c>
      <c r="F42">
        <v>50</v>
      </c>
      <c r="G42">
        <v>7.3099415204678362</v>
      </c>
      <c r="H42">
        <v>38</v>
      </c>
      <c r="I42">
        <v>71</v>
      </c>
      <c r="J42">
        <v>109</v>
      </c>
      <c r="K42">
        <v>21.468926553672315</v>
      </c>
      <c r="L42">
        <v>14.003944773175542</v>
      </c>
      <c r="M42">
        <v>15.935672514619883</v>
      </c>
      <c r="N42">
        <v>55</v>
      </c>
      <c r="O42">
        <v>31.073446327683619</v>
      </c>
    </row>
    <row r="43" spans="1:15" x14ac:dyDescent="0.35">
      <c r="A43" s="1">
        <v>2000</v>
      </c>
      <c r="B43">
        <v>2001</v>
      </c>
      <c r="C43">
        <v>695</v>
      </c>
      <c r="D43">
        <v>685</v>
      </c>
      <c r="E43">
        <v>1380</v>
      </c>
      <c r="F43">
        <v>25</v>
      </c>
      <c r="G43">
        <v>1.8115942028985508</v>
      </c>
      <c r="H43">
        <v>43</v>
      </c>
      <c r="I43">
        <v>79</v>
      </c>
      <c r="J43">
        <v>122</v>
      </c>
      <c r="K43">
        <v>6.1870503597122299</v>
      </c>
      <c r="L43">
        <v>11.532846715328466</v>
      </c>
      <c r="M43">
        <v>8.8405797101449277</v>
      </c>
      <c r="N43">
        <v>80</v>
      </c>
      <c r="O43">
        <v>11.510791366906476</v>
      </c>
    </row>
    <row r="44" spans="1:15" x14ac:dyDescent="0.35">
      <c r="A44" s="1">
        <v>2001</v>
      </c>
      <c r="B44">
        <v>2002</v>
      </c>
      <c r="C44">
        <v>888</v>
      </c>
      <c r="D44">
        <v>608</v>
      </c>
      <c r="E44">
        <v>1496</v>
      </c>
      <c r="F44">
        <v>67</v>
      </c>
      <c r="G44">
        <v>4.4786096256684491</v>
      </c>
      <c r="H44">
        <v>45</v>
      </c>
      <c r="I44">
        <v>76</v>
      </c>
      <c r="J44">
        <v>121</v>
      </c>
      <c r="K44">
        <v>5.0675675675675675</v>
      </c>
      <c r="L44">
        <v>12.5</v>
      </c>
      <c r="M44">
        <v>8.0882352941176467</v>
      </c>
      <c r="N44">
        <v>79</v>
      </c>
      <c r="O44">
        <v>8.8963963963963959</v>
      </c>
    </row>
    <row r="45" spans="1:15" x14ac:dyDescent="0.35">
      <c r="A45" s="1">
        <v>2002</v>
      </c>
      <c r="B45">
        <v>2003</v>
      </c>
      <c r="C45">
        <v>844</v>
      </c>
      <c r="D45">
        <v>809</v>
      </c>
      <c r="E45">
        <v>1653</v>
      </c>
      <c r="F45">
        <v>33</v>
      </c>
      <c r="G45">
        <v>1.9963702359346642</v>
      </c>
      <c r="H45">
        <v>64</v>
      </c>
      <c r="I45">
        <v>66</v>
      </c>
      <c r="J45">
        <v>130</v>
      </c>
      <c r="K45">
        <v>7.5829383886255926</v>
      </c>
      <c r="L45">
        <v>8.1582200247218797</v>
      </c>
      <c r="M45">
        <v>7.8644888082274651</v>
      </c>
      <c r="N45">
        <v>201</v>
      </c>
      <c r="O45">
        <v>23.81516587677725</v>
      </c>
    </row>
    <row r="46" spans="1:15" x14ac:dyDescent="0.35">
      <c r="A46" s="1">
        <v>2003</v>
      </c>
      <c r="B46">
        <v>2004</v>
      </c>
      <c r="C46">
        <v>704</v>
      </c>
      <c r="D46">
        <v>675</v>
      </c>
      <c r="E46">
        <v>1379</v>
      </c>
      <c r="F46">
        <v>8</v>
      </c>
      <c r="G46">
        <v>0.58013052936910803</v>
      </c>
      <c r="H46">
        <v>47</v>
      </c>
      <c r="I46">
        <v>65</v>
      </c>
      <c r="J46">
        <v>112</v>
      </c>
      <c r="K46">
        <v>6.6761363636363633</v>
      </c>
      <c r="L46">
        <v>9.6296296296296298</v>
      </c>
      <c r="M46">
        <v>8.1218274111675122</v>
      </c>
      <c r="N46">
        <v>67</v>
      </c>
      <c r="O46">
        <v>9.517045454545455</v>
      </c>
    </row>
    <row r="47" spans="1:15" x14ac:dyDescent="0.35">
      <c r="A47" s="1">
        <v>2004</v>
      </c>
      <c r="B47">
        <v>2005</v>
      </c>
      <c r="C47">
        <v>718</v>
      </c>
      <c r="D47">
        <v>703</v>
      </c>
      <c r="E47">
        <v>1421</v>
      </c>
      <c r="F47">
        <v>16</v>
      </c>
      <c r="G47">
        <v>1.1259676284306825</v>
      </c>
      <c r="H47">
        <v>60</v>
      </c>
      <c r="I47">
        <v>62</v>
      </c>
      <c r="J47">
        <v>122</v>
      </c>
      <c r="K47">
        <v>8.3565459610027855</v>
      </c>
      <c r="L47">
        <v>8.8193456614509245</v>
      </c>
      <c r="M47">
        <v>8.5855031667839548</v>
      </c>
      <c r="N47">
        <v>71</v>
      </c>
      <c r="O47">
        <v>9.8885793871866294</v>
      </c>
    </row>
    <row r="48" spans="1:15" x14ac:dyDescent="0.35">
      <c r="A48" s="1">
        <v>2005</v>
      </c>
      <c r="B48">
        <v>2006</v>
      </c>
      <c r="C48">
        <v>1105</v>
      </c>
      <c r="D48">
        <v>823</v>
      </c>
      <c r="E48">
        <v>1928</v>
      </c>
      <c r="F48">
        <v>12</v>
      </c>
      <c r="G48">
        <v>0.62240663900414939</v>
      </c>
      <c r="H48">
        <v>81</v>
      </c>
      <c r="I48">
        <v>71</v>
      </c>
      <c r="J48">
        <v>152</v>
      </c>
      <c r="K48">
        <v>7.3303167420814486</v>
      </c>
      <c r="L48">
        <v>8.626974483596598</v>
      </c>
      <c r="M48">
        <v>7.8838174273858916</v>
      </c>
      <c r="N48">
        <v>106</v>
      </c>
      <c r="O48">
        <v>9.5927601809954766</v>
      </c>
    </row>
    <row r="49" spans="1:15" x14ac:dyDescent="0.35">
      <c r="A49" s="1">
        <v>2006</v>
      </c>
      <c r="B49">
        <v>2007</v>
      </c>
      <c r="C49">
        <v>1560</v>
      </c>
      <c r="D49">
        <v>892</v>
      </c>
      <c r="E49">
        <v>2452</v>
      </c>
      <c r="F49">
        <v>24</v>
      </c>
      <c r="G49">
        <v>0.97879282218597052</v>
      </c>
      <c r="H49">
        <v>117</v>
      </c>
      <c r="I49">
        <v>74</v>
      </c>
      <c r="J49">
        <v>191</v>
      </c>
      <c r="K49">
        <v>7.5</v>
      </c>
      <c r="L49">
        <v>8.2959641255605376</v>
      </c>
      <c r="M49">
        <v>7.7895595432300162</v>
      </c>
      <c r="N49">
        <v>121</v>
      </c>
      <c r="O49">
        <v>7.7564102564102564</v>
      </c>
    </row>
    <row r="50" spans="1:15" x14ac:dyDescent="0.35">
      <c r="A50" s="1">
        <v>2007</v>
      </c>
      <c r="B50">
        <v>2008</v>
      </c>
      <c r="C50">
        <v>1504</v>
      </c>
      <c r="D50">
        <v>925</v>
      </c>
      <c r="E50">
        <v>2429</v>
      </c>
      <c r="F50">
        <v>43</v>
      </c>
      <c r="G50">
        <v>1.7702758336764102</v>
      </c>
      <c r="H50">
        <v>116</v>
      </c>
      <c r="I50">
        <v>66</v>
      </c>
      <c r="J50">
        <v>182</v>
      </c>
      <c r="K50">
        <v>7.7127659574468082</v>
      </c>
      <c r="L50">
        <v>7.135135135135136</v>
      </c>
      <c r="M50">
        <v>7.4927953890489913</v>
      </c>
      <c r="N50">
        <v>124</v>
      </c>
      <c r="O50">
        <v>8.2446808510638299</v>
      </c>
    </row>
    <row r="51" spans="1:15" x14ac:dyDescent="0.35">
      <c r="A51" s="1">
        <v>2008</v>
      </c>
      <c r="B51">
        <v>2009</v>
      </c>
      <c r="C51">
        <v>1542</v>
      </c>
      <c r="D51">
        <v>1363</v>
      </c>
      <c r="E51">
        <v>2905</v>
      </c>
      <c r="F51">
        <v>53</v>
      </c>
      <c r="G51">
        <v>1.8244406196213425</v>
      </c>
      <c r="H51">
        <v>111</v>
      </c>
      <c r="I51">
        <v>39</v>
      </c>
      <c r="J51">
        <v>150</v>
      </c>
      <c r="K51">
        <v>7.1984435797665363</v>
      </c>
      <c r="L51">
        <v>2.8613352898019073</v>
      </c>
      <c r="M51">
        <v>5.1635111876075728</v>
      </c>
      <c r="N51">
        <v>108</v>
      </c>
      <c r="O51">
        <v>7.0038910505836576</v>
      </c>
    </row>
    <row r="52" spans="1:15" x14ac:dyDescent="0.35">
      <c r="A52" s="1">
        <v>2009</v>
      </c>
      <c r="B52">
        <v>2010</v>
      </c>
      <c r="C52">
        <v>1625</v>
      </c>
      <c r="D52">
        <v>990</v>
      </c>
      <c r="E52">
        <v>2615</v>
      </c>
      <c r="F52">
        <v>69</v>
      </c>
      <c r="G52">
        <v>2.6386233269598471</v>
      </c>
      <c r="H52">
        <v>128</v>
      </c>
      <c r="I52">
        <v>40</v>
      </c>
      <c r="J52">
        <v>168</v>
      </c>
      <c r="K52">
        <v>7.8769230769230774</v>
      </c>
      <c r="L52">
        <v>4.0404040404040407</v>
      </c>
      <c r="M52">
        <v>6.4244741873804969</v>
      </c>
      <c r="N52">
        <v>169</v>
      </c>
      <c r="O52">
        <v>10.4</v>
      </c>
    </row>
    <row r="53" spans="1:15" x14ac:dyDescent="0.35">
      <c r="A53" s="1">
        <v>2010</v>
      </c>
      <c r="B53">
        <v>2011</v>
      </c>
      <c r="C53">
        <v>1499</v>
      </c>
      <c r="D53">
        <v>1182</v>
      </c>
      <c r="E53">
        <v>2681</v>
      </c>
      <c r="F53">
        <v>54</v>
      </c>
      <c r="G53">
        <v>2.0141738157403952</v>
      </c>
      <c r="H53">
        <v>134</v>
      </c>
      <c r="I53">
        <v>52</v>
      </c>
      <c r="J53">
        <v>186</v>
      </c>
      <c r="K53">
        <v>8.9392928619079388</v>
      </c>
      <c r="L53">
        <v>4.3993231810490698</v>
      </c>
      <c r="M53">
        <v>6.937709809772473</v>
      </c>
      <c r="N53">
        <v>151</v>
      </c>
      <c r="O53">
        <v>10.073382254836558</v>
      </c>
    </row>
    <row r="54" spans="1:15" x14ac:dyDescent="0.35">
      <c r="A54" s="1">
        <v>2011</v>
      </c>
      <c r="B54">
        <v>2012</v>
      </c>
      <c r="C54">
        <v>1157</v>
      </c>
      <c r="D54">
        <v>1271</v>
      </c>
      <c r="E54">
        <v>2428</v>
      </c>
      <c r="F54">
        <v>49</v>
      </c>
      <c r="G54">
        <v>2.0181219110378912</v>
      </c>
      <c r="H54">
        <v>144</v>
      </c>
      <c r="I54">
        <v>38</v>
      </c>
      <c r="J54">
        <v>182</v>
      </c>
      <c r="K54">
        <v>12.445980985306827</v>
      </c>
      <c r="L54">
        <v>2.989771833202203</v>
      </c>
      <c r="M54">
        <v>7.495881383855024</v>
      </c>
      <c r="N54">
        <v>148</v>
      </c>
      <c r="O54">
        <v>12.791702679343128</v>
      </c>
    </row>
    <row r="55" spans="1:15" x14ac:dyDescent="0.35">
      <c r="A55" s="1">
        <v>2012</v>
      </c>
      <c r="B55">
        <v>2013</v>
      </c>
      <c r="C55">
        <v>1093</v>
      </c>
      <c r="D55">
        <v>1319</v>
      </c>
      <c r="E55">
        <v>2412</v>
      </c>
      <c r="F55">
        <v>76</v>
      </c>
      <c r="G55">
        <v>3.150912106135987</v>
      </c>
      <c r="H55">
        <v>167</v>
      </c>
      <c r="I55">
        <v>50</v>
      </c>
      <c r="J55">
        <v>217</v>
      </c>
      <c r="K55">
        <v>15.279048490393413</v>
      </c>
      <c r="L55">
        <v>3.7907505686125851</v>
      </c>
      <c r="M55">
        <v>8.9966832504145948</v>
      </c>
      <c r="N55">
        <v>191</v>
      </c>
      <c r="O55">
        <v>17.474839890210429</v>
      </c>
    </row>
    <row r="56" spans="1:15" x14ac:dyDescent="0.35">
      <c r="A56" s="1">
        <v>2013</v>
      </c>
      <c r="B56">
        <v>2014</v>
      </c>
      <c r="C56">
        <v>916</v>
      </c>
      <c r="D56">
        <v>1215</v>
      </c>
      <c r="E56">
        <v>2131</v>
      </c>
      <c r="F56">
        <v>56</v>
      </c>
      <c r="G56">
        <v>2.6278742374472079</v>
      </c>
      <c r="H56">
        <v>119</v>
      </c>
      <c r="I56">
        <v>53</v>
      </c>
      <c r="J56">
        <v>172</v>
      </c>
      <c r="K56">
        <v>12.991266375545852</v>
      </c>
      <c r="L56">
        <v>4.3621399176954734</v>
      </c>
      <c r="M56">
        <v>8.0713280150164248</v>
      </c>
      <c r="N56">
        <v>148</v>
      </c>
      <c r="O56">
        <v>16.157205240174672</v>
      </c>
    </row>
    <row r="57" spans="1:15" x14ac:dyDescent="0.35">
      <c r="A57" s="1">
        <v>2014</v>
      </c>
      <c r="B57">
        <v>2015</v>
      </c>
      <c r="C57">
        <v>891</v>
      </c>
      <c r="D57">
        <v>1292</v>
      </c>
      <c r="E57">
        <v>2183</v>
      </c>
      <c r="F57">
        <v>61</v>
      </c>
      <c r="G57">
        <v>2.7943197434722857</v>
      </c>
      <c r="H57">
        <v>145</v>
      </c>
      <c r="I57">
        <v>52</v>
      </c>
      <c r="J57">
        <v>197</v>
      </c>
      <c r="K57">
        <v>16.273849607182942</v>
      </c>
      <c r="L57">
        <v>4.0247678018575854</v>
      </c>
      <c r="M57">
        <v>9.0242785158039389</v>
      </c>
      <c r="N57">
        <v>176</v>
      </c>
      <c r="O57">
        <v>19.753086419753085</v>
      </c>
    </row>
    <row r="58" spans="1:15" x14ac:dyDescent="0.35">
      <c r="A58" s="1">
        <v>2015</v>
      </c>
      <c r="B58">
        <v>2016</v>
      </c>
      <c r="C58">
        <v>823</v>
      </c>
      <c r="D58">
        <v>1135</v>
      </c>
      <c r="E58">
        <v>1958</v>
      </c>
      <c r="F58">
        <v>45</v>
      </c>
      <c r="G58">
        <v>2.2982635342185902</v>
      </c>
      <c r="H58">
        <v>130</v>
      </c>
      <c r="I58">
        <v>41</v>
      </c>
      <c r="J58">
        <v>171</v>
      </c>
      <c r="K58">
        <v>15.795868772782503</v>
      </c>
      <c r="L58">
        <v>3.6123348017621146</v>
      </c>
      <c r="M58">
        <v>8.7334014300306428</v>
      </c>
      <c r="N58">
        <v>139</v>
      </c>
      <c r="O58">
        <v>16.889428918590525</v>
      </c>
    </row>
    <row r="59" spans="1:15" x14ac:dyDescent="0.35">
      <c r="A59" s="1">
        <v>2016</v>
      </c>
      <c r="B59">
        <v>2017</v>
      </c>
      <c r="C59">
        <v>993</v>
      </c>
      <c r="D59">
        <v>1207</v>
      </c>
      <c r="E59">
        <v>2200</v>
      </c>
      <c r="F59">
        <v>48</v>
      </c>
      <c r="G59">
        <v>2.1818181818181821</v>
      </c>
      <c r="H59">
        <v>139</v>
      </c>
      <c r="I59">
        <v>42</v>
      </c>
      <c r="J59">
        <v>181</v>
      </c>
      <c r="K59">
        <v>13.997985901309166</v>
      </c>
      <c r="L59">
        <v>3.4797017398508698</v>
      </c>
      <c r="M59">
        <v>8.2272727272727266</v>
      </c>
      <c r="N59">
        <v>162</v>
      </c>
      <c r="O59">
        <v>16.314199395770395</v>
      </c>
    </row>
    <row r="60" spans="1:15" x14ac:dyDescent="0.35">
      <c r="A60" s="1">
        <v>2017</v>
      </c>
      <c r="B60">
        <v>2018</v>
      </c>
      <c r="C60">
        <v>1068</v>
      </c>
      <c r="D60">
        <v>1212</v>
      </c>
      <c r="E60">
        <v>2280</v>
      </c>
      <c r="F60">
        <v>45</v>
      </c>
      <c r="G60">
        <v>1.9736842105263157</v>
      </c>
      <c r="H60">
        <v>147</v>
      </c>
      <c r="I60">
        <v>50</v>
      </c>
      <c r="J60">
        <v>197</v>
      </c>
      <c r="K60">
        <v>13.764044943820226</v>
      </c>
      <c r="L60">
        <v>4.1254125412541249</v>
      </c>
      <c r="M60">
        <v>8.6403508771929829</v>
      </c>
      <c r="N60">
        <v>143</v>
      </c>
      <c r="O60">
        <v>13.389513108614231</v>
      </c>
    </row>
    <row r="61" spans="1:15" x14ac:dyDescent="0.35">
      <c r="A61" s="1">
        <v>2018</v>
      </c>
      <c r="B61">
        <v>2019</v>
      </c>
      <c r="C61">
        <v>1014</v>
      </c>
      <c r="D61">
        <v>1214</v>
      </c>
      <c r="E61">
        <v>2228</v>
      </c>
      <c r="F61">
        <v>44</v>
      </c>
      <c r="G61">
        <v>1.9748653500897666</v>
      </c>
      <c r="H61">
        <v>161</v>
      </c>
      <c r="I61">
        <v>60</v>
      </c>
      <c r="J61">
        <v>221</v>
      </c>
      <c r="K61">
        <v>15.877712031558186</v>
      </c>
      <c r="L61">
        <v>4.9423393739703458</v>
      </c>
      <c r="M61">
        <v>9.919210053859965</v>
      </c>
      <c r="N61">
        <v>130</v>
      </c>
      <c r="O61">
        <v>12.820512820512819</v>
      </c>
    </row>
    <row r="62" spans="1:15" x14ac:dyDescent="0.35">
      <c r="A62" s="1">
        <v>2019</v>
      </c>
      <c r="B62">
        <v>2020</v>
      </c>
      <c r="C62">
        <v>884</v>
      </c>
      <c r="D62">
        <v>1169</v>
      </c>
      <c r="E62">
        <v>2053</v>
      </c>
      <c r="F62">
        <v>24</v>
      </c>
      <c r="G62">
        <v>1.1690209449585971</v>
      </c>
      <c r="H62">
        <v>118</v>
      </c>
      <c r="I62">
        <v>55</v>
      </c>
      <c r="J62">
        <v>173</v>
      </c>
      <c r="K62">
        <v>13.348416289592761</v>
      </c>
      <c r="L62">
        <v>4.7048759623609921</v>
      </c>
      <c r="M62">
        <v>8.4266926449098882</v>
      </c>
      <c r="N62">
        <v>84</v>
      </c>
      <c r="O62">
        <v>9.502262443438914</v>
      </c>
    </row>
    <row r="63" spans="1:15" x14ac:dyDescent="0.35">
      <c r="A63" s="1">
        <v>2020</v>
      </c>
      <c r="B63">
        <v>2021</v>
      </c>
      <c r="C63">
        <v>871</v>
      </c>
      <c r="D63">
        <v>927</v>
      </c>
      <c r="E63">
        <f>SUM(C63:D63)</f>
        <v>1798</v>
      </c>
      <c r="F63">
        <v>57</v>
      </c>
      <c r="G63">
        <f>SUM(F63/E63*100)</f>
        <v>3.1701890989988879</v>
      </c>
      <c r="H63">
        <v>159</v>
      </c>
      <c r="I63">
        <v>34</v>
      </c>
      <c r="J63">
        <f>SUM(H63:I63)</f>
        <v>193</v>
      </c>
      <c r="K63">
        <f t="shared" ref="K63:M64" si="0">SUM(H63/C63*100)</f>
        <v>18.2548794489093</v>
      </c>
      <c r="L63">
        <f t="shared" si="0"/>
        <v>3.6677454153182305</v>
      </c>
      <c r="M63">
        <f t="shared" si="0"/>
        <v>10.734149054505005</v>
      </c>
      <c r="N63">
        <v>104</v>
      </c>
      <c r="O63">
        <f>SUM(N63/C63*100)</f>
        <v>11.940298507462686</v>
      </c>
    </row>
    <row r="64" spans="1:15" x14ac:dyDescent="0.35">
      <c r="A64" s="1">
        <v>2021</v>
      </c>
      <c r="B64">
        <v>2022</v>
      </c>
      <c r="C64">
        <v>1156</v>
      </c>
      <c r="D64">
        <v>1051</v>
      </c>
      <c r="E64">
        <f>SUM(C64:D64)</f>
        <v>2207</v>
      </c>
      <c r="F64">
        <v>64</v>
      </c>
      <c r="G64">
        <f>SUM(F64/E64*100)</f>
        <v>2.8998640688717718</v>
      </c>
      <c r="H64">
        <v>144</v>
      </c>
      <c r="I64">
        <v>39</v>
      </c>
      <c r="J64">
        <f>SUM(H64:I64)</f>
        <v>183</v>
      </c>
      <c r="K64">
        <f t="shared" si="0"/>
        <v>12.45674740484429</v>
      </c>
      <c r="L64">
        <f t="shared" si="0"/>
        <v>3.7107516650808754</v>
      </c>
      <c r="M64">
        <f t="shared" si="0"/>
        <v>8.2917988219302217</v>
      </c>
      <c r="N64">
        <v>126</v>
      </c>
      <c r="O64">
        <f>SUM(N64/C64*100)</f>
        <v>10.899653979238755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B6BAE-7533-4621-9559-F3F466AAAF77}">
  <dimension ref="A1:B5"/>
  <sheetViews>
    <sheetView workbookViewId="0">
      <selection sqref="A1:B5"/>
    </sheetView>
  </sheetViews>
  <sheetFormatPr defaultRowHeight="14.5" x14ac:dyDescent="0.35"/>
  <cols>
    <col min="1" max="1" width="37.08984375" customWidth="1"/>
  </cols>
  <sheetData>
    <row r="1" spans="1:2" x14ac:dyDescent="0.35">
      <c r="A1" t="s">
        <v>13</v>
      </c>
      <c r="B1">
        <f>SUM('per year'!C:C)</f>
        <v>24564</v>
      </c>
    </row>
    <row r="2" spans="1:2" x14ac:dyDescent="0.35">
      <c r="A2" t="s">
        <v>14</v>
      </c>
      <c r="B2">
        <f>SUM('per year'!D:D)</f>
        <v>28867</v>
      </c>
    </row>
    <row r="3" spans="1:2" x14ac:dyDescent="0.35">
      <c r="A3" t="s">
        <v>16</v>
      </c>
      <c r="B3">
        <f>SUM('per year'!H:H)</f>
        <v>2731</v>
      </c>
    </row>
    <row r="4" spans="1:2" x14ac:dyDescent="0.35">
      <c r="A4" t="s">
        <v>17</v>
      </c>
      <c r="B4">
        <f>SUM('per year'!I:I)</f>
        <v>1928</v>
      </c>
    </row>
    <row r="5" spans="1:2" x14ac:dyDescent="0.35">
      <c r="A5" t="s">
        <v>15</v>
      </c>
      <c r="B5">
        <f>SUM('per year'!F:F)</f>
        <v>1097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72E2C-79A9-4277-960D-4804B1664D57}">
  <dimension ref="A1:G20"/>
  <sheetViews>
    <sheetView workbookViewId="0">
      <selection activeCell="D8" sqref="D8"/>
    </sheetView>
  </sheetViews>
  <sheetFormatPr defaultRowHeight="14.5" x14ac:dyDescent="0.35"/>
  <sheetData>
    <row r="1" spans="1:7" x14ac:dyDescent="0.35">
      <c r="A1" t="s">
        <v>3</v>
      </c>
      <c r="B1" t="s">
        <v>4</v>
      </c>
      <c r="C1" t="s">
        <v>5</v>
      </c>
      <c r="D1" t="s">
        <v>6</v>
      </c>
      <c r="E1" t="s">
        <v>7</v>
      </c>
    </row>
    <row r="2" spans="1:7" x14ac:dyDescent="0.35">
      <c r="A2" t="s">
        <v>8</v>
      </c>
      <c r="B2">
        <v>996</v>
      </c>
      <c r="C2">
        <v>351</v>
      </c>
      <c r="D2">
        <v>510</v>
      </c>
      <c r="E2">
        <v>89</v>
      </c>
    </row>
    <row r="3" spans="1:7" x14ac:dyDescent="0.35">
      <c r="A3">
        <v>1</v>
      </c>
      <c r="B3">
        <v>1085</v>
      </c>
      <c r="C3">
        <v>475</v>
      </c>
      <c r="D3">
        <v>373</v>
      </c>
      <c r="E3">
        <v>65</v>
      </c>
    </row>
    <row r="4" spans="1:7" x14ac:dyDescent="0.35">
      <c r="A4">
        <v>2</v>
      </c>
      <c r="B4">
        <v>5038</v>
      </c>
      <c r="C4">
        <v>758</v>
      </c>
      <c r="D4">
        <v>1062</v>
      </c>
      <c r="E4">
        <v>173</v>
      </c>
    </row>
    <row r="5" spans="1:7" x14ac:dyDescent="0.35">
      <c r="A5">
        <v>3</v>
      </c>
      <c r="B5">
        <v>17394</v>
      </c>
      <c r="C5">
        <v>27292</v>
      </c>
      <c r="D5">
        <v>754</v>
      </c>
      <c r="E5">
        <v>1602</v>
      </c>
    </row>
    <row r="8" spans="1:7" x14ac:dyDescent="0.35">
      <c r="A8" t="s">
        <v>3</v>
      </c>
      <c r="B8" t="s">
        <v>4</v>
      </c>
      <c r="C8" t="s">
        <v>9</v>
      </c>
      <c r="D8" t="s">
        <v>10</v>
      </c>
      <c r="E8" t="s">
        <v>5</v>
      </c>
      <c r="F8" t="s">
        <v>11</v>
      </c>
      <c r="G8" t="s">
        <v>12</v>
      </c>
    </row>
    <row r="9" spans="1:7" x14ac:dyDescent="0.35">
      <c r="A9" t="s">
        <v>8</v>
      </c>
      <c r="B9">
        <v>996</v>
      </c>
      <c r="E9">
        <v>351</v>
      </c>
    </row>
    <row r="10" spans="1:7" x14ac:dyDescent="0.35">
      <c r="C10">
        <v>510</v>
      </c>
      <c r="D10">
        <f>SUM(B9-C10)</f>
        <v>486</v>
      </c>
    </row>
    <row r="11" spans="1:7" x14ac:dyDescent="0.35">
      <c r="F11">
        <v>89</v>
      </c>
      <c r="G11">
        <f>SUM(E9-F11)</f>
        <v>262</v>
      </c>
    </row>
    <row r="12" spans="1:7" x14ac:dyDescent="0.35">
      <c r="A12">
        <v>1</v>
      </c>
      <c r="B12">
        <v>1085</v>
      </c>
      <c r="E12">
        <v>475</v>
      </c>
    </row>
    <row r="13" spans="1:7" x14ac:dyDescent="0.35">
      <c r="C13">
        <v>373</v>
      </c>
      <c r="D13">
        <f>SUM(B12-C13)</f>
        <v>712</v>
      </c>
    </row>
    <row r="14" spans="1:7" x14ac:dyDescent="0.35">
      <c r="F14">
        <v>65</v>
      </c>
      <c r="G14">
        <f>SUM(E12-F14)</f>
        <v>410</v>
      </c>
    </row>
    <row r="15" spans="1:7" x14ac:dyDescent="0.35">
      <c r="A15">
        <v>2</v>
      </c>
      <c r="B15">
        <v>5038</v>
      </c>
      <c r="E15">
        <v>758</v>
      </c>
    </row>
    <row r="16" spans="1:7" x14ac:dyDescent="0.35">
      <c r="C16">
        <v>1062</v>
      </c>
      <c r="D16">
        <f>SUM(B15-C16)</f>
        <v>3976</v>
      </c>
    </row>
    <row r="17" spans="1:7" x14ac:dyDescent="0.35">
      <c r="F17">
        <v>173</v>
      </c>
      <c r="G17">
        <f>SUM(E15-F17)</f>
        <v>585</v>
      </c>
    </row>
    <row r="18" spans="1:7" x14ac:dyDescent="0.35">
      <c r="A18">
        <v>3</v>
      </c>
      <c r="B18">
        <v>17394</v>
      </c>
      <c r="E18">
        <v>27292</v>
      </c>
    </row>
    <row r="19" spans="1:7" x14ac:dyDescent="0.35">
      <c r="C19">
        <v>754</v>
      </c>
      <c r="D19">
        <f>SUM(B18-C19)</f>
        <v>16640</v>
      </c>
    </row>
    <row r="20" spans="1:7" x14ac:dyDescent="0.35">
      <c r="F20">
        <v>1602</v>
      </c>
      <c r="G20">
        <f>SUM(E18-F20)</f>
        <v>25690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per year</vt:lpstr>
      <vt:lpstr>Summary statistics</vt:lpstr>
      <vt:lpstr>Margin and importance levels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Molbæk-Steensig</dc:creator>
  <cp:lastModifiedBy>Helga Molbæk-Steensig</cp:lastModifiedBy>
  <dcterms:created xsi:type="dcterms:W3CDTF">2020-11-19T12:53:13Z</dcterms:created>
  <dcterms:modified xsi:type="dcterms:W3CDTF">2022-06-18T16:57:12Z</dcterms:modified>
</cp:coreProperties>
</file>