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A\artykuły\IMiD\Silence_matters\Druga_odpowiedz_na_recenzje\do systemu po drugich poprawkach\"/>
    </mc:Choice>
  </mc:AlternateContent>
  <xr:revisionPtr revIDLastSave="0" documentId="8_{4E60039C-BB0A-4983-98DB-06DF8CC28F3B}" xr6:coauthVersionLast="45" xr6:coauthVersionMax="45" xr10:uidLastSave="{00000000-0000-0000-0000-000000000000}"/>
  <bookViews>
    <workbookView xWindow="-108" yWindow="-108" windowWidth="23256" windowHeight="12576" xr2:uid="{DCB867B0-998D-470D-9A27-55D3636D202A}"/>
  </bookViews>
  <sheets>
    <sheet name="Całość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21" i="7" l="1"/>
  <c r="BO21" i="7"/>
  <c r="BT21" i="7"/>
  <c r="BU21" i="7"/>
  <c r="BI20" i="7"/>
  <c r="BI21" i="7" s="1"/>
  <c r="BJ20" i="7"/>
  <c r="BJ21" i="7" s="1"/>
  <c r="BK20" i="7"/>
  <c r="BL20" i="7"/>
  <c r="BL21" i="7" s="1"/>
  <c r="BM20" i="7"/>
  <c r="BM21" i="7" s="1"/>
  <c r="BN20" i="7"/>
  <c r="BN21" i="7" s="1"/>
  <c r="BO20" i="7"/>
  <c r="BP20" i="7"/>
  <c r="BP21" i="7" s="1"/>
  <c r="BQ20" i="7"/>
  <c r="BQ21" i="7" s="1"/>
  <c r="BS20" i="7"/>
  <c r="BT20" i="7"/>
  <c r="BU20" i="7"/>
  <c r="BV20" i="7"/>
  <c r="BV21" i="7" s="1"/>
  <c r="BW20" i="7"/>
  <c r="BW21" i="7" s="1"/>
  <c r="BH20" i="7"/>
  <c r="BH21" i="7" s="1"/>
  <c r="BO10" i="7"/>
  <c r="BP10" i="7"/>
  <c r="BT10" i="7"/>
  <c r="BU10" i="7"/>
  <c r="BO9" i="7"/>
  <c r="BP9" i="7"/>
  <c r="BQ9" i="7"/>
  <c r="BQ10" i="7" s="1"/>
  <c r="BR9" i="7"/>
  <c r="BR10" i="7" s="1"/>
  <c r="BT9" i="7"/>
  <c r="BU9" i="7"/>
  <c r="BN9" i="7"/>
  <c r="BN10" i="7" s="1"/>
  <c r="BM9" i="7"/>
  <c r="BM10" i="7" s="1"/>
  <c r="BK9" i="7"/>
  <c r="BK10" i="7" s="1"/>
  <c r="BJ9" i="7"/>
  <c r="BJ10" i="7" s="1"/>
  <c r="BH9" i="7"/>
  <c r="BH10" i="7" s="1"/>
  <c r="BF20" i="7"/>
  <c r="BF21" i="7" s="1"/>
  <c r="BE20" i="7"/>
  <c r="BE21" i="7" s="1"/>
  <c r="BD20" i="7"/>
  <c r="BD21" i="7" s="1"/>
  <c r="BC20" i="7"/>
  <c r="BC21" i="7" s="1"/>
  <c r="BB20" i="7"/>
  <c r="BB21" i="7" s="1"/>
  <c r="BA20" i="7"/>
  <c r="BA21" i="7" s="1"/>
  <c r="AZ20" i="7"/>
  <c r="AZ21" i="7" s="1"/>
  <c r="AY20" i="7"/>
  <c r="AY21" i="7" s="1"/>
  <c r="AX20" i="7"/>
  <c r="AX21" i="7" s="1"/>
  <c r="AW20" i="7"/>
  <c r="AW21" i="7" s="1"/>
  <c r="AU20" i="7"/>
  <c r="AU21" i="7" s="1"/>
  <c r="AT20" i="7"/>
  <c r="AT21" i="7" s="1"/>
  <c r="AS20" i="7"/>
  <c r="AS21" i="7" s="1"/>
  <c r="AR20" i="7"/>
  <c r="AR21" i="7" s="1"/>
  <c r="AQ20" i="7"/>
  <c r="AQ21" i="7" s="1"/>
  <c r="AP20" i="7"/>
  <c r="AP21" i="7" s="1"/>
  <c r="AN20" i="7"/>
  <c r="AN21" i="7" s="1"/>
  <c r="AM20" i="7"/>
  <c r="AM21" i="7" s="1"/>
  <c r="AL20" i="7"/>
  <c r="AL21" i="7" s="1"/>
  <c r="AJ20" i="7"/>
  <c r="AJ21" i="7" s="1"/>
  <c r="AI20" i="7"/>
  <c r="AI21" i="7" s="1"/>
  <c r="AH20" i="7"/>
  <c r="AH21" i="7" s="1"/>
  <c r="AG20" i="7"/>
  <c r="AF20" i="7"/>
  <c r="AE20" i="7"/>
  <c r="AE21" i="7" s="1"/>
  <c r="AD20" i="7"/>
  <c r="AC20" i="7"/>
  <c r="AC21" i="7" s="1"/>
  <c r="AB20" i="7"/>
  <c r="AB21" i="7" s="1"/>
  <c r="AA20" i="7"/>
  <c r="AA21" i="7" s="1"/>
  <c r="Z20" i="7"/>
  <c r="Y20" i="7"/>
  <c r="Y21" i="7" s="1"/>
  <c r="X20" i="7"/>
  <c r="X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B20" i="7"/>
  <c r="B21" i="7" s="1"/>
  <c r="J19" i="7"/>
  <c r="J20" i="7" s="1"/>
  <c r="I19" i="7"/>
  <c r="H19" i="7"/>
  <c r="G19" i="7"/>
  <c r="F19" i="7"/>
  <c r="F20" i="7" s="1"/>
  <c r="E19" i="7"/>
  <c r="D19" i="7"/>
  <c r="C19" i="7"/>
  <c r="AX9" i="7"/>
  <c r="AX10" i="7" s="1"/>
  <c r="AW9" i="7"/>
  <c r="AW10" i="7" s="1"/>
  <c r="AP9" i="7"/>
  <c r="AP10" i="7" s="1"/>
  <c r="AO9" i="7"/>
  <c r="AN9" i="7"/>
  <c r="AN10" i="7" s="1"/>
  <c r="AM9" i="7"/>
  <c r="AM10" i="7" s="1"/>
  <c r="C9" i="7"/>
  <c r="C10" i="7" s="1"/>
  <c r="J11" i="7" s="1"/>
  <c r="BX23" i="7" l="1"/>
  <c r="BX10" i="7"/>
  <c r="X23" i="7"/>
  <c r="F21" i="7"/>
  <c r="J21" i="7"/>
  <c r="BF10" i="7"/>
  <c r="BF23" i="7"/>
  <c r="L23" i="7"/>
  <c r="AU23" i="7"/>
  <c r="AU10" i="7"/>
  <c r="B26" i="7" s="1"/>
  <c r="C20" i="7"/>
  <c r="C21" i="7" s="1"/>
  <c r="G20" i="7"/>
  <c r="G21" i="7" s="1"/>
  <c r="D20" i="7"/>
  <c r="D21" i="7" s="1"/>
  <c r="H20" i="7"/>
  <c r="H21" i="7" s="1"/>
  <c r="E20" i="7"/>
  <c r="E21" i="7" s="1"/>
  <c r="I20" i="7"/>
  <c r="I21" i="7" s="1"/>
  <c r="J23" i="7" l="1"/>
  <c r="B27" i="7" s="1"/>
</calcChain>
</file>

<file path=xl/sharedStrings.xml><?xml version="1.0" encoding="utf-8"?>
<sst xmlns="http://schemas.openxmlformats.org/spreadsheetml/2006/main" count="36" uniqueCount="20">
  <si>
    <t>Kappa</t>
  </si>
  <si>
    <t>start rater 2</t>
  </si>
  <si>
    <t>stop rater1</t>
  </si>
  <si>
    <t>stop rater 2</t>
  </si>
  <si>
    <t>Disagreement</t>
  </si>
  <si>
    <t>Agreement</t>
  </si>
  <si>
    <t>Agreement+disagreement</t>
  </si>
  <si>
    <t>Infant-directed speech</t>
  </si>
  <si>
    <t>Mean kappa</t>
  </si>
  <si>
    <t>no vocal</t>
  </si>
  <si>
    <t>Overall mean infant</t>
  </si>
  <si>
    <t>Overall mean IDS</t>
  </si>
  <si>
    <t>Infant vocalization</t>
  </si>
  <si>
    <t>start rater 1</t>
  </si>
  <si>
    <t>Infant1</t>
  </si>
  <si>
    <t>Infant 2</t>
  </si>
  <si>
    <t>Infant 3</t>
  </si>
  <si>
    <t>Infant 4</t>
  </si>
  <si>
    <t>Infant 5</t>
  </si>
  <si>
    <t>Infant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</si>
</sst>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2" borderId="5" xfId="0" applyFill="1" applyBorder="1" applyAlignment="1">
      <alignment wrapText="1"/>
    </xf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/>
    <xf numFmtId="0" fontId="0" fillId="2" borderId="6" xfId="0" applyFill="1" applyBorder="1"/>
    <xf numFmtId="0" fontId="0" fillId="0" borderId="8" xfId="0" applyBorder="1"/>
    <xf numFmtId="0" fontId="1" fillId="0" borderId="0" xfId="0" applyFont="1" applyBorder="1"/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2E21-3700-314F-AE91-6B39D8EDF0C3}">
  <dimension ref="A1:BX213"/>
  <sheetViews>
    <sheetView tabSelected="1" zoomScale="98" zoomScaleNormal="98" workbookViewId="0">
      <selection activeCell="BI5" sqref="BI5"/>
    </sheetView>
  </sheetViews>
  <sheetFormatPr defaultColWidth="8.77734375" defaultRowHeight="14.4" x14ac:dyDescent="0.3"/>
  <cols>
    <col min="1" max="1" width="20.77734375" customWidth="1"/>
    <col min="11" max="11" width="8.77734375" style="1"/>
    <col min="23" max="23" width="8.77734375" style="1"/>
    <col min="37" max="37" width="8.77734375" style="1"/>
    <col min="48" max="48" width="8.77734375" style="2"/>
    <col min="59" max="59" width="8.77734375" style="1"/>
  </cols>
  <sheetData>
    <row r="1" spans="1:76" x14ac:dyDescent="0.3">
      <c r="B1" s="3" t="s">
        <v>14</v>
      </c>
      <c r="C1" s="4"/>
      <c r="D1" s="4"/>
      <c r="E1" s="4"/>
      <c r="F1" s="4"/>
      <c r="G1" s="4"/>
      <c r="H1" s="4"/>
      <c r="I1" s="4"/>
      <c r="J1" s="5"/>
      <c r="L1" s="3" t="s">
        <v>15</v>
      </c>
      <c r="M1" s="4"/>
      <c r="N1" s="4"/>
      <c r="O1" s="4"/>
      <c r="P1" s="4"/>
      <c r="Q1" s="4"/>
      <c r="R1" s="4"/>
      <c r="S1" s="4"/>
      <c r="T1" s="4"/>
      <c r="U1" s="4"/>
      <c r="V1" s="5"/>
      <c r="X1" s="3" t="s">
        <v>16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L1" s="3" t="s">
        <v>17</v>
      </c>
      <c r="AM1" s="4"/>
      <c r="AN1" s="4"/>
      <c r="AO1" s="4"/>
      <c r="AP1" s="4"/>
      <c r="AQ1" s="4"/>
      <c r="AR1" s="4"/>
      <c r="AS1" s="4"/>
      <c r="AT1" s="4"/>
      <c r="AU1" s="5"/>
      <c r="AW1" s="3" t="s">
        <v>18</v>
      </c>
      <c r="AX1" s="4"/>
      <c r="AY1" s="4"/>
      <c r="AZ1" s="4"/>
      <c r="BA1" s="4"/>
      <c r="BB1" s="4"/>
      <c r="BC1" s="4"/>
      <c r="BD1" s="4"/>
      <c r="BE1" s="4"/>
      <c r="BF1" s="5"/>
      <c r="BH1" s="3" t="s">
        <v>19</v>
      </c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5"/>
    </row>
    <row r="2" spans="1:76" ht="33" customHeight="1" x14ac:dyDescent="0.3">
      <c r="A2" t="s">
        <v>12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8" t="s">
        <v>8</v>
      </c>
      <c r="L2" s="14" t="s">
        <v>8</v>
      </c>
      <c r="M2" s="7"/>
      <c r="N2" s="7"/>
      <c r="O2" s="7"/>
      <c r="P2" s="7"/>
      <c r="Q2" s="7"/>
      <c r="R2" s="7"/>
      <c r="S2" s="7"/>
      <c r="T2" s="7"/>
      <c r="U2" s="7"/>
      <c r="V2" s="9"/>
      <c r="X2" s="14" t="s">
        <v>8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9"/>
      <c r="AL2" s="6"/>
      <c r="AM2" s="7"/>
      <c r="AN2" s="7"/>
      <c r="AO2" s="7"/>
      <c r="AP2" s="7"/>
      <c r="AQ2" s="7"/>
      <c r="AR2" s="7"/>
      <c r="AS2" s="7"/>
      <c r="AT2" s="7"/>
      <c r="AU2" s="8" t="s">
        <v>8</v>
      </c>
      <c r="AW2" s="6"/>
      <c r="AX2" s="7"/>
      <c r="AY2" s="7"/>
      <c r="AZ2" s="7"/>
      <c r="BA2" s="7"/>
      <c r="BB2" s="7"/>
      <c r="BC2" s="7"/>
      <c r="BD2" s="7"/>
      <c r="BE2" s="7"/>
      <c r="BF2" s="8" t="s">
        <v>8</v>
      </c>
      <c r="BH2" s="6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 t="s">
        <v>8</v>
      </c>
    </row>
    <row r="3" spans="1:76" x14ac:dyDescent="0.3">
      <c r="A3" t="s">
        <v>13</v>
      </c>
      <c r="B3" s="6">
        <v>8.57</v>
      </c>
      <c r="C3" s="7">
        <v>12.62</v>
      </c>
      <c r="D3" s="7"/>
      <c r="E3" s="7"/>
      <c r="F3" s="7"/>
      <c r="G3" s="7"/>
      <c r="H3" s="7"/>
      <c r="I3" s="7"/>
      <c r="J3" s="9"/>
      <c r="L3" s="6" t="s">
        <v>9</v>
      </c>
      <c r="M3" s="7"/>
      <c r="N3" s="7"/>
      <c r="O3" s="7"/>
      <c r="P3" s="7"/>
      <c r="Q3" s="7"/>
      <c r="R3" s="7"/>
      <c r="S3" s="7"/>
      <c r="T3" s="7"/>
      <c r="U3" s="7"/>
      <c r="V3" s="9"/>
      <c r="X3" s="6" t="s">
        <v>9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9"/>
      <c r="AL3" s="6">
        <v>4.05</v>
      </c>
      <c r="AM3" s="7">
        <v>6.59</v>
      </c>
      <c r="AN3" s="7">
        <v>23.96</v>
      </c>
      <c r="AO3" s="7"/>
      <c r="AP3" s="7">
        <v>28.12</v>
      </c>
      <c r="AQ3" s="7"/>
      <c r="AR3" s="7"/>
      <c r="AS3" s="7"/>
      <c r="AT3" s="7"/>
      <c r="AU3" s="9"/>
      <c r="AW3" s="6">
        <v>10.33</v>
      </c>
      <c r="AX3" s="7">
        <v>12.48</v>
      </c>
      <c r="AY3" s="7"/>
      <c r="AZ3" s="7"/>
      <c r="BA3" s="7"/>
      <c r="BB3" s="7"/>
      <c r="BC3" s="7"/>
      <c r="BD3" s="7"/>
      <c r="BE3" s="7"/>
      <c r="BF3" s="9"/>
      <c r="BH3" s="6">
        <v>10.45</v>
      </c>
      <c r="BI3" s="7">
        <v>10.99</v>
      </c>
      <c r="BJ3" s="7">
        <v>12.75</v>
      </c>
      <c r="BK3" s="7">
        <v>14.18</v>
      </c>
      <c r="BL3" s="7">
        <v>15.81</v>
      </c>
      <c r="BM3" s="7">
        <v>18.32</v>
      </c>
      <c r="BN3" s="7">
        <v>19.04</v>
      </c>
      <c r="BO3" s="7">
        <v>20.77</v>
      </c>
      <c r="BP3" s="7">
        <v>21.72</v>
      </c>
      <c r="BQ3" s="7">
        <v>23.79</v>
      </c>
      <c r="BR3" s="7">
        <v>26.25</v>
      </c>
      <c r="BS3" s="7"/>
      <c r="BT3" s="7">
        <v>28.75</v>
      </c>
      <c r="BU3" s="7">
        <v>29.91</v>
      </c>
      <c r="BV3" s="7"/>
      <c r="BW3" s="7"/>
      <c r="BX3" s="9"/>
    </row>
    <row r="4" spans="1:76" x14ac:dyDescent="0.3">
      <c r="A4" t="s">
        <v>1</v>
      </c>
      <c r="B4" s="6">
        <v>8.57</v>
      </c>
      <c r="C4" s="7">
        <v>12.62</v>
      </c>
      <c r="D4" s="7"/>
      <c r="E4" s="7"/>
      <c r="F4" s="7"/>
      <c r="G4" s="7"/>
      <c r="H4" s="7"/>
      <c r="I4" s="7"/>
      <c r="J4" s="9"/>
      <c r="L4" s="6" t="s">
        <v>9</v>
      </c>
      <c r="M4" s="7"/>
      <c r="N4" s="7"/>
      <c r="O4" s="7"/>
      <c r="P4" s="7"/>
      <c r="Q4" s="7"/>
      <c r="R4" s="7"/>
      <c r="S4" s="7"/>
      <c r="T4" s="7"/>
      <c r="U4" s="7"/>
      <c r="V4" s="9"/>
      <c r="X4" s="6" t="s">
        <v>9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9"/>
      <c r="AL4" s="6"/>
      <c r="AM4" s="7">
        <v>6.55</v>
      </c>
      <c r="AN4" s="7">
        <v>23.92</v>
      </c>
      <c r="AO4" s="7">
        <v>26.3</v>
      </c>
      <c r="AP4" s="7">
        <v>28.11</v>
      </c>
      <c r="AQ4" s="7"/>
      <c r="AR4" s="7"/>
      <c r="AS4" s="7"/>
      <c r="AT4" s="7"/>
      <c r="AU4" s="9"/>
      <c r="AW4" s="6">
        <v>10.29</v>
      </c>
      <c r="AX4" s="7">
        <v>12.46</v>
      </c>
      <c r="AY4" s="7"/>
      <c r="AZ4" s="7"/>
      <c r="BA4" s="7"/>
      <c r="BB4" s="7"/>
      <c r="BC4" s="7"/>
      <c r="BD4" s="7"/>
      <c r="BE4" s="7"/>
      <c r="BF4" s="9"/>
      <c r="BH4" s="6">
        <v>10.38</v>
      </c>
      <c r="BI4" s="7"/>
      <c r="BJ4" s="7">
        <v>12.7</v>
      </c>
      <c r="BK4" s="7">
        <v>14.18</v>
      </c>
      <c r="BL4" s="7">
        <v>15.65</v>
      </c>
      <c r="BM4" s="7">
        <v>18.29</v>
      </c>
      <c r="BN4" s="7">
        <v>19</v>
      </c>
      <c r="BO4" s="7">
        <v>20.66</v>
      </c>
      <c r="BP4" s="7">
        <v>21.72</v>
      </c>
      <c r="BQ4" s="7">
        <v>23.69</v>
      </c>
      <c r="BR4" s="7">
        <v>26.39</v>
      </c>
      <c r="BS4" s="7">
        <v>27.39</v>
      </c>
      <c r="BT4" s="7">
        <v>28.74</v>
      </c>
      <c r="BU4" s="7">
        <v>29.91</v>
      </c>
      <c r="BV4" s="7"/>
      <c r="BW4" s="7"/>
      <c r="BX4" s="9"/>
    </row>
    <row r="5" spans="1:76" x14ac:dyDescent="0.3">
      <c r="A5" t="s">
        <v>2</v>
      </c>
      <c r="B5" s="6">
        <v>8.9</v>
      </c>
      <c r="C5" s="7">
        <v>12.95</v>
      </c>
      <c r="D5" s="7"/>
      <c r="E5" s="7"/>
      <c r="F5" s="7"/>
      <c r="G5" s="7"/>
      <c r="H5" s="7"/>
      <c r="I5" s="7"/>
      <c r="J5" s="9"/>
      <c r="L5" s="6"/>
      <c r="M5" s="7"/>
      <c r="N5" s="7"/>
      <c r="O5" s="7"/>
      <c r="P5" s="7"/>
      <c r="Q5" s="7"/>
      <c r="R5" s="7"/>
      <c r="S5" s="7"/>
      <c r="T5" s="7"/>
      <c r="U5" s="7"/>
      <c r="V5" s="9"/>
      <c r="X5" s="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9"/>
      <c r="AL5" s="6">
        <v>4.49</v>
      </c>
      <c r="AM5" s="7">
        <v>7.34</v>
      </c>
      <c r="AN5" s="7">
        <v>24.2</v>
      </c>
      <c r="AO5" s="7"/>
      <c r="AP5" s="7">
        <v>28.43</v>
      </c>
      <c r="AQ5" s="7"/>
      <c r="AR5" s="7"/>
      <c r="AS5" s="7"/>
      <c r="AT5" s="7"/>
      <c r="AU5" s="9"/>
      <c r="AW5" s="6">
        <v>10.37</v>
      </c>
      <c r="AX5" s="7">
        <v>12.78</v>
      </c>
      <c r="AY5" s="7"/>
      <c r="AZ5" s="7"/>
      <c r="BA5" s="7"/>
      <c r="BB5" s="7"/>
      <c r="BC5" s="7"/>
      <c r="BD5" s="7"/>
      <c r="BE5" s="7"/>
      <c r="BF5" s="9"/>
      <c r="BH5" s="6">
        <v>10.73</v>
      </c>
      <c r="BI5" s="7">
        <v>11.24</v>
      </c>
      <c r="BJ5" s="7">
        <v>13.93</v>
      </c>
      <c r="BK5" s="7">
        <v>14.52</v>
      </c>
      <c r="BL5" s="7">
        <v>16.77</v>
      </c>
      <c r="BM5" s="7">
        <v>18.38</v>
      </c>
      <c r="BN5" s="7">
        <v>20.5</v>
      </c>
      <c r="BO5" s="7">
        <v>21.09</v>
      </c>
      <c r="BP5" s="7">
        <v>21.91</v>
      </c>
      <c r="BQ5" s="7">
        <v>24.32</v>
      </c>
      <c r="BR5" s="7">
        <v>27.03</v>
      </c>
      <c r="BS5" s="7"/>
      <c r="BT5" s="7">
        <v>28.91</v>
      </c>
      <c r="BU5" s="7">
        <v>30.83</v>
      </c>
      <c r="BV5" s="7"/>
      <c r="BW5" s="7"/>
      <c r="BX5" s="9"/>
    </row>
    <row r="6" spans="1:76" x14ac:dyDescent="0.3">
      <c r="A6" t="s">
        <v>3</v>
      </c>
      <c r="B6" s="6">
        <v>8.93</v>
      </c>
      <c r="C6" s="7">
        <v>12.97</v>
      </c>
      <c r="D6" s="7"/>
      <c r="E6" s="7"/>
      <c r="F6" s="7"/>
      <c r="G6" s="7"/>
      <c r="H6" s="7"/>
      <c r="I6" s="7"/>
      <c r="J6" s="9"/>
      <c r="L6" s="6"/>
      <c r="M6" s="7"/>
      <c r="N6" s="7"/>
      <c r="O6" s="7"/>
      <c r="P6" s="7"/>
      <c r="Q6" s="7"/>
      <c r="R6" s="7"/>
      <c r="S6" s="7"/>
      <c r="T6" s="7"/>
      <c r="U6" s="7"/>
      <c r="V6" s="9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9"/>
      <c r="AL6" s="6"/>
      <c r="AM6" s="7">
        <v>7.26</v>
      </c>
      <c r="AN6" s="7">
        <v>24.2</v>
      </c>
      <c r="AO6" s="7">
        <v>26.66</v>
      </c>
      <c r="AP6" s="7">
        <v>28.4</v>
      </c>
      <c r="AQ6" s="7"/>
      <c r="AR6" s="7"/>
      <c r="AS6" s="7"/>
      <c r="AT6" s="7"/>
      <c r="AU6" s="9"/>
      <c r="AW6" s="6">
        <v>10.42</v>
      </c>
      <c r="AX6" s="7">
        <v>12.8</v>
      </c>
      <c r="AY6" s="7"/>
      <c r="AZ6" s="7"/>
      <c r="BA6" s="7"/>
      <c r="BB6" s="7"/>
      <c r="BC6" s="7"/>
      <c r="BD6" s="7"/>
      <c r="BE6" s="7"/>
      <c r="BF6" s="9"/>
      <c r="BH6" s="6">
        <v>11.28</v>
      </c>
      <c r="BI6" s="7"/>
      <c r="BJ6" s="7">
        <v>14.01</v>
      </c>
      <c r="BK6" s="7">
        <v>14.52</v>
      </c>
      <c r="BL6" s="7">
        <v>16.850000000000001</v>
      </c>
      <c r="BM6" s="7">
        <v>18.45</v>
      </c>
      <c r="BN6" s="7">
        <v>19.7</v>
      </c>
      <c r="BO6" s="7">
        <v>21.17</v>
      </c>
      <c r="BP6" s="7">
        <v>22.05</v>
      </c>
      <c r="BQ6" s="7">
        <v>24.33</v>
      </c>
      <c r="BR6" s="7">
        <v>27.11</v>
      </c>
      <c r="BS6" s="7">
        <v>27.62</v>
      </c>
      <c r="BT6" s="7">
        <v>28.95</v>
      </c>
      <c r="BU6" s="7">
        <v>30.84</v>
      </c>
      <c r="BV6" s="7"/>
      <c r="BW6" s="7"/>
      <c r="BX6" s="9"/>
    </row>
    <row r="7" spans="1:76" x14ac:dyDescent="0.3">
      <c r="A7" t="s">
        <v>4</v>
      </c>
      <c r="B7" s="6">
        <v>0.02</v>
      </c>
      <c r="C7" s="7">
        <v>0.01</v>
      </c>
      <c r="D7" s="7"/>
      <c r="E7" s="7"/>
      <c r="F7" s="7"/>
      <c r="G7" s="7"/>
      <c r="H7" s="7"/>
      <c r="I7" s="7"/>
      <c r="J7" s="9"/>
      <c r="L7" s="6"/>
      <c r="M7" s="7"/>
      <c r="N7" s="7"/>
      <c r="O7" s="7"/>
      <c r="P7" s="7"/>
      <c r="Q7" s="7"/>
      <c r="R7" s="7"/>
      <c r="S7" s="7"/>
      <c r="T7" s="7"/>
      <c r="U7" s="7"/>
      <c r="V7" s="9"/>
      <c r="X7" s="6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9"/>
      <c r="AL7" s="6"/>
      <c r="AM7" s="7">
        <v>0.1</v>
      </c>
      <c r="AN7" s="7">
        <v>0.01</v>
      </c>
      <c r="AO7" s="7"/>
      <c r="AP7" s="7">
        <v>0.02</v>
      </c>
      <c r="AQ7" s="7"/>
      <c r="AR7" s="7"/>
      <c r="AS7" s="7"/>
      <c r="AT7" s="7"/>
      <c r="AU7" s="9"/>
      <c r="AW7" s="6">
        <v>7.0000000000000007E-2</v>
      </c>
      <c r="AX7" s="7">
        <v>0.02</v>
      </c>
      <c r="AY7" s="7"/>
      <c r="AZ7" s="7"/>
      <c r="BA7" s="7"/>
      <c r="BB7" s="7"/>
      <c r="BC7" s="7"/>
      <c r="BD7" s="7"/>
      <c r="BE7" s="7"/>
      <c r="BF7" s="9"/>
      <c r="BH7" s="6">
        <v>0.61</v>
      </c>
      <c r="BI7" s="7"/>
      <c r="BJ7" s="7">
        <v>0.11</v>
      </c>
      <c r="BK7" s="7">
        <v>0</v>
      </c>
      <c r="BL7" s="7">
        <v>0.22</v>
      </c>
      <c r="BM7" s="7">
        <v>0.08</v>
      </c>
      <c r="BN7" s="7">
        <v>0.1</v>
      </c>
      <c r="BO7" s="7">
        <v>0.17</v>
      </c>
      <c r="BP7" s="7">
        <v>0.13</v>
      </c>
      <c r="BQ7" s="7">
        <v>0.09</v>
      </c>
      <c r="BR7" s="7">
        <v>0.2</v>
      </c>
      <c r="BS7" s="7"/>
      <c r="BT7" s="7">
        <v>0.04</v>
      </c>
      <c r="BU7" s="7">
        <v>0</v>
      </c>
      <c r="BV7" s="7"/>
      <c r="BW7" s="7"/>
      <c r="BX7" s="9"/>
    </row>
    <row r="8" spans="1:76" x14ac:dyDescent="0.3">
      <c r="A8" t="s">
        <v>5</v>
      </c>
      <c r="B8" s="6">
        <v>0.36</v>
      </c>
      <c r="C8" s="7">
        <v>0.33</v>
      </c>
      <c r="D8" s="7"/>
      <c r="E8" s="7"/>
      <c r="F8" s="7"/>
      <c r="G8" s="7"/>
      <c r="H8" s="7"/>
      <c r="I8" s="7"/>
      <c r="J8" s="9"/>
      <c r="L8" s="6"/>
      <c r="M8" s="7"/>
      <c r="N8" s="7"/>
      <c r="O8" s="7"/>
      <c r="P8" s="7"/>
      <c r="Q8" s="7"/>
      <c r="R8" s="7"/>
      <c r="S8" s="7"/>
      <c r="T8" s="7"/>
      <c r="U8" s="7"/>
      <c r="V8" s="9"/>
      <c r="X8" s="6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9"/>
      <c r="AL8" s="6"/>
      <c r="AM8" s="7">
        <v>7.0999999999999994E-2</v>
      </c>
      <c r="AN8" s="7">
        <v>0.28000000000000003</v>
      </c>
      <c r="AO8" s="7"/>
      <c r="AP8" s="7">
        <v>0.28999999999999998</v>
      </c>
      <c r="AQ8" s="7"/>
      <c r="AR8" s="7"/>
      <c r="AS8" s="7"/>
      <c r="AT8" s="7"/>
      <c r="AU8" s="9"/>
      <c r="AW8" s="6">
        <v>0.13</v>
      </c>
      <c r="AX8" s="7">
        <v>0.34</v>
      </c>
      <c r="AY8" s="7"/>
      <c r="AZ8" s="7"/>
      <c r="BA8" s="7"/>
      <c r="BB8" s="7"/>
      <c r="BC8" s="7"/>
      <c r="BD8" s="7"/>
      <c r="BE8" s="7"/>
      <c r="BF8" s="9"/>
      <c r="BH8" s="6">
        <v>0.9</v>
      </c>
      <c r="BI8" s="7"/>
      <c r="BJ8" s="7">
        <v>1.31</v>
      </c>
      <c r="BK8" s="7">
        <v>1</v>
      </c>
      <c r="BL8" s="7">
        <v>0.96</v>
      </c>
      <c r="BM8" s="7">
        <v>0.16</v>
      </c>
      <c r="BN8" s="7">
        <v>1.01</v>
      </c>
      <c r="BO8" s="7">
        <v>0.51</v>
      </c>
      <c r="BP8" s="7">
        <v>0.33</v>
      </c>
      <c r="BQ8" s="7">
        <v>0.64</v>
      </c>
      <c r="BR8" s="7">
        <v>0.72</v>
      </c>
      <c r="BS8" s="7"/>
      <c r="BT8" s="7">
        <v>0.21</v>
      </c>
      <c r="BU8" s="7">
        <v>1</v>
      </c>
      <c r="BV8" s="7"/>
      <c r="BW8" s="7"/>
      <c r="BX8" s="9"/>
    </row>
    <row r="9" spans="1:76" x14ac:dyDescent="0.3">
      <c r="A9" t="s">
        <v>6</v>
      </c>
      <c r="B9" s="6"/>
      <c r="C9" s="7">
        <f>C7+C8</f>
        <v>0.34</v>
      </c>
      <c r="D9" s="7"/>
      <c r="E9" s="7"/>
      <c r="F9" s="7"/>
      <c r="G9" s="7"/>
      <c r="H9" s="7"/>
      <c r="I9" s="7"/>
      <c r="J9" s="9"/>
      <c r="L9" s="6"/>
      <c r="M9" s="7"/>
      <c r="N9" s="7"/>
      <c r="O9" s="7"/>
      <c r="P9" s="7"/>
      <c r="Q9" s="7"/>
      <c r="R9" s="7"/>
      <c r="S9" s="7"/>
      <c r="T9" s="7"/>
      <c r="U9" s="7"/>
      <c r="V9" s="9"/>
      <c r="X9" s="6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9"/>
      <c r="AL9" s="6"/>
      <c r="AM9" s="7">
        <f>AM7+AM8</f>
        <v>0.17099999999999999</v>
      </c>
      <c r="AN9" s="7">
        <f t="shared" ref="AN9:AP9" si="0">AN7+AN8</f>
        <v>0.29000000000000004</v>
      </c>
      <c r="AO9" s="7">
        <f t="shared" si="0"/>
        <v>0</v>
      </c>
      <c r="AP9" s="7">
        <f t="shared" si="0"/>
        <v>0.31</v>
      </c>
      <c r="AQ9" s="7"/>
      <c r="AR9" s="7"/>
      <c r="AS9" s="7"/>
      <c r="AT9" s="7"/>
      <c r="AU9" s="9"/>
      <c r="AW9" s="6">
        <f>AW7+AW8</f>
        <v>0.2</v>
      </c>
      <c r="AX9" s="7">
        <f>AX7+AX8</f>
        <v>0.36000000000000004</v>
      </c>
      <c r="AY9" s="7"/>
      <c r="AZ9" s="7"/>
      <c r="BA9" s="7"/>
      <c r="BB9" s="7"/>
      <c r="BC9" s="7"/>
      <c r="BD9" s="7"/>
      <c r="BE9" s="7"/>
      <c r="BF9" s="9"/>
      <c r="BH9" s="6">
        <f>BH7+BH8</f>
        <v>1.51</v>
      </c>
      <c r="BI9" s="7"/>
      <c r="BJ9" s="7">
        <f>BJ7+BJ8</f>
        <v>1.4200000000000002</v>
      </c>
      <c r="BK9" s="7">
        <f>BK7+BK8</f>
        <v>1</v>
      </c>
      <c r="BL9" s="18">
        <v>1.51</v>
      </c>
      <c r="BM9" s="7">
        <f>BM7+BM8</f>
        <v>0.24</v>
      </c>
      <c r="BN9" s="7">
        <f>BN7+BN8</f>
        <v>1.1100000000000001</v>
      </c>
      <c r="BO9" s="7">
        <f t="shared" ref="BO9:BU9" si="1">BO7+BO8</f>
        <v>0.68</v>
      </c>
      <c r="BP9" s="7">
        <f t="shared" si="1"/>
        <v>0.46</v>
      </c>
      <c r="BQ9" s="7">
        <f t="shared" si="1"/>
        <v>0.73</v>
      </c>
      <c r="BR9" s="7">
        <f t="shared" si="1"/>
        <v>0.91999999999999993</v>
      </c>
      <c r="BS9" s="7"/>
      <c r="BT9" s="7">
        <f t="shared" si="1"/>
        <v>0.25</v>
      </c>
      <c r="BU9" s="7">
        <f t="shared" si="1"/>
        <v>1</v>
      </c>
      <c r="BV9" s="7"/>
      <c r="BW9" s="7"/>
      <c r="BX9" s="9"/>
    </row>
    <row r="10" spans="1:76" x14ac:dyDescent="0.3">
      <c r="A10" t="s">
        <v>0</v>
      </c>
      <c r="B10" s="6"/>
      <c r="C10" s="7">
        <f>C8/C9</f>
        <v>0.97058823529411764</v>
      </c>
      <c r="D10" s="7"/>
      <c r="E10" s="7"/>
      <c r="F10" s="7"/>
      <c r="G10" s="7"/>
      <c r="H10" s="7"/>
      <c r="I10" s="7"/>
      <c r="J10" s="9"/>
      <c r="L10" s="6"/>
      <c r="M10" s="7"/>
      <c r="N10" s="7"/>
      <c r="O10" s="7"/>
      <c r="P10" s="7"/>
      <c r="Q10" s="7"/>
      <c r="R10" s="7"/>
      <c r="S10" s="7"/>
      <c r="T10" s="7"/>
      <c r="U10" s="7"/>
      <c r="V10" s="9"/>
      <c r="X10" s="6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9"/>
      <c r="AL10" s="6">
        <v>0</v>
      </c>
      <c r="AM10" s="7">
        <f>AM8/AM9</f>
        <v>0.41520467836257308</v>
      </c>
      <c r="AN10" s="7">
        <f t="shared" ref="AN10:AP10" si="2">AN8/AN9</f>
        <v>0.96551724137931028</v>
      </c>
      <c r="AO10" s="7">
        <v>0</v>
      </c>
      <c r="AP10" s="7">
        <f t="shared" si="2"/>
        <v>0.93548387096774188</v>
      </c>
      <c r="AQ10" s="7"/>
      <c r="AR10" s="7"/>
      <c r="AS10" s="7"/>
      <c r="AT10" s="7"/>
      <c r="AU10" s="10">
        <f>AVERAGE(AL10:AP10)</f>
        <v>0.46324115814192507</v>
      </c>
      <c r="AW10" s="6">
        <f>AW8/AW9</f>
        <v>0.65</v>
      </c>
      <c r="AX10" s="7">
        <f>AX8/AX9</f>
        <v>0.94444444444444442</v>
      </c>
      <c r="AY10" s="7"/>
      <c r="AZ10" s="7"/>
      <c r="BA10" s="7"/>
      <c r="BB10" s="7"/>
      <c r="BC10" s="7"/>
      <c r="BD10" s="7"/>
      <c r="BE10" s="7"/>
      <c r="BF10" s="10">
        <f>AVERAGE(AW10:AX10)</f>
        <v>0.79722222222222228</v>
      </c>
      <c r="BH10" s="6">
        <f>BH8/BH9</f>
        <v>0.59602649006622521</v>
      </c>
      <c r="BI10" s="7">
        <v>0</v>
      </c>
      <c r="BJ10" s="7">
        <f>BJ8/BJ9</f>
        <v>0.92253521126760563</v>
      </c>
      <c r="BK10" s="7">
        <f>BK8/BK9</f>
        <v>1</v>
      </c>
      <c r="BL10" s="18">
        <v>0.59602599999999994</v>
      </c>
      <c r="BM10" s="7">
        <f>BM8/BM9</f>
        <v>0.66666666666666674</v>
      </c>
      <c r="BN10" s="7">
        <f>BN8/BN9</f>
        <v>0.90990990990990983</v>
      </c>
      <c r="BO10" s="7">
        <f t="shared" ref="BO10:BU10" si="3">BO8/BO9</f>
        <v>0.75</v>
      </c>
      <c r="BP10" s="7">
        <f t="shared" si="3"/>
        <v>0.71739130434782605</v>
      </c>
      <c r="BQ10" s="7">
        <f t="shared" si="3"/>
        <v>0.87671232876712335</v>
      </c>
      <c r="BR10" s="7">
        <f t="shared" si="3"/>
        <v>0.78260869565217395</v>
      </c>
      <c r="BS10" s="7">
        <v>0</v>
      </c>
      <c r="BT10" s="7">
        <f t="shared" si="3"/>
        <v>0.84</v>
      </c>
      <c r="BU10" s="7">
        <f t="shared" si="3"/>
        <v>1</v>
      </c>
      <c r="BV10" s="7"/>
      <c r="BW10" s="7"/>
      <c r="BX10" s="10">
        <f>AVERAGE(BH10:BU10)</f>
        <v>0.6898483290483951</v>
      </c>
    </row>
    <row r="11" spans="1:76" x14ac:dyDescent="0.3">
      <c r="B11" s="6"/>
      <c r="C11" s="7"/>
      <c r="D11" s="7"/>
      <c r="E11" s="7"/>
      <c r="F11" s="7"/>
      <c r="G11" s="7"/>
      <c r="H11" s="7"/>
      <c r="I11" s="7"/>
      <c r="J11" s="10">
        <f>AVERAGE(B10:C10)</f>
        <v>0.97058823529411764</v>
      </c>
      <c r="L11" s="15">
        <v>1</v>
      </c>
      <c r="M11" s="7"/>
      <c r="N11" s="7"/>
      <c r="O11" s="7"/>
      <c r="P11" s="7"/>
      <c r="Q11" s="7"/>
      <c r="R11" s="7"/>
      <c r="S11" s="7"/>
      <c r="T11" s="7"/>
      <c r="U11" s="7"/>
      <c r="V11" s="9"/>
      <c r="X11" s="15">
        <v>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9"/>
      <c r="AL11" s="6"/>
      <c r="AM11" s="7"/>
      <c r="AN11" s="7"/>
      <c r="AO11" s="7"/>
      <c r="AP11" s="7"/>
      <c r="AQ11" s="7"/>
      <c r="AR11" s="7"/>
      <c r="AS11" s="7"/>
      <c r="AT11" s="7"/>
      <c r="AU11" s="9"/>
      <c r="AW11" s="6"/>
      <c r="AX11" s="7"/>
      <c r="AY11" s="7"/>
      <c r="AZ11" s="7"/>
      <c r="BA11" s="7"/>
      <c r="BB11" s="7"/>
      <c r="BC11" s="7"/>
      <c r="BD11" s="7"/>
      <c r="BE11" s="7"/>
      <c r="BF11" s="9"/>
      <c r="BH11" s="6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9"/>
    </row>
    <row r="12" spans="1:76" x14ac:dyDescent="0.3">
      <c r="B12" s="6"/>
      <c r="C12" s="7"/>
      <c r="D12" s="7"/>
      <c r="E12" s="7"/>
      <c r="F12" s="7"/>
      <c r="G12" s="7"/>
      <c r="H12" s="7"/>
      <c r="I12" s="7"/>
      <c r="J12" s="9"/>
      <c r="L12" s="6"/>
      <c r="M12" s="7"/>
      <c r="N12" s="7"/>
      <c r="O12" s="7"/>
      <c r="P12" s="7"/>
      <c r="Q12" s="7"/>
      <c r="R12" s="7"/>
      <c r="S12" s="7"/>
      <c r="T12" s="7"/>
      <c r="U12" s="7"/>
      <c r="V12" s="9"/>
      <c r="X12" s="6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9"/>
      <c r="AL12" s="6"/>
      <c r="AM12" s="7"/>
      <c r="AN12" s="7"/>
      <c r="AO12" s="7"/>
      <c r="AP12" s="7"/>
      <c r="AQ12" s="7"/>
      <c r="AR12" s="7"/>
      <c r="AS12" s="7"/>
      <c r="AT12" s="7"/>
      <c r="AU12" s="9"/>
      <c r="AW12" s="6"/>
      <c r="AX12" s="7"/>
      <c r="AY12" s="7"/>
      <c r="AZ12" s="7"/>
      <c r="BA12" s="7"/>
      <c r="BB12" s="7"/>
      <c r="BC12" s="7"/>
      <c r="BD12" s="7"/>
      <c r="BE12" s="7"/>
      <c r="BF12" s="9"/>
      <c r="BH12" s="6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9"/>
    </row>
    <row r="13" spans="1:76" x14ac:dyDescent="0.3">
      <c r="A13" t="s">
        <v>7</v>
      </c>
      <c r="B13" s="6"/>
      <c r="C13" s="7"/>
      <c r="D13" s="7"/>
      <c r="E13" s="7"/>
      <c r="F13" s="7"/>
      <c r="G13" s="7"/>
      <c r="H13" s="7"/>
      <c r="I13" s="7"/>
      <c r="J13" s="9"/>
      <c r="L13" s="6"/>
      <c r="M13" s="7"/>
      <c r="N13" s="7"/>
      <c r="O13" s="7"/>
      <c r="P13" s="7"/>
      <c r="Q13" s="7"/>
      <c r="R13" s="7"/>
      <c r="S13" s="7"/>
      <c r="T13" s="7"/>
      <c r="U13" s="7"/>
      <c r="V13" s="9"/>
      <c r="X13" s="6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9"/>
      <c r="AL13" s="6"/>
      <c r="AM13" s="7"/>
      <c r="AN13" s="7"/>
      <c r="AO13" s="7"/>
      <c r="AP13" s="7"/>
      <c r="AQ13" s="7"/>
      <c r="AR13" s="7"/>
      <c r="AS13" s="7"/>
      <c r="AT13" s="7"/>
      <c r="AU13" s="9"/>
      <c r="AW13" s="6"/>
      <c r="AX13" s="7"/>
      <c r="AY13" s="7"/>
      <c r="AZ13" s="7"/>
      <c r="BA13" s="7"/>
      <c r="BB13" s="7"/>
      <c r="BC13" s="7"/>
      <c r="BD13" s="7"/>
      <c r="BE13" s="7"/>
      <c r="BF13" s="9"/>
      <c r="BH13" s="6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9"/>
    </row>
    <row r="14" spans="1:76" x14ac:dyDescent="0.3">
      <c r="A14" t="s">
        <v>13</v>
      </c>
      <c r="B14" s="6">
        <v>0.76</v>
      </c>
      <c r="C14" s="7">
        <v>1.42</v>
      </c>
      <c r="D14" s="7">
        <v>6.02</v>
      </c>
      <c r="E14" s="7">
        <v>9.89</v>
      </c>
      <c r="F14" s="7">
        <v>12.43</v>
      </c>
      <c r="G14" s="7">
        <v>16.329999999999998</v>
      </c>
      <c r="H14" s="7">
        <v>20.77</v>
      </c>
      <c r="I14" s="7">
        <v>23.47</v>
      </c>
      <c r="J14" s="9">
        <v>26.83</v>
      </c>
      <c r="L14" s="6">
        <v>0.67</v>
      </c>
      <c r="M14" s="7">
        <v>2.98</v>
      </c>
      <c r="N14" s="7">
        <v>6.4</v>
      </c>
      <c r="O14" s="7">
        <v>10.42</v>
      </c>
      <c r="P14" s="7">
        <v>12.75</v>
      </c>
      <c r="Q14" s="7">
        <v>16.7</v>
      </c>
      <c r="R14" s="7">
        <v>19.16</v>
      </c>
      <c r="S14" s="7">
        <v>21.57</v>
      </c>
      <c r="T14" s="7">
        <v>22.79</v>
      </c>
      <c r="U14" s="7">
        <v>26.25</v>
      </c>
      <c r="V14" s="9">
        <v>28.57</v>
      </c>
      <c r="X14" s="6">
        <v>0</v>
      </c>
      <c r="Y14" s="7">
        <v>0.77</v>
      </c>
      <c r="Z14" s="7">
        <v>1.74</v>
      </c>
      <c r="AA14" s="7">
        <v>2.76</v>
      </c>
      <c r="AB14" s="7">
        <v>5.03</v>
      </c>
      <c r="AC14" s="7">
        <v>8.35</v>
      </c>
      <c r="AD14" s="7"/>
      <c r="AE14" s="7">
        <v>14.62</v>
      </c>
      <c r="AF14" s="7"/>
      <c r="AG14" s="7"/>
      <c r="AH14" s="7">
        <v>22.82</v>
      </c>
      <c r="AI14" s="7">
        <v>26.32</v>
      </c>
      <c r="AJ14" s="9">
        <v>29.58</v>
      </c>
      <c r="AL14" s="6">
        <v>0</v>
      </c>
      <c r="AM14" s="7">
        <v>2.5099999999999998</v>
      </c>
      <c r="AN14" s="7">
        <v>4.49</v>
      </c>
      <c r="AO14" s="7"/>
      <c r="AP14" s="7">
        <v>7.34</v>
      </c>
      <c r="AQ14" s="7">
        <v>11.53</v>
      </c>
      <c r="AR14" s="7">
        <v>18.239999999999998</v>
      </c>
      <c r="AS14" s="7">
        <v>21.11</v>
      </c>
      <c r="AT14" s="7">
        <v>26.68</v>
      </c>
      <c r="AU14" s="9">
        <v>28.43</v>
      </c>
      <c r="AW14" s="6">
        <v>0.61</v>
      </c>
      <c r="AX14" s="7">
        <v>3.12</v>
      </c>
      <c r="AY14" s="7">
        <v>6.13</v>
      </c>
      <c r="AZ14" s="7">
        <v>10</v>
      </c>
      <c r="BA14" s="7">
        <v>12.28</v>
      </c>
      <c r="BB14" s="7">
        <v>14.81</v>
      </c>
      <c r="BC14" s="7">
        <v>17.75</v>
      </c>
      <c r="BD14" s="7">
        <v>21.22</v>
      </c>
      <c r="BE14" s="7">
        <v>24.36</v>
      </c>
      <c r="BF14" s="9">
        <v>29.09</v>
      </c>
      <c r="BH14" s="6">
        <v>0.3</v>
      </c>
      <c r="BI14" s="7">
        <v>0.88</v>
      </c>
      <c r="BJ14" s="7">
        <v>1.2</v>
      </c>
      <c r="BK14" s="7">
        <v>3.08</v>
      </c>
      <c r="BL14" s="7">
        <v>5.45</v>
      </c>
      <c r="BM14" s="7">
        <v>7.78</v>
      </c>
      <c r="BN14" s="7">
        <v>11.57</v>
      </c>
      <c r="BO14" s="7">
        <v>14.29</v>
      </c>
      <c r="BP14" s="7">
        <v>16.77</v>
      </c>
      <c r="BQ14" s="7">
        <v>19.71</v>
      </c>
      <c r="BR14" s="7"/>
      <c r="BS14" s="7">
        <v>21.21</v>
      </c>
      <c r="BT14" s="7">
        <v>22.62</v>
      </c>
      <c r="BU14" s="7">
        <v>24.83</v>
      </c>
      <c r="BV14" s="7">
        <v>27.43</v>
      </c>
      <c r="BW14" s="7">
        <v>29.22</v>
      </c>
      <c r="BX14" s="9"/>
    </row>
    <row r="15" spans="1:76" x14ac:dyDescent="0.3">
      <c r="A15" t="s">
        <v>1</v>
      </c>
      <c r="B15" s="6">
        <v>0.74</v>
      </c>
      <c r="C15" s="7">
        <v>1.44</v>
      </c>
      <c r="D15" s="7">
        <v>5.99</v>
      </c>
      <c r="E15" s="7">
        <v>9.8699999999999992</v>
      </c>
      <c r="F15" s="7">
        <v>12.44</v>
      </c>
      <c r="G15" s="7">
        <v>16.32</v>
      </c>
      <c r="H15" s="7">
        <v>20.75</v>
      </c>
      <c r="I15" s="7">
        <v>23.46</v>
      </c>
      <c r="J15" s="9">
        <v>26.83</v>
      </c>
      <c r="L15" s="6">
        <v>0.7</v>
      </c>
      <c r="M15" s="7">
        <v>2.96</v>
      </c>
      <c r="N15" s="7">
        <v>6.48</v>
      </c>
      <c r="O15" s="7">
        <v>10.39</v>
      </c>
      <c r="P15" s="7">
        <v>12.74</v>
      </c>
      <c r="Q15" s="7">
        <v>16.72</v>
      </c>
      <c r="R15" s="7">
        <v>19.13</v>
      </c>
      <c r="S15" s="7">
        <v>21.55</v>
      </c>
      <c r="T15" s="7">
        <v>23.29</v>
      </c>
      <c r="U15" s="7">
        <v>26.24</v>
      </c>
      <c r="V15" s="9">
        <v>28.58</v>
      </c>
      <c r="X15" s="6"/>
      <c r="Y15" s="7">
        <v>0.75</v>
      </c>
      <c r="Z15" s="7"/>
      <c r="AA15" s="7">
        <v>2.74</v>
      </c>
      <c r="AB15" s="7">
        <v>5.0199999999999996</v>
      </c>
      <c r="AC15" s="7">
        <v>8.33</v>
      </c>
      <c r="AD15" s="7">
        <v>10.75</v>
      </c>
      <c r="AE15" s="7">
        <v>14.61</v>
      </c>
      <c r="AF15" s="7">
        <v>16.96</v>
      </c>
      <c r="AG15" s="7">
        <v>19.079999999999998</v>
      </c>
      <c r="AH15" s="7">
        <v>22.92</v>
      </c>
      <c r="AI15" s="7">
        <v>26.31</v>
      </c>
      <c r="AJ15" s="9">
        <v>29.57</v>
      </c>
      <c r="AL15" s="6">
        <v>0</v>
      </c>
      <c r="AM15" s="7">
        <v>2.4900000000000002</v>
      </c>
      <c r="AN15" s="7">
        <v>4.5999999999999996</v>
      </c>
      <c r="AO15" s="7"/>
      <c r="AP15" s="7">
        <v>7.56</v>
      </c>
      <c r="AQ15" s="7">
        <v>11.47</v>
      </c>
      <c r="AR15" s="7">
        <v>18.23</v>
      </c>
      <c r="AS15" s="7">
        <v>21.08</v>
      </c>
      <c r="AT15" s="7">
        <v>26.66</v>
      </c>
      <c r="AU15" s="9">
        <v>28.6</v>
      </c>
      <c r="AW15" s="6">
        <v>0.54</v>
      </c>
      <c r="AX15" s="7">
        <v>3.09</v>
      </c>
      <c r="AY15" s="7">
        <v>6.09</v>
      </c>
      <c r="AZ15" s="7">
        <v>9.98</v>
      </c>
      <c r="BA15" s="7">
        <v>12.8</v>
      </c>
      <c r="BB15" s="7">
        <v>14.79</v>
      </c>
      <c r="BC15" s="7">
        <v>17.7</v>
      </c>
      <c r="BD15" s="7">
        <v>21.21</v>
      </c>
      <c r="BE15" s="7">
        <v>24.37</v>
      </c>
      <c r="BF15" s="9">
        <v>29.17</v>
      </c>
      <c r="BH15" s="6">
        <v>0.26</v>
      </c>
      <c r="BI15" s="7">
        <v>0.85</v>
      </c>
      <c r="BJ15" s="7">
        <v>1.18</v>
      </c>
      <c r="BK15" s="7">
        <v>3.06</v>
      </c>
      <c r="BL15" s="7">
        <v>5.44</v>
      </c>
      <c r="BM15" s="7">
        <v>7.76</v>
      </c>
      <c r="BN15" s="7">
        <v>11.53</v>
      </c>
      <c r="BO15" s="7">
        <v>14.17</v>
      </c>
      <c r="BP15" s="7">
        <v>16.850000000000001</v>
      </c>
      <c r="BQ15" s="7">
        <v>19.7</v>
      </c>
      <c r="BR15" s="7"/>
      <c r="BS15" s="7"/>
      <c r="BT15" s="7">
        <v>22.58</v>
      </c>
      <c r="BU15" s="7">
        <v>24.81</v>
      </c>
      <c r="BV15" s="7">
        <v>27.37</v>
      </c>
      <c r="BW15" s="7">
        <v>29.19</v>
      </c>
      <c r="BX15" s="9"/>
    </row>
    <row r="16" spans="1:76" x14ac:dyDescent="0.3">
      <c r="A16" t="s">
        <v>2</v>
      </c>
      <c r="B16" s="6">
        <v>0.9</v>
      </c>
      <c r="C16" s="7">
        <v>4.82</v>
      </c>
      <c r="D16" s="7">
        <v>9.2899999999999991</v>
      </c>
      <c r="E16" s="7">
        <v>10.85</v>
      </c>
      <c r="F16" s="7">
        <v>15.81</v>
      </c>
      <c r="G16" s="7">
        <v>18.97</v>
      </c>
      <c r="H16" s="7">
        <v>22.7</v>
      </c>
      <c r="I16" s="7">
        <v>25.79</v>
      </c>
      <c r="J16" s="9">
        <v>28.37</v>
      </c>
      <c r="L16" s="6">
        <v>2.09</v>
      </c>
      <c r="M16" s="7">
        <v>4.93</v>
      </c>
      <c r="N16" s="7">
        <v>9.6300000000000008</v>
      </c>
      <c r="O16" s="7">
        <v>11.88</v>
      </c>
      <c r="P16" s="7">
        <v>16.149999999999999</v>
      </c>
      <c r="Q16" s="7">
        <v>18.28</v>
      </c>
      <c r="R16" s="7">
        <v>21.07</v>
      </c>
      <c r="S16" s="7">
        <v>21.94</v>
      </c>
      <c r="T16" s="7">
        <v>24.28</v>
      </c>
      <c r="U16" s="7">
        <v>26.64</v>
      </c>
      <c r="V16" s="9">
        <v>30.07</v>
      </c>
      <c r="X16" s="6">
        <v>0.31</v>
      </c>
      <c r="Y16" s="7">
        <v>1.54</v>
      </c>
      <c r="Z16" s="7">
        <v>2.0699999999999998</v>
      </c>
      <c r="AA16" s="7">
        <v>4.17</v>
      </c>
      <c r="AB16" s="7">
        <v>7.05</v>
      </c>
      <c r="AC16" s="7">
        <v>13.98</v>
      </c>
      <c r="AD16" s="7"/>
      <c r="AE16" s="7">
        <v>21.79</v>
      </c>
      <c r="AF16" s="7"/>
      <c r="AG16" s="7"/>
      <c r="AH16" s="7">
        <v>25.27</v>
      </c>
      <c r="AI16" s="7">
        <v>28.69</v>
      </c>
      <c r="AJ16" s="9">
        <v>29.89</v>
      </c>
      <c r="AL16" s="6">
        <v>0.72</v>
      </c>
      <c r="AM16" s="7">
        <v>3.84</v>
      </c>
      <c r="AN16" s="7">
        <v>5.44</v>
      </c>
      <c r="AO16" s="7"/>
      <c r="AP16" s="7">
        <v>8.59</v>
      </c>
      <c r="AQ16" s="7">
        <v>16.98</v>
      </c>
      <c r="AR16" s="7">
        <v>20.62</v>
      </c>
      <c r="AS16" s="7">
        <v>22.7</v>
      </c>
      <c r="AT16" s="7">
        <v>27.42</v>
      </c>
      <c r="AU16" s="9">
        <v>29.36</v>
      </c>
      <c r="AW16" s="6">
        <v>1.81</v>
      </c>
      <c r="AX16" s="7">
        <v>4.88</v>
      </c>
      <c r="AY16" s="7">
        <v>8.42</v>
      </c>
      <c r="AZ16" s="7">
        <v>11.98</v>
      </c>
      <c r="BA16" s="7">
        <v>14.17</v>
      </c>
      <c r="BB16" s="7">
        <v>16.829999999999998</v>
      </c>
      <c r="BC16" s="7">
        <v>19.84</v>
      </c>
      <c r="BD16" s="7">
        <v>22.78</v>
      </c>
      <c r="BE16" s="7">
        <v>26.47</v>
      </c>
      <c r="BF16" s="9">
        <v>30.27</v>
      </c>
      <c r="BH16" s="6">
        <v>0.57999999999999996</v>
      </c>
      <c r="BI16" s="7">
        <v>0.97</v>
      </c>
      <c r="BJ16" s="7">
        <v>1.59</v>
      </c>
      <c r="BK16" s="7">
        <v>4.91</v>
      </c>
      <c r="BL16" s="7">
        <v>6.86</v>
      </c>
      <c r="BM16" s="7">
        <v>10.32</v>
      </c>
      <c r="BN16" s="7">
        <v>12.75</v>
      </c>
      <c r="BO16" s="7">
        <v>15.58</v>
      </c>
      <c r="BP16" s="7">
        <v>17.95</v>
      </c>
      <c r="BQ16" s="7">
        <v>20.5</v>
      </c>
      <c r="BR16" s="7"/>
      <c r="BS16" s="7">
        <v>22.12</v>
      </c>
      <c r="BT16" s="7">
        <v>23.64</v>
      </c>
      <c r="BU16" s="7">
        <v>26.13</v>
      </c>
      <c r="BV16" s="7">
        <v>28.47</v>
      </c>
      <c r="BW16" s="7">
        <v>30.17</v>
      </c>
      <c r="BX16" s="9"/>
    </row>
    <row r="17" spans="1:76" x14ac:dyDescent="0.3">
      <c r="A17" t="s">
        <v>3</v>
      </c>
      <c r="B17" s="6">
        <v>0.91</v>
      </c>
      <c r="C17" s="7">
        <v>4.83</v>
      </c>
      <c r="D17" s="7">
        <v>9.2899999999999991</v>
      </c>
      <c r="E17" s="7">
        <v>10.86</v>
      </c>
      <c r="F17" s="7">
        <v>15.82</v>
      </c>
      <c r="G17" s="7">
        <v>18.97</v>
      </c>
      <c r="H17" s="7">
        <v>22.69</v>
      </c>
      <c r="I17" s="7">
        <v>25.81</v>
      </c>
      <c r="J17" s="9">
        <v>28.37</v>
      </c>
      <c r="L17" s="6">
        <v>2.0699999999999998</v>
      </c>
      <c r="M17" s="7">
        <v>4.93</v>
      </c>
      <c r="N17" s="7">
        <v>9.6199999999999992</v>
      </c>
      <c r="O17" s="7">
        <v>11.82</v>
      </c>
      <c r="P17" s="7">
        <v>15.98</v>
      </c>
      <c r="Q17" s="7">
        <v>18.239999999999998</v>
      </c>
      <c r="R17" s="7">
        <v>21.07</v>
      </c>
      <c r="S17" s="7">
        <v>22.2</v>
      </c>
      <c r="T17" s="7">
        <v>24.27</v>
      </c>
      <c r="U17" s="7">
        <v>26.71</v>
      </c>
      <c r="V17" s="9">
        <v>30.07</v>
      </c>
      <c r="X17" s="6"/>
      <c r="Y17" s="7">
        <v>2.1</v>
      </c>
      <c r="Z17" s="7"/>
      <c r="AA17" s="7">
        <v>4.17</v>
      </c>
      <c r="AB17" s="7">
        <v>7.07</v>
      </c>
      <c r="AC17" s="7">
        <v>10.050000000000001</v>
      </c>
      <c r="AD17" s="7">
        <v>13.97</v>
      </c>
      <c r="AE17" s="7">
        <v>16.559999999999999</v>
      </c>
      <c r="AF17" s="7">
        <v>18.559999999999999</v>
      </c>
      <c r="AG17" s="7">
        <v>21.8</v>
      </c>
      <c r="AH17" s="7">
        <v>22.27</v>
      </c>
      <c r="AI17" s="7">
        <v>28.5</v>
      </c>
      <c r="AJ17" s="9">
        <v>29.89</v>
      </c>
      <c r="AL17" s="6">
        <v>0.7</v>
      </c>
      <c r="AM17" s="7">
        <v>3.87</v>
      </c>
      <c r="AN17" s="7">
        <v>5.46</v>
      </c>
      <c r="AO17" s="7"/>
      <c r="AP17" s="7">
        <v>8.58</v>
      </c>
      <c r="AQ17" s="7">
        <v>17.16</v>
      </c>
      <c r="AR17" s="7">
        <v>20.64</v>
      </c>
      <c r="AS17" s="7">
        <v>22.72</v>
      </c>
      <c r="AT17" s="7">
        <v>27.44</v>
      </c>
      <c r="AU17" s="9">
        <v>29.38</v>
      </c>
      <c r="AW17" s="6">
        <v>1.76</v>
      </c>
      <c r="AX17" s="7">
        <v>4.9000000000000004</v>
      </c>
      <c r="AY17" s="7">
        <v>8.4</v>
      </c>
      <c r="AZ17" s="7">
        <v>12.02</v>
      </c>
      <c r="BA17" s="7">
        <v>14.22</v>
      </c>
      <c r="BB17" s="7">
        <v>16.8</v>
      </c>
      <c r="BC17" s="7">
        <v>19.809999999999999</v>
      </c>
      <c r="BD17" s="7">
        <v>22.68</v>
      </c>
      <c r="BE17" s="7">
        <v>26.42</v>
      </c>
      <c r="BF17" s="9">
        <v>30.26</v>
      </c>
      <c r="BH17" s="6">
        <v>0.6</v>
      </c>
      <c r="BI17" s="7">
        <v>0.95</v>
      </c>
      <c r="BJ17" s="7">
        <v>1.63</v>
      </c>
      <c r="BK17" s="7">
        <v>4.9000000000000004</v>
      </c>
      <c r="BL17" s="7">
        <v>6.88</v>
      </c>
      <c r="BM17" s="7">
        <v>10.38</v>
      </c>
      <c r="BN17" s="7">
        <v>12.89</v>
      </c>
      <c r="BO17" s="7">
        <v>15.65</v>
      </c>
      <c r="BP17" s="7">
        <v>18.03</v>
      </c>
      <c r="BQ17" s="7">
        <v>22.18</v>
      </c>
      <c r="BR17" s="7"/>
      <c r="BS17" s="7"/>
      <c r="BT17" s="7">
        <v>23.69</v>
      </c>
      <c r="BU17" s="7">
        <v>26.55</v>
      </c>
      <c r="BV17" s="7">
        <v>28.52</v>
      </c>
      <c r="BW17" s="7">
        <v>30.57</v>
      </c>
      <c r="BX17" s="9"/>
    </row>
    <row r="18" spans="1:76" x14ac:dyDescent="0.3">
      <c r="A18" t="s">
        <v>4</v>
      </c>
      <c r="B18" s="6">
        <v>0.02</v>
      </c>
      <c r="C18" s="7">
        <v>0.01</v>
      </c>
      <c r="D18" s="7">
        <v>0.02</v>
      </c>
      <c r="E18" s="7">
        <v>0.01</v>
      </c>
      <c r="F18" s="7">
        <v>0</v>
      </c>
      <c r="G18" s="7">
        <v>0</v>
      </c>
      <c r="H18" s="7">
        <v>0.01</v>
      </c>
      <c r="I18" s="7">
        <v>0.01</v>
      </c>
      <c r="J18" s="9">
        <v>0</v>
      </c>
      <c r="L18" s="6">
        <v>0.03</v>
      </c>
      <c r="M18" s="7">
        <v>0.01</v>
      </c>
      <c r="N18" s="7">
        <v>0.03</v>
      </c>
      <c r="O18" s="7">
        <v>0.03</v>
      </c>
      <c r="P18" s="7">
        <v>0.06</v>
      </c>
      <c r="Q18" s="7">
        <v>0.04</v>
      </c>
      <c r="R18" s="7">
        <v>0.02</v>
      </c>
      <c r="S18" s="7">
        <v>0.26</v>
      </c>
      <c r="T18" s="7">
        <v>0.4</v>
      </c>
      <c r="U18" s="7">
        <v>0</v>
      </c>
      <c r="V18" s="9">
        <v>0</v>
      </c>
      <c r="X18" s="6">
        <v>0.31</v>
      </c>
      <c r="Y18" s="7">
        <v>0.01</v>
      </c>
      <c r="Z18" s="7"/>
      <c r="AA18" s="7">
        <v>0.01</v>
      </c>
      <c r="AB18" s="7">
        <v>0.01</v>
      </c>
      <c r="AC18" s="7">
        <v>3.94</v>
      </c>
      <c r="AD18" s="7"/>
      <c r="AE18" s="7">
        <v>5.22</v>
      </c>
      <c r="AF18" s="7"/>
      <c r="AG18" s="7"/>
      <c r="AH18" s="7">
        <v>3.09</v>
      </c>
      <c r="AI18" s="7">
        <v>0.19</v>
      </c>
      <c r="AJ18" s="9">
        <v>0</v>
      </c>
      <c r="AL18" s="6">
        <v>0.01</v>
      </c>
      <c r="AM18" s="7">
        <v>0.03</v>
      </c>
      <c r="AN18" s="7">
        <v>0.11</v>
      </c>
      <c r="AO18" s="7"/>
      <c r="AP18" s="7">
        <v>0.21</v>
      </c>
      <c r="AQ18" s="7">
        <v>0.23</v>
      </c>
      <c r="AR18" s="7">
        <v>0.01</v>
      </c>
      <c r="AS18" s="7">
        <v>0.03</v>
      </c>
      <c r="AT18" s="7">
        <v>0.01</v>
      </c>
      <c r="AU18" s="9">
        <v>0.17</v>
      </c>
      <c r="AW18" s="6">
        <v>0.1</v>
      </c>
      <c r="AX18" s="7">
        <v>0.03</v>
      </c>
      <c r="AY18" s="7">
        <v>0.04</v>
      </c>
      <c r="AZ18" s="7">
        <v>0.04</v>
      </c>
      <c r="BA18" s="7">
        <v>0.55000000000000004</v>
      </c>
      <c r="BB18" s="7">
        <v>0.03</v>
      </c>
      <c r="BC18" s="7">
        <v>7.0000000000000007E-2</v>
      </c>
      <c r="BD18" s="7">
        <v>0.1</v>
      </c>
      <c r="BE18" s="7">
        <v>0.04</v>
      </c>
      <c r="BF18" s="9">
        <v>7.0000000000000007E-2</v>
      </c>
      <c r="BH18" s="6">
        <v>0.04</v>
      </c>
      <c r="BI18" s="7">
        <v>0.03</v>
      </c>
      <c r="BJ18" s="7">
        <v>0.04</v>
      </c>
      <c r="BK18" s="7">
        <v>0.01</v>
      </c>
      <c r="BL18" s="7">
        <v>0.01</v>
      </c>
      <c r="BM18" s="7">
        <v>0.06</v>
      </c>
      <c r="BN18" s="7">
        <v>0.16</v>
      </c>
      <c r="BO18" s="7">
        <v>0.17</v>
      </c>
      <c r="BP18" s="7">
        <v>0.14000000000000001</v>
      </c>
      <c r="BQ18" s="7">
        <v>1.67</v>
      </c>
      <c r="BR18" s="7"/>
      <c r="BS18" s="7"/>
      <c r="BT18" s="7">
        <v>7.0000000000000007E-2</v>
      </c>
      <c r="BU18" s="7">
        <v>0.42</v>
      </c>
      <c r="BV18" s="7">
        <v>0.09</v>
      </c>
      <c r="BW18" s="7">
        <v>0.41</v>
      </c>
      <c r="BX18" s="9"/>
    </row>
    <row r="19" spans="1:76" x14ac:dyDescent="0.3">
      <c r="A19" t="s">
        <v>5</v>
      </c>
      <c r="B19" s="6">
        <v>0.15</v>
      </c>
      <c r="C19" s="7">
        <f>C17-C15</f>
        <v>3.39</v>
      </c>
      <c r="D19" s="7">
        <f t="shared" ref="D19:J19" si="4">D17-D15</f>
        <v>3.2999999999999989</v>
      </c>
      <c r="E19" s="7">
        <f t="shared" si="4"/>
        <v>0.99000000000000021</v>
      </c>
      <c r="F19" s="7">
        <f t="shared" si="4"/>
        <v>3.3800000000000008</v>
      </c>
      <c r="G19" s="7">
        <f t="shared" si="4"/>
        <v>2.6499999999999986</v>
      </c>
      <c r="H19" s="7">
        <f t="shared" si="4"/>
        <v>1.9400000000000013</v>
      </c>
      <c r="I19" s="7">
        <f t="shared" si="4"/>
        <v>2.3499999999999979</v>
      </c>
      <c r="J19" s="9">
        <f t="shared" si="4"/>
        <v>1.5400000000000027</v>
      </c>
      <c r="L19" s="6">
        <v>1.37</v>
      </c>
      <c r="M19" s="7">
        <v>1.97</v>
      </c>
      <c r="N19" s="7">
        <v>3.14</v>
      </c>
      <c r="O19" s="7">
        <v>1.43</v>
      </c>
      <c r="P19" s="7">
        <v>3.24</v>
      </c>
      <c r="Q19" s="7">
        <v>1.52</v>
      </c>
      <c r="R19" s="7">
        <v>1.91</v>
      </c>
      <c r="S19" s="7">
        <v>0.65</v>
      </c>
      <c r="T19" s="7">
        <v>0.98</v>
      </c>
      <c r="U19" s="7">
        <v>0.47</v>
      </c>
      <c r="V19" s="9">
        <v>1.49</v>
      </c>
      <c r="X19" s="6">
        <v>0</v>
      </c>
      <c r="Y19" s="7">
        <v>0.46</v>
      </c>
      <c r="Z19" s="7"/>
      <c r="AA19" s="7">
        <v>1.43</v>
      </c>
      <c r="AB19" s="7">
        <v>2.0499999999999998</v>
      </c>
      <c r="AC19" s="7">
        <v>5.63</v>
      </c>
      <c r="AD19" s="7"/>
      <c r="AE19" s="7">
        <v>6.94</v>
      </c>
      <c r="AF19" s="7"/>
      <c r="AG19" s="7"/>
      <c r="AH19" s="7">
        <v>2.4500000000000002</v>
      </c>
      <c r="AI19" s="7">
        <v>2</v>
      </c>
      <c r="AJ19" s="9">
        <v>0.32</v>
      </c>
      <c r="AL19" s="6">
        <v>0.71</v>
      </c>
      <c r="AM19" s="7">
        <v>1.38</v>
      </c>
      <c r="AN19" s="7">
        <v>0.86</v>
      </c>
      <c r="AO19" s="7"/>
      <c r="AP19" s="7">
        <v>1.02</v>
      </c>
      <c r="AQ19" s="7">
        <v>5.69</v>
      </c>
      <c r="AR19" s="7">
        <v>2.41</v>
      </c>
      <c r="AS19" s="7">
        <v>1.64</v>
      </c>
      <c r="AT19" s="7">
        <v>0.78</v>
      </c>
      <c r="AU19" s="9">
        <v>0.78</v>
      </c>
      <c r="AW19" s="6">
        <v>1.22</v>
      </c>
      <c r="AX19" s="7">
        <v>1.81</v>
      </c>
      <c r="AY19" s="7">
        <v>2.31</v>
      </c>
      <c r="AZ19" s="7">
        <v>2.04</v>
      </c>
      <c r="BA19" s="7">
        <v>1.42</v>
      </c>
      <c r="BB19" s="7">
        <v>2.0099999999999998</v>
      </c>
      <c r="BC19" s="7">
        <v>2.11</v>
      </c>
      <c r="BD19" s="7">
        <v>1.47</v>
      </c>
      <c r="BE19" s="7">
        <v>2.0499999999999998</v>
      </c>
      <c r="BF19" s="9">
        <v>1.0900000000000001</v>
      </c>
      <c r="BH19" s="6">
        <v>0.34</v>
      </c>
      <c r="BI19" s="7">
        <v>0.1</v>
      </c>
      <c r="BJ19" s="7">
        <v>0.45</v>
      </c>
      <c r="BK19" s="7">
        <v>1.84</v>
      </c>
      <c r="BL19" s="7">
        <v>1.44</v>
      </c>
      <c r="BM19" s="7">
        <v>2.62</v>
      </c>
      <c r="BN19" s="7">
        <v>1.36</v>
      </c>
      <c r="BO19" s="7">
        <v>1.48</v>
      </c>
      <c r="BP19" s="7">
        <v>1.18</v>
      </c>
      <c r="BQ19" s="7">
        <v>2.48</v>
      </c>
      <c r="BR19" s="7"/>
      <c r="BS19" s="7"/>
      <c r="BT19" s="7">
        <v>1.1100000000000001</v>
      </c>
      <c r="BU19" s="7">
        <v>1.74</v>
      </c>
      <c r="BV19" s="7">
        <v>1.1499999999999999</v>
      </c>
      <c r="BW19" s="7">
        <v>1.38</v>
      </c>
      <c r="BX19" s="9"/>
    </row>
    <row r="20" spans="1:76" x14ac:dyDescent="0.3">
      <c r="A20" t="s">
        <v>6</v>
      </c>
      <c r="B20" s="6">
        <f>B18+B19</f>
        <v>0.16999999999999998</v>
      </c>
      <c r="C20" s="7">
        <f>C18+C19</f>
        <v>3.4</v>
      </c>
      <c r="D20" s="7">
        <f t="shared" ref="D20:J20" si="5">D18+D19</f>
        <v>3.319999999999999</v>
      </c>
      <c r="E20" s="7">
        <f t="shared" si="5"/>
        <v>1.0000000000000002</v>
      </c>
      <c r="F20" s="7">
        <f t="shared" si="5"/>
        <v>3.3800000000000008</v>
      </c>
      <c r="G20" s="7">
        <f t="shared" si="5"/>
        <v>2.6499999999999986</v>
      </c>
      <c r="H20" s="7">
        <f t="shared" si="5"/>
        <v>1.9500000000000013</v>
      </c>
      <c r="I20" s="7">
        <f t="shared" si="5"/>
        <v>2.3599999999999977</v>
      </c>
      <c r="J20" s="9">
        <f t="shared" si="5"/>
        <v>1.5400000000000027</v>
      </c>
      <c r="L20" s="6">
        <f t="shared" ref="L20:V20" si="6">L18+L19</f>
        <v>1.4000000000000001</v>
      </c>
      <c r="M20" s="7">
        <f t="shared" si="6"/>
        <v>1.98</v>
      </c>
      <c r="N20" s="7">
        <f t="shared" si="6"/>
        <v>3.17</v>
      </c>
      <c r="O20" s="7">
        <f t="shared" si="6"/>
        <v>1.46</v>
      </c>
      <c r="P20" s="7">
        <f t="shared" si="6"/>
        <v>3.3000000000000003</v>
      </c>
      <c r="Q20" s="7">
        <f t="shared" si="6"/>
        <v>1.56</v>
      </c>
      <c r="R20" s="7">
        <f t="shared" si="6"/>
        <v>1.93</v>
      </c>
      <c r="S20" s="7">
        <f t="shared" si="6"/>
        <v>0.91</v>
      </c>
      <c r="T20" s="7">
        <f t="shared" si="6"/>
        <v>1.38</v>
      </c>
      <c r="U20" s="7">
        <f t="shared" si="6"/>
        <v>0.47</v>
      </c>
      <c r="V20" s="9">
        <f t="shared" si="6"/>
        <v>1.49</v>
      </c>
      <c r="X20" s="6">
        <f>X18+X19</f>
        <v>0.31</v>
      </c>
      <c r="Y20" s="7">
        <f t="shared" ref="Y20:AJ20" si="7">Y18+Y19</f>
        <v>0.47000000000000003</v>
      </c>
      <c r="Z20" s="7">
        <f t="shared" si="7"/>
        <v>0</v>
      </c>
      <c r="AA20" s="7">
        <f t="shared" si="7"/>
        <v>1.44</v>
      </c>
      <c r="AB20" s="7">
        <f t="shared" si="7"/>
        <v>2.0599999999999996</v>
      </c>
      <c r="AC20" s="7">
        <f t="shared" si="7"/>
        <v>9.57</v>
      </c>
      <c r="AD20" s="7">
        <f t="shared" si="7"/>
        <v>0</v>
      </c>
      <c r="AE20" s="7">
        <f t="shared" si="7"/>
        <v>12.16</v>
      </c>
      <c r="AF20" s="7">
        <f t="shared" si="7"/>
        <v>0</v>
      </c>
      <c r="AG20" s="7">
        <f t="shared" si="7"/>
        <v>0</v>
      </c>
      <c r="AH20" s="7">
        <f t="shared" si="7"/>
        <v>5.54</v>
      </c>
      <c r="AI20" s="7">
        <f t="shared" si="7"/>
        <v>2.19</v>
      </c>
      <c r="AJ20" s="9">
        <f t="shared" si="7"/>
        <v>0.32</v>
      </c>
      <c r="AL20" s="6">
        <f>AL18+AL19</f>
        <v>0.72</v>
      </c>
      <c r="AM20" s="7">
        <f t="shared" ref="AM20:AU20" si="8">AM18+AM19</f>
        <v>1.41</v>
      </c>
      <c r="AN20" s="7">
        <f t="shared" si="8"/>
        <v>0.97</v>
      </c>
      <c r="AO20" s="7"/>
      <c r="AP20" s="7">
        <f t="shared" si="8"/>
        <v>1.23</v>
      </c>
      <c r="AQ20" s="7">
        <f t="shared" si="8"/>
        <v>5.9200000000000008</v>
      </c>
      <c r="AR20" s="7">
        <f t="shared" si="8"/>
        <v>2.42</v>
      </c>
      <c r="AS20" s="7">
        <f t="shared" si="8"/>
        <v>1.67</v>
      </c>
      <c r="AT20" s="7">
        <f t="shared" si="8"/>
        <v>0.79</v>
      </c>
      <c r="AU20" s="9">
        <f t="shared" si="8"/>
        <v>0.95000000000000007</v>
      </c>
      <c r="AW20" s="6">
        <f>AW18+AW19</f>
        <v>1.32</v>
      </c>
      <c r="AX20" s="7">
        <f t="shared" ref="AX20:BF20" si="9">AX18+AX19</f>
        <v>1.84</v>
      </c>
      <c r="AY20" s="7">
        <f t="shared" si="9"/>
        <v>2.35</v>
      </c>
      <c r="AZ20" s="7">
        <f t="shared" si="9"/>
        <v>2.08</v>
      </c>
      <c r="BA20" s="7">
        <f t="shared" si="9"/>
        <v>1.97</v>
      </c>
      <c r="BB20" s="7">
        <f t="shared" si="9"/>
        <v>2.0399999999999996</v>
      </c>
      <c r="BC20" s="7">
        <f t="shared" si="9"/>
        <v>2.1799999999999997</v>
      </c>
      <c r="BD20" s="7">
        <f t="shared" si="9"/>
        <v>1.57</v>
      </c>
      <c r="BE20" s="7">
        <f t="shared" si="9"/>
        <v>2.09</v>
      </c>
      <c r="BF20" s="9">
        <f t="shared" si="9"/>
        <v>1.1600000000000001</v>
      </c>
      <c r="BH20" s="6">
        <f>BH18+BH19</f>
        <v>0.38</v>
      </c>
      <c r="BI20" s="7">
        <f t="shared" ref="BI20:BW20" si="10">BI18+BI19</f>
        <v>0.13</v>
      </c>
      <c r="BJ20" s="7">
        <f t="shared" si="10"/>
        <v>0.49</v>
      </c>
      <c r="BK20" s="7">
        <f t="shared" si="10"/>
        <v>1.85</v>
      </c>
      <c r="BL20" s="7">
        <f t="shared" si="10"/>
        <v>1.45</v>
      </c>
      <c r="BM20" s="7">
        <f t="shared" si="10"/>
        <v>2.68</v>
      </c>
      <c r="BN20" s="7">
        <f t="shared" si="10"/>
        <v>1.52</v>
      </c>
      <c r="BO20" s="7">
        <f t="shared" si="10"/>
        <v>1.65</v>
      </c>
      <c r="BP20" s="7">
        <f t="shared" si="10"/>
        <v>1.3199999999999998</v>
      </c>
      <c r="BQ20" s="7">
        <f t="shared" si="10"/>
        <v>4.1500000000000004</v>
      </c>
      <c r="BR20" s="7">
        <v>1</v>
      </c>
      <c r="BS20" s="7">
        <f t="shared" si="10"/>
        <v>0</v>
      </c>
      <c r="BT20" s="7">
        <f t="shared" si="10"/>
        <v>1.1800000000000002</v>
      </c>
      <c r="BU20" s="7">
        <f t="shared" si="10"/>
        <v>2.16</v>
      </c>
      <c r="BV20" s="7">
        <f t="shared" si="10"/>
        <v>1.24</v>
      </c>
      <c r="BW20" s="7">
        <f t="shared" si="10"/>
        <v>1.7899999999999998</v>
      </c>
      <c r="BX20" s="9"/>
    </row>
    <row r="21" spans="1:76" x14ac:dyDescent="0.3">
      <c r="A21" t="s">
        <v>0</v>
      </c>
      <c r="B21" s="6">
        <f>B19/B20</f>
        <v>0.88235294117647067</v>
      </c>
      <c r="C21" s="7">
        <f>C19/C20</f>
        <v>0.99705882352941178</v>
      </c>
      <c r="D21" s="7">
        <f t="shared" ref="D21:J21" si="11">D19/D20</f>
        <v>0.99397590361445787</v>
      </c>
      <c r="E21" s="7">
        <f t="shared" si="11"/>
        <v>0.99</v>
      </c>
      <c r="F21" s="7">
        <f t="shared" si="11"/>
        <v>1</v>
      </c>
      <c r="G21" s="7">
        <f t="shared" si="11"/>
        <v>1</v>
      </c>
      <c r="H21" s="7">
        <f t="shared" si="11"/>
        <v>0.99487179487179489</v>
      </c>
      <c r="I21" s="7">
        <f t="shared" si="11"/>
        <v>0.9957627118644069</v>
      </c>
      <c r="J21" s="9">
        <f t="shared" si="11"/>
        <v>1</v>
      </c>
      <c r="L21" s="6">
        <f t="shared" ref="L21:V21" si="12">L19/L20</f>
        <v>0.97857142857142854</v>
      </c>
      <c r="M21" s="7">
        <f t="shared" si="12"/>
        <v>0.99494949494949492</v>
      </c>
      <c r="N21" s="7">
        <f t="shared" si="12"/>
        <v>0.99053627760252372</v>
      </c>
      <c r="O21" s="7">
        <f t="shared" si="12"/>
        <v>0.97945205479452058</v>
      </c>
      <c r="P21" s="7">
        <f t="shared" si="12"/>
        <v>0.98181818181818181</v>
      </c>
      <c r="Q21" s="7">
        <f t="shared" si="12"/>
        <v>0.97435897435897434</v>
      </c>
      <c r="R21" s="7">
        <f t="shared" si="12"/>
        <v>0.98963730569948183</v>
      </c>
      <c r="S21" s="7">
        <f t="shared" si="12"/>
        <v>0.7142857142857143</v>
      </c>
      <c r="T21" s="7">
        <f t="shared" si="12"/>
        <v>0.71014492753623193</v>
      </c>
      <c r="U21" s="7">
        <f t="shared" si="12"/>
        <v>1</v>
      </c>
      <c r="V21" s="9">
        <f t="shared" si="12"/>
        <v>1</v>
      </c>
      <c r="X21" s="6">
        <f>X19/X20</f>
        <v>0</v>
      </c>
      <c r="Y21" s="7">
        <f t="shared" ref="Y21:AJ21" si="13">Y19/Y20</f>
        <v>0.97872340425531912</v>
      </c>
      <c r="Z21" s="7">
        <v>0</v>
      </c>
      <c r="AA21" s="7">
        <f t="shared" si="13"/>
        <v>0.99305555555555558</v>
      </c>
      <c r="AB21" s="7">
        <f t="shared" si="13"/>
        <v>0.99514563106796128</v>
      </c>
      <c r="AC21" s="7">
        <f t="shared" si="13"/>
        <v>0.58829676071055381</v>
      </c>
      <c r="AD21" s="7">
        <v>0</v>
      </c>
      <c r="AE21" s="7">
        <f t="shared" si="13"/>
        <v>0.57072368421052633</v>
      </c>
      <c r="AF21" s="7">
        <v>0</v>
      </c>
      <c r="AG21" s="7">
        <v>0</v>
      </c>
      <c r="AH21" s="7">
        <f t="shared" si="13"/>
        <v>0.44223826714801445</v>
      </c>
      <c r="AI21" s="7">
        <f t="shared" si="13"/>
        <v>0.91324200913242015</v>
      </c>
      <c r="AJ21" s="9">
        <f t="shared" si="13"/>
        <v>1</v>
      </c>
      <c r="AL21" s="6">
        <f>AL19/AL20</f>
        <v>0.98611111111111105</v>
      </c>
      <c r="AM21" s="7">
        <f t="shared" ref="AM21:AU21" si="14">AM19/AM20</f>
        <v>0.97872340425531912</v>
      </c>
      <c r="AN21" s="7">
        <f t="shared" si="14"/>
        <v>0.88659793814432986</v>
      </c>
      <c r="AO21" s="7">
        <v>1</v>
      </c>
      <c r="AP21" s="7">
        <f t="shared" si="14"/>
        <v>0.8292682926829269</v>
      </c>
      <c r="AQ21" s="7">
        <f t="shared" si="14"/>
        <v>0.96114864864864857</v>
      </c>
      <c r="AR21" s="7">
        <f t="shared" si="14"/>
        <v>0.99586776859504145</v>
      </c>
      <c r="AS21" s="7">
        <f t="shared" si="14"/>
        <v>0.98203592814371254</v>
      </c>
      <c r="AT21" s="7">
        <f t="shared" si="14"/>
        <v>0.98734177215189878</v>
      </c>
      <c r="AU21" s="9">
        <f t="shared" si="14"/>
        <v>0.82105263157894737</v>
      </c>
      <c r="AW21" s="6">
        <f>AW19/AW20</f>
        <v>0.9242424242424242</v>
      </c>
      <c r="AX21" s="7">
        <f t="shared" ref="AX21:BF21" si="15">AX19/AX20</f>
        <v>0.98369565217391308</v>
      </c>
      <c r="AY21" s="7">
        <f t="shared" si="15"/>
        <v>0.98297872340425529</v>
      </c>
      <c r="AZ21" s="7">
        <f t="shared" si="15"/>
        <v>0.98076923076923073</v>
      </c>
      <c r="BA21" s="7">
        <f t="shared" si="15"/>
        <v>0.72081218274111669</v>
      </c>
      <c r="BB21" s="7">
        <f t="shared" si="15"/>
        <v>0.98529411764705888</v>
      </c>
      <c r="BC21" s="7">
        <f t="shared" si="15"/>
        <v>0.96788990825688082</v>
      </c>
      <c r="BD21" s="7">
        <f t="shared" si="15"/>
        <v>0.93630573248407634</v>
      </c>
      <c r="BE21" s="7">
        <f t="shared" si="15"/>
        <v>0.98086124401913877</v>
      </c>
      <c r="BF21" s="9">
        <f t="shared" si="15"/>
        <v>0.93965517241379304</v>
      </c>
      <c r="BH21" s="6">
        <f>BH19/BH20</f>
        <v>0.89473684210526316</v>
      </c>
      <c r="BI21" s="7">
        <f t="shared" ref="BI21:BW21" si="16">BI19/BI20</f>
        <v>0.76923076923076927</v>
      </c>
      <c r="BJ21" s="7">
        <f t="shared" si="16"/>
        <v>0.91836734693877553</v>
      </c>
      <c r="BK21" s="7">
        <f t="shared" si="16"/>
        <v>0.99459459459459454</v>
      </c>
      <c r="BL21" s="7">
        <f t="shared" si="16"/>
        <v>0.99310344827586206</v>
      </c>
      <c r="BM21" s="7">
        <f t="shared" si="16"/>
        <v>0.9776119402985074</v>
      </c>
      <c r="BN21" s="7">
        <f t="shared" si="16"/>
        <v>0.89473684210526316</v>
      </c>
      <c r="BO21" s="7">
        <f t="shared" si="16"/>
        <v>0.89696969696969697</v>
      </c>
      <c r="BP21" s="7">
        <f t="shared" si="16"/>
        <v>0.89393939393939403</v>
      </c>
      <c r="BQ21" s="7">
        <f t="shared" si="16"/>
        <v>0.59759036144578304</v>
      </c>
      <c r="BR21" s="7">
        <v>1</v>
      </c>
      <c r="BS21" s="7">
        <v>0</v>
      </c>
      <c r="BT21" s="7">
        <f t="shared" si="16"/>
        <v>0.94067796610169485</v>
      </c>
      <c r="BU21" s="7">
        <f t="shared" si="16"/>
        <v>0.80555555555555547</v>
      </c>
      <c r="BV21" s="7">
        <f t="shared" si="16"/>
        <v>0.92741935483870963</v>
      </c>
      <c r="BW21" s="7">
        <f t="shared" si="16"/>
        <v>0.77094972067039114</v>
      </c>
      <c r="BX21" s="9"/>
    </row>
    <row r="22" spans="1:76" x14ac:dyDescent="0.3">
      <c r="B22" s="6"/>
      <c r="C22" s="7"/>
      <c r="D22" s="7"/>
      <c r="E22" s="7"/>
      <c r="F22" s="7"/>
      <c r="G22" s="7"/>
      <c r="H22" s="7"/>
      <c r="I22" s="7"/>
      <c r="J22" s="9"/>
      <c r="L22" s="6"/>
      <c r="M22" s="7"/>
      <c r="N22" s="7"/>
      <c r="O22" s="7"/>
      <c r="P22" s="7"/>
      <c r="Q22" s="7"/>
      <c r="R22" s="7"/>
      <c r="S22" s="7"/>
      <c r="T22" s="7"/>
      <c r="U22" s="7"/>
      <c r="V22" s="9"/>
      <c r="X22" s="6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9"/>
      <c r="AL22" s="6"/>
      <c r="AM22" s="7"/>
      <c r="AN22" s="7"/>
      <c r="AO22" s="7"/>
      <c r="AP22" s="7"/>
      <c r="AQ22" s="7"/>
      <c r="AR22" s="7"/>
      <c r="AS22" s="7"/>
      <c r="AT22" s="7"/>
      <c r="AU22" s="9"/>
      <c r="AW22" s="6"/>
      <c r="AX22" s="7"/>
      <c r="AY22" s="7"/>
      <c r="AZ22" s="7"/>
      <c r="BA22" s="7"/>
      <c r="BB22" s="7"/>
      <c r="BC22" s="7"/>
      <c r="BD22" s="7"/>
      <c r="BE22" s="7"/>
      <c r="BF22" s="9"/>
      <c r="BH22" s="6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9"/>
    </row>
    <row r="23" spans="1:76" ht="15" thickBot="1" x14ac:dyDescent="0.35">
      <c r="B23" s="11"/>
      <c r="C23" s="12"/>
      <c r="D23" s="12"/>
      <c r="E23" s="12"/>
      <c r="F23" s="12"/>
      <c r="G23" s="12"/>
      <c r="H23" s="12"/>
      <c r="I23" s="12"/>
      <c r="J23" s="13">
        <f>AVERAGE(B21:J21)</f>
        <v>0.98378024167294909</v>
      </c>
      <c r="L23" s="16">
        <f>AVERAGE(L21:V21)</f>
        <v>0.93761403269241395</v>
      </c>
      <c r="M23" s="12"/>
      <c r="N23" s="12"/>
      <c r="O23" s="12"/>
      <c r="P23" s="12"/>
      <c r="Q23" s="12"/>
      <c r="R23" s="12"/>
      <c r="S23" s="12"/>
      <c r="T23" s="12"/>
      <c r="U23" s="12"/>
      <c r="V23" s="17"/>
      <c r="X23" s="16">
        <f>AVERAGE(X21:AJ21)</f>
        <v>0.49857117785233473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7"/>
      <c r="AL23" s="11"/>
      <c r="AM23" s="12"/>
      <c r="AN23" s="12"/>
      <c r="AO23" s="12"/>
      <c r="AP23" s="12"/>
      <c r="AQ23" s="12"/>
      <c r="AR23" s="12"/>
      <c r="AS23" s="12"/>
      <c r="AT23" s="12"/>
      <c r="AU23" s="13">
        <f>AVERAGE(AL21:AU21)</f>
        <v>0.9428147495311936</v>
      </c>
      <c r="AW23" s="11"/>
      <c r="AX23" s="12"/>
      <c r="AY23" s="12"/>
      <c r="AZ23" s="12"/>
      <c r="BA23" s="12"/>
      <c r="BB23" s="12"/>
      <c r="BC23" s="12"/>
      <c r="BD23" s="12"/>
      <c r="BE23" s="12"/>
      <c r="BF23" s="13">
        <f>AVERAGE(AW21:BF21)</f>
        <v>0.94025043881518877</v>
      </c>
      <c r="BH23" s="11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3">
        <f>AVERAGE(BH21:BW21)</f>
        <v>0.82971773956689132</v>
      </c>
    </row>
    <row r="24" spans="1:76" s="19" customFormat="1" x14ac:dyDescent="0.3"/>
    <row r="25" spans="1:76" s="19" customFormat="1" ht="15" thickBot="1" x14ac:dyDescent="0.35"/>
    <row r="26" spans="1:76" x14ac:dyDescent="0.3">
      <c r="A26" s="3" t="s">
        <v>10</v>
      </c>
      <c r="B26" s="5">
        <f>AVERAGE(J11,L11,X11,AU10,BF10,BX10)</f>
        <v>0.82014999078444328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76" ht="15" thickBot="1" x14ac:dyDescent="0.35">
      <c r="A27" s="11" t="s">
        <v>11</v>
      </c>
      <c r="B27" s="17">
        <f>AVERAGE(J23,L23,X23,AU23,BF23,BX23)</f>
        <v>0.85545806335516195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76" x14ac:dyDescent="0.3"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76" x14ac:dyDescent="0.3"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76" x14ac:dyDescent="0.3"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76" x14ac:dyDescent="0.3"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76" x14ac:dyDescent="0.3"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9:65" x14ac:dyDescent="0.3"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9:65" x14ac:dyDescent="0.3"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9:65" x14ac:dyDescent="0.3"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9:65" x14ac:dyDescent="0.3"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9:65" x14ac:dyDescent="0.3"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BE37" s="19"/>
      <c r="BF37" s="19"/>
      <c r="BG37" s="19"/>
      <c r="BH37" s="19"/>
      <c r="BI37" s="19"/>
      <c r="BJ37" s="19"/>
      <c r="BK37" s="19"/>
      <c r="BL37" s="19"/>
      <c r="BM37" s="19"/>
    </row>
    <row r="38" spans="9:65" x14ac:dyDescent="0.3"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BE38" s="19"/>
      <c r="BF38" s="19"/>
      <c r="BG38" s="19"/>
      <c r="BH38" s="19"/>
      <c r="BI38" s="19"/>
      <c r="BJ38" s="19"/>
      <c r="BK38" s="19"/>
      <c r="BL38" s="19"/>
      <c r="BM38" s="19"/>
    </row>
    <row r="39" spans="9:65" x14ac:dyDescent="0.3"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BE39" s="19"/>
      <c r="BF39" s="19"/>
      <c r="BG39" s="19"/>
      <c r="BH39" s="19"/>
      <c r="BI39" s="19"/>
      <c r="BJ39" s="19"/>
      <c r="BK39" s="19"/>
      <c r="BL39" s="19"/>
      <c r="BM39" s="19"/>
    </row>
    <row r="40" spans="9:65" x14ac:dyDescent="0.3"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BE40" s="19"/>
      <c r="BF40" s="19"/>
      <c r="BG40" s="19"/>
      <c r="BH40" s="19"/>
      <c r="BI40" s="19"/>
      <c r="BJ40" s="19"/>
      <c r="BK40" s="19"/>
      <c r="BL40" s="19"/>
      <c r="BM40" s="19"/>
    </row>
    <row r="41" spans="9:65" x14ac:dyDescent="0.3"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BE41" s="19"/>
      <c r="BF41" s="19"/>
      <c r="BG41" s="19"/>
      <c r="BH41" s="19"/>
      <c r="BI41" s="19"/>
      <c r="BJ41" s="19"/>
      <c r="BK41" s="19"/>
      <c r="BL41" s="19"/>
      <c r="BM41" s="19"/>
    </row>
    <row r="42" spans="9:65" x14ac:dyDescent="0.3"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BE42" s="19"/>
      <c r="BF42" s="19"/>
      <c r="BG42" s="19"/>
      <c r="BH42" s="19"/>
      <c r="BI42" s="19"/>
      <c r="BJ42" s="19"/>
      <c r="BK42" s="19"/>
      <c r="BL42" s="19"/>
      <c r="BM42" s="19"/>
    </row>
    <row r="43" spans="9:65" x14ac:dyDescent="0.3"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BE43" s="19"/>
      <c r="BF43" s="19"/>
      <c r="BG43" s="19"/>
      <c r="BH43" s="19"/>
      <c r="BI43" s="19"/>
      <c r="BJ43" s="19"/>
      <c r="BK43" s="19"/>
      <c r="BL43" s="19"/>
      <c r="BM43" s="19"/>
    </row>
    <row r="44" spans="9:65" x14ac:dyDescent="0.3"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BE44" s="19"/>
      <c r="BF44" s="19"/>
      <c r="BG44" s="19"/>
      <c r="BH44" s="19"/>
      <c r="BI44" s="19"/>
      <c r="BJ44" s="19"/>
      <c r="BK44" s="19"/>
      <c r="BL44" s="19"/>
      <c r="BM44" s="19"/>
    </row>
    <row r="45" spans="9:65" x14ac:dyDescent="0.3"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BE45" s="19"/>
      <c r="BF45" s="19"/>
      <c r="BG45" s="19"/>
      <c r="BH45" s="19"/>
      <c r="BI45" s="19"/>
      <c r="BJ45" s="19"/>
      <c r="BK45" s="19"/>
      <c r="BL45" s="19"/>
      <c r="BM45" s="19"/>
    </row>
    <row r="46" spans="9:65" x14ac:dyDescent="0.3"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BE46" s="19"/>
      <c r="BF46" s="19"/>
      <c r="BG46" s="19"/>
      <c r="BH46" s="19"/>
      <c r="BI46" s="19"/>
      <c r="BJ46" s="19"/>
      <c r="BK46" s="19"/>
      <c r="BL46" s="19"/>
      <c r="BM46" s="19"/>
    </row>
    <row r="47" spans="9:65" x14ac:dyDescent="0.3"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BE47" s="19"/>
      <c r="BF47" s="19"/>
      <c r="BG47" s="19"/>
      <c r="BH47" s="19"/>
      <c r="BI47" s="19"/>
      <c r="BJ47" s="19"/>
      <c r="BK47" s="19"/>
      <c r="BL47" s="19"/>
      <c r="BM47" s="19"/>
    </row>
    <row r="48" spans="9:65" x14ac:dyDescent="0.3"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BE48" s="19"/>
      <c r="BF48" s="19"/>
      <c r="BG48" s="19"/>
      <c r="BH48" s="19"/>
      <c r="BI48" s="19"/>
      <c r="BJ48" s="19"/>
      <c r="BK48" s="19"/>
      <c r="BL48" s="19"/>
      <c r="BM48" s="19"/>
    </row>
    <row r="49" spans="9:65" x14ac:dyDescent="0.3"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BE49" s="19"/>
      <c r="BF49" s="19"/>
      <c r="BG49" s="19"/>
      <c r="BH49" s="19"/>
      <c r="BI49" s="19"/>
      <c r="BJ49" s="19"/>
      <c r="BK49" s="19"/>
      <c r="BL49" s="19"/>
      <c r="BM49" s="19"/>
    </row>
    <row r="50" spans="9:65" x14ac:dyDescent="0.3"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BE50" s="19"/>
      <c r="BF50" s="19"/>
      <c r="BG50" s="19"/>
      <c r="BH50" s="19"/>
      <c r="BI50" s="19"/>
      <c r="BJ50" s="19"/>
      <c r="BK50" s="19"/>
      <c r="BL50" s="19"/>
      <c r="BM50" s="19"/>
    </row>
    <row r="51" spans="9:65" x14ac:dyDescent="0.3"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BE51" s="19"/>
      <c r="BF51" s="19"/>
      <c r="BG51" s="19"/>
      <c r="BH51" s="19"/>
      <c r="BI51" s="19"/>
      <c r="BJ51" s="19"/>
      <c r="BK51" s="19"/>
      <c r="BL51" s="19"/>
      <c r="BM51" s="19"/>
    </row>
    <row r="52" spans="9:65" x14ac:dyDescent="0.3"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BE52" s="19"/>
      <c r="BF52" s="19"/>
      <c r="BG52" s="19"/>
      <c r="BH52" s="19"/>
      <c r="BI52" s="19"/>
      <c r="BJ52" s="19"/>
      <c r="BK52" s="19"/>
      <c r="BL52" s="19"/>
      <c r="BM52" s="19"/>
    </row>
    <row r="53" spans="9:65" x14ac:dyDescent="0.3"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BE53" s="19"/>
      <c r="BF53" s="19"/>
      <c r="BG53" s="19"/>
      <c r="BH53" s="19"/>
      <c r="BI53" s="19"/>
      <c r="BJ53" s="19"/>
      <c r="BK53" s="19"/>
      <c r="BL53" s="19"/>
      <c r="BM53" s="19"/>
    </row>
    <row r="54" spans="9:65" x14ac:dyDescent="0.3"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BE54" s="19"/>
      <c r="BF54" s="19"/>
      <c r="BG54" s="19"/>
      <c r="BH54" s="19"/>
      <c r="BI54" s="19"/>
      <c r="BJ54" s="19"/>
      <c r="BK54" s="19"/>
      <c r="BL54" s="19"/>
      <c r="BM54" s="19"/>
    </row>
    <row r="55" spans="9:65" x14ac:dyDescent="0.3"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BE55" s="19"/>
      <c r="BF55" s="19"/>
      <c r="BG55" s="19"/>
      <c r="BH55" s="19"/>
      <c r="BI55" s="19"/>
      <c r="BJ55" s="19"/>
      <c r="BK55" s="19"/>
      <c r="BL55" s="19"/>
      <c r="BM55" s="19"/>
    </row>
    <row r="56" spans="9:65" x14ac:dyDescent="0.3"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BE56" s="19"/>
      <c r="BF56" s="19"/>
      <c r="BG56" s="19"/>
      <c r="BH56" s="19"/>
      <c r="BI56" s="19"/>
      <c r="BJ56" s="19"/>
      <c r="BK56" s="19"/>
      <c r="BL56" s="19"/>
      <c r="BM56" s="19"/>
    </row>
    <row r="57" spans="9:65" x14ac:dyDescent="0.3"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BE57" s="19"/>
      <c r="BF57" s="19"/>
      <c r="BG57" s="19"/>
      <c r="BH57" s="19"/>
      <c r="BI57" s="19"/>
      <c r="BJ57" s="19"/>
      <c r="BK57" s="19"/>
      <c r="BL57" s="19"/>
      <c r="BM57" s="19"/>
    </row>
    <row r="58" spans="9:65" x14ac:dyDescent="0.3"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BE58" s="19"/>
      <c r="BF58" s="19"/>
      <c r="BG58" s="19"/>
      <c r="BH58" s="19"/>
      <c r="BI58" s="19"/>
      <c r="BJ58" s="19"/>
      <c r="BK58" s="19"/>
      <c r="BL58" s="19"/>
      <c r="BM58" s="19"/>
    </row>
    <row r="59" spans="9:65" x14ac:dyDescent="0.3"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BE59" s="19"/>
      <c r="BF59" s="19"/>
      <c r="BG59" s="19"/>
      <c r="BH59" s="19"/>
      <c r="BI59" s="19"/>
      <c r="BJ59" s="19"/>
      <c r="BK59" s="19"/>
      <c r="BL59" s="19"/>
      <c r="BM59" s="19"/>
    </row>
    <row r="60" spans="9:65" x14ac:dyDescent="0.3"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BE60" s="19"/>
      <c r="BF60" s="19"/>
      <c r="BG60" s="19"/>
      <c r="BH60" s="19"/>
      <c r="BI60" s="19"/>
      <c r="BJ60" s="19"/>
      <c r="BK60" s="19"/>
      <c r="BL60" s="19"/>
      <c r="BM60" s="19"/>
    </row>
    <row r="61" spans="9:65" x14ac:dyDescent="0.3"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BE61" s="19"/>
      <c r="BF61" s="19"/>
      <c r="BG61" s="19"/>
      <c r="BH61" s="19"/>
      <c r="BI61" s="19"/>
      <c r="BJ61" s="19"/>
      <c r="BK61" s="19"/>
      <c r="BL61" s="19"/>
      <c r="BM61" s="19"/>
    </row>
    <row r="62" spans="9:65" x14ac:dyDescent="0.3"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BE62" s="19"/>
      <c r="BF62" s="19"/>
      <c r="BG62" s="19"/>
      <c r="BH62" s="19"/>
      <c r="BI62" s="19"/>
      <c r="BJ62" s="19"/>
      <c r="BK62" s="19"/>
      <c r="BL62" s="19"/>
      <c r="BM62" s="19"/>
    </row>
    <row r="63" spans="9:65" x14ac:dyDescent="0.3"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BE63" s="19"/>
      <c r="BF63" s="19"/>
      <c r="BG63" s="19"/>
      <c r="BH63" s="19"/>
      <c r="BI63" s="19"/>
      <c r="BJ63" s="19"/>
      <c r="BK63" s="19"/>
      <c r="BL63" s="19"/>
      <c r="BM63" s="19"/>
    </row>
    <row r="64" spans="9:65" x14ac:dyDescent="0.3"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BE64" s="19"/>
      <c r="BF64" s="19"/>
      <c r="BG64" s="19"/>
      <c r="BH64" s="19"/>
      <c r="BI64" s="19"/>
      <c r="BJ64" s="19"/>
      <c r="BK64" s="19"/>
      <c r="BL64" s="19"/>
      <c r="BM64" s="19"/>
    </row>
    <row r="65" spans="9:65" x14ac:dyDescent="0.3"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BE65" s="19"/>
      <c r="BF65" s="19"/>
      <c r="BG65" s="19"/>
      <c r="BH65" s="19"/>
      <c r="BI65" s="19"/>
      <c r="BJ65" s="19"/>
      <c r="BK65" s="19"/>
      <c r="BL65" s="19"/>
      <c r="BM65" s="19"/>
    </row>
    <row r="66" spans="9:65" x14ac:dyDescent="0.3"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BE66" s="19"/>
      <c r="BF66" s="19"/>
      <c r="BG66" s="19"/>
      <c r="BH66" s="19"/>
      <c r="BI66" s="19"/>
      <c r="BJ66" s="19"/>
      <c r="BK66" s="19"/>
      <c r="BL66" s="19"/>
      <c r="BM66" s="19"/>
    </row>
    <row r="67" spans="9:65" x14ac:dyDescent="0.3"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BE67" s="19"/>
      <c r="BF67" s="19"/>
      <c r="BG67" s="19"/>
      <c r="BH67" s="19"/>
      <c r="BI67" s="19"/>
      <c r="BJ67" s="19"/>
      <c r="BK67" s="19"/>
      <c r="BL67" s="19"/>
      <c r="BM67" s="19"/>
    </row>
    <row r="68" spans="9:65" x14ac:dyDescent="0.3"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BE68" s="19"/>
      <c r="BF68" s="19"/>
      <c r="BG68" s="19"/>
      <c r="BH68" s="19"/>
      <c r="BI68" s="19"/>
      <c r="BJ68" s="19"/>
      <c r="BK68" s="19"/>
      <c r="BL68" s="19"/>
      <c r="BM68" s="19"/>
    </row>
    <row r="69" spans="9:65" x14ac:dyDescent="0.3"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BE69" s="19"/>
      <c r="BF69" s="19"/>
      <c r="BG69" s="19"/>
      <c r="BH69" s="19"/>
      <c r="BI69" s="19"/>
      <c r="BJ69" s="19"/>
      <c r="BK69" s="19"/>
      <c r="BL69" s="19"/>
      <c r="BM69" s="19"/>
    </row>
    <row r="70" spans="9:65" x14ac:dyDescent="0.3"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BE70" s="19"/>
      <c r="BF70" s="19"/>
      <c r="BG70" s="19"/>
      <c r="BH70" s="19"/>
      <c r="BI70" s="19"/>
      <c r="BJ70" s="19"/>
      <c r="BK70" s="19"/>
      <c r="BL70" s="19"/>
      <c r="BM70" s="19"/>
    </row>
    <row r="71" spans="9:65" x14ac:dyDescent="0.3"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9:65" x14ac:dyDescent="0.3"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BE72" s="19"/>
      <c r="BF72" s="19"/>
      <c r="BG72" s="19"/>
      <c r="BH72" s="19"/>
      <c r="BI72" s="19"/>
      <c r="BJ72" s="19"/>
      <c r="BK72" s="19"/>
      <c r="BL72" s="19"/>
      <c r="BM72" s="19"/>
    </row>
    <row r="73" spans="9:65" x14ac:dyDescent="0.3"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BE73" s="19"/>
      <c r="BF73" s="19"/>
      <c r="BG73" s="19"/>
      <c r="BH73" s="19"/>
      <c r="BI73" s="19"/>
      <c r="BJ73" s="19"/>
      <c r="BK73" s="19"/>
      <c r="BL73" s="19"/>
      <c r="BM73" s="19"/>
    </row>
    <row r="74" spans="9:65" x14ac:dyDescent="0.3"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BE74" s="19"/>
      <c r="BF74" s="19"/>
      <c r="BG74" s="19"/>
      <c r="BH74" s="19"/>
      <c r="BI74" s="19"/>
      <c r="BJ74" s="19"/>
      <c r="BK74" s="19"/>
      <c r="BL74" s="19"/>
      <c r="BM74" s="19"/>
    </row>
    <row r="75" spans="9:65" x14ac:dyDescent="0.3"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BE75" s="19"/>
      <c r="BF75" s="19"/>
      <c r="BG75" s="19"/>
      <c r="BH75" s="19"/>
      <c r="BI75" s="19"/>
      <c r="BJ75" s="19"/>
      <c r="BK75" s="19"/>
      <c r="BL75" s="19"/>
      <c r="BM75" s="19"/>
    </row>
    <row r="76" spans="9:65" x14ac:dyDescent="0.3"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BE76" s="19"/>
      <c r="BF76" s="19"/>
      <c r="BG76" s="19"/>
      <c r="BH76" s="19"/>
      <c r="BI76" s="19"/>
      <c r="BJ76" s="19"/>
      <c r="BK76" s="19"/>
      <c r="BL76" s="19"/>
      <c r="BM76" s="19"/>
    </row>
    <row r="77" spans="9:65" x14ac:dyDescent="0.3"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BE77" s="19"/>
      <c r="BF77" s="19"/>
      <c r="BG77" s="19"/>
      <c r="BH77" s="19"/>
      <c r="BI77" s="19"/>
      <c r="BJ77" s="19"/>
      <c r="BK77" s="19"/>
      <c r="BL77" s="19"/>
      <c r="BM77" s="19"/>
    </row>
    <row r="78" spans="9:65" x14ac:dyDescent="0.3"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BE78" s="19"/>
      <c r="BF78" s="19"/>
      <c r="BG78" s="19"/>
      <c r="BH78" s="19"/>
      <c r="BI78" s="19"/>
      <c r="BJ78" s="19"/>
      <c r="BK78" s="19"/>
      <c r="BL78" s="19"/>
      <c r="BM78" s="19"/>
    </row>
    <row r="79" spans="9:65" x14ac:dyDescent="0.3"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BE79" s="19"/>
      <c r="BF79" s="19"/>
      <c r="BG79" s="19"/>
      <c r="BH79" s="19"/>
      <c r="BI79" s="19"/>
      <c r="BJ79" s="19"/>
      <c r="BK79" s="19"/>
      <c r="BL79" s="19"/>
      <c r="BM79" s="19"/>
    </row>
    <row r="80" spans="9:65" x14ac:dyDescent="0.3"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BE80" s="19"/>
      <c r="BF80" s="19"/>
      <c r="BG80" s="19"/>
      <c r="BH80" s="19"/>
      <c r="BI80" s="19"/>
      <c r="BJ80" s="19"/>
      <c r="BK80" s="19"/>
      <c r="BL80" s="19"/>
      <c r="BM80" s="19"/>
    </row>
    <row r="81" spans="9:65" x14ac:dyDescent="0.3"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BE81" s="19"/>
      <c r="BF81" s="19"/>
      <c r="BG81" s="19"/>
      <c r="BH81" s="19"/>
      <c r="BI81" s="19"/>
      <c r="BJ81" s="19"/>
      <c r="BK81" s="19"/>
      <c r="BL81" s="19"/>
      <c r="BM81" s="19"/>
    </row>
    <row r="82" spans="9:65" x14ac:dyDescent="0.3"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BE82" s="19"/>
      <c r="BF82" s="19"/>
      <c r="BG82" s="19"/>
      <c r="BH82" s="19"/>
      <c r="BI82" s="19"/>
      <c r="BJ82" s="19"/>
      <c r="BK82" s="19"/>
      <c r="BL82" s="19"/>
      <c r="BM82" s="19"/>
    </row>
    <row r="83" spans="9:65" x14ac:dyDescent="0.3"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BE83" s="19"/>
      <c r="BF83" s="19"/>
      <c r="BG83" s="19"/>
      <c r="BH83" s="19"/>
      <c r="BI83" s="19"/>
      <c r="BJ83" s="19"/>
      <c r="BK83" s="19"/>
      <c r="BL83" s="19"/>
      <c r="BM83" s="19"/>
    </row>
    <row r="84" spans="9:65" x14ac:dyDescent="0.3"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BE84" s="19"/>
      <c r="BF84" s="19"/>
      <c r="BG84" s="19"/>
      <c r="BH84" s="19"/>
      <c r="BI84" s="19"/>
      <c r="BJ84" s="19"/>
      <c r="BK84" s="19"/>
      <c r="BL84" s="19"/>
      <c r="BM84" s="19"/>
    </row>
    <row r="85" spans="9:65" x14ac:dyDescent="0.3"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9:65" x14ac:dyDescent="0.3"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9:65" x14ac:dyDescent="0.3"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9:65" x14ac:dyDescent="0.3"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9:65" x14ac:dyDescent="0.3"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9:65" x14ac:dyDescent="0.3"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9:65" x14ac:dyDescent="0.3"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9:65" x14ac:dyDescent="0.3"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9:65" x14ac:dyDescent="0.3"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9:65" x14ac:dyDescent="0.3"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9:65" x14ac:dyDescent="0.3"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9:65" x14ac:dyDescent="0.3"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9:23" x14ac:dyDescent="0.3"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9:23" x14ac:dyDescent="0.3"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9:23" x14ac:dyDescent="0.3"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9:23" x14ac:dyDescent="0.3"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9:23" x14ac:dyDescent="0.3"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9:23" x14ac:dyDescent="0.3"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9:23" x14ac:dyDescent="0.3"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9:23" x14ac:dyDescent="0.3"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9:23" x14ac:dyDescent="0.3"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9:23" x14ac:dyDescent="0.3"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9:23" x14ac:dyDescent="0.3"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9:23" x14ac:dyDescent="0.3"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9:23" x14ac:dyDescent="0.3"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9:23" x14ac:dyDescent="0.3"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9:23" x14ac:dyDescent="0.3"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9:23" x14ac:dyDescent="0.3"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9:23" x14ac:dyDescent="0.3"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9:23" x14ac:dyDescent="0.3"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9:23" x14ac:dyDescent="0.3"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9:23" x14ac:dyDescent="0.3"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9:23" x14ac:dyDescent="0.3"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9:23" x14ac:dyDescent="0.3"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9:23" x14ac:dyDescent="0.3"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9:23" x14ac:dyDescent="0.3"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9:23" x14ac:dyDescent="0.3"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9:23" x14ac:dyDescent="0.3"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9:23" x14ac:dyDescent="0.3"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9:23" x14ac:dyDescent="0.3"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9:23" x14ac:dyDescent="0.3"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9:23" x14ac:dyDescent="0.3"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9:23" x14ac:dyDescent="0.3"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9:23" x14ac:dyDescent="0.3"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9:23" x14ac:dyDescent="0.3"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9:23" x14ac:dyDescent="0.3"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9:23" x14ac:dyDescent="0.3"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9:23" x14ac:dyDescent="0.3"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9:23" x14ac:dyDescent="0.3"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9:23" x14ac:dyDescent="0.3"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9:23" x14ac:dyDescent="0.3"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9:23" x14ac:dyDescent="0.3"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9:23" x14ac:dyDescent="0.3"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9:23" x14ac:dyDescent="0.3"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9:23" x14ac:dyDescent="0.3"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9:23" x14ac:dyDescent="0.3"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9:23" x14ac:dyDescent="0.3"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9:23" x14ac:dyDescent="0.3"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9:23" x14ac:dyDescent="0.3"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9:23" x14ac:dyDescent="0.3"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9:23" x14ac:dyDescent="0.3"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9:23" x14ac:dyDescent="0.3"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9:23" x14ac:dyDescent="0.3"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9:23" x14ac:dyDescent="0.3"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9:23" x14ac:dyDescent="0.3"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9:23" x14ac:dyDescent="0.3"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9:23" x14ac:dyDescent="0.3"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9:23" x14ac:dyDescent="0.3"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9:23" x14ac:dyDescent="0.3"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9:23" x14ac:dyDescent="0.3"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9:23" x14ac:dyDescent="0.3"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9:23" x14ac:dyDescent="0.3"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9:23" x14ac:dyDescent="0.3"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9:23" x14ac:dyDescent="0.3"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</row>
    <row r="159" spans="9:23" x14ac:dyDescent="0.3"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9:23" x14ac:dyDescent="0.3"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9:23" x14ac:dyDescent="0.3"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9:23" x14ac:dyDescent="0.3"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9:23" x14ac:dyDescent="0.3"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9:23" x14ac:dyDescent="0.3"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9:23" x14ac:dyDescent="0.3"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9:23" x14ac:dyDescent="0.3"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9:23" x14ac:dyDescent="0.3"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9:23" x14ac:dyDescent="0.3"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9:23" x14ac:dyDescent="0.3"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9:23" x14ac:dyDescent="0.3"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9:23" x14ac:dyDescent="0.3"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9:23" x14ac:dyDescent="0.3"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9:23" x14ac:dyDescent="0.3"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9:23" x14ac:dyDescent="0.3"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9:23" x14ac:dyDescent="0.3"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9:23" x14ac:dyDescent="0.3"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9:23" x14ac:dyDescent="0.3"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9:23" x14ac:dyDescent="0.3"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9:23" x14ac:dyDescent="0.3"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9:23" x14ac:dyDescent="0.3"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9:23" x14ac:dyDescent="0.3"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9:23" x14ac:dyDescent="0.3"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9:23" x14ac:dyDescent="0.3"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9:23" x14ac:dyDescent="0.3"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9:23" x14ac:dyDescent="0.3"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9:23" x14ac:dyDescent="0.3"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9:23" x14ac:dyDescent="0.3"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9:23" x14ac:dyDescent="0.3"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9:23" x14ac:dyDescent="0.3"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9:23" x14ac:dyDescent="0.3"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9:23" x14ac:dyDescent="0.3"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9:23" x14ac:dyDescent="0.3"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9:23" x14ac:dyDescent="0.3"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9:23" x14ac:dyDescent="0.3"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9:23" x14ac:dyDescent="0.3"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9:23" x14ac:dyDescent="0.3"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9:23" x14ac:dyDescent="0.3"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9:23" x14ac:dyDescent="0.3"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9:23" x14ac:dyDescent="0.3"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9:23" x14ac:dyDescent="0.3"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9:23" x14ac:dyDescent="0.3"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9:23" x14ac:dyDescent="0.3"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9:23" x14ac:dyDescent="0.3"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9:23" x14ac:dyDescent="0.3"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9:23" x14ac:dyDescent="0.3"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9:23" x14ac:dyDescent="0.3"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9:23" x14ac:dyDescent="0.3"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9:23" x14ac:dyDescent="0.3"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9:23" x14ac:dyDescent="0.3"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9:23" x14ac:dyDescent="0.3"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9:23" x14ac:dyDescent="0.3"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9:23" x14ac:dyDescent="0.3"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9:23" x14ac:dyDescent="0.3"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Całość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2020-07-07T11:02:07Z</dcterms:created>
  <dcterms:modified xsi:type="dcterms:W3CDTF">2020-11-02T11:48:30Z</dcterms:modified>
</cp:coreProperties>
</file>