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my articles\Works in Progress\C14 pretreatments\resubmission\"/>
    </mc:Choice>
  </mc:AlternateContent>
  <xr:revisionPtr revIDLastSave="0" documentId="13_ncr:1_{10429638-4321-422B-83C4-8D6060110F08}" xr6:coauthVersionLast="47" xr6:coauthVersionMax="47" xr10:uidLastSave="{00000000-0000-0000-0000-000000000000}"/>
  <bookViews>
    <workbookView xWindow="-120" yWindow="-120" windowWidth="19440" windowHeight="15000" xr2:uid="{F233C721-9DBE-4B25-9F56-F675116D4FE4}"/>
  </bookViews>
  <sheets>
    <sheet name="Supp table 2_Pretreated samples" sheetId="2" r:id="rId1"/>
  </sheets>
  <definedNames>
    <definedName name="_xlnm._FilterDatabase" localSheetId="0" hidden="1">'Supp table 2_Pretreated samples'!$A$1:$M$38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2" l="1"/>
  <c r="J34" i="2"/>
  <c r="J35" i="2"/>
  <c r="J36" i="2"/>
  <c r="J37" i="2"/>
  <c r="J38" i="2"/>
  <c r="I30" i="2"/>
  <c r="J30" i="2" s="1"/>
  <c r="I31" i="2"/>
  <c r="J31" i="2" s="1"/>
  <c r="I32" i="2"/>
  <c r="J32" i="2" s="1"/>
  <c r="I29" i="2"/>
  <c r="J29" i="2" s="1"/>
  <c r="I28" i="2"/>
  <c r="J28" i="2" s="1"/>
  <c r="I27" i="2"/>
  <c r="J27" i="2" s="1"/>
  <c r="I21" i="2"/>
  <c r="J21" i="2" s="1"/>
  <c r="I26" i="2"/>
  <c r="J26" i="2" s="1"/>
  <c r="I25" i="2"/>
  <c r="J25" i="2" s="1"/>
  <c r="I23" i="2"/>
  <c r="J23" i="2" s="1"/>
  <c r="I22" i="2"/>
  <c r="J22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3" i="2"/>
  <c r="J3" i="2" s="1"/>
  <c r="I4" i="2"/>
  <c r="J4" i="2" s="1"/>
  <c r="I5" i="2"/>
  <c r="J5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2" i="2"/>
  <c r="J2" i="2" s="1"/>
</calcChain>
</file>

<file path=xl/sharedStrings.xml><?xml version="1.0" encoding="utf-8"?>
<sst xmlns="http://schemas.openxmlformats.org/spreadsheetml/2006/main" count="198" uniqueCount="81">
  <si>
    <t>Label</t>
  </si>
  <si>
    <t>cream</t>
  </si>
  <si>
    <t>glossy dark brown</t>
  </si>
  <si>
    <t>-</t>
  </si>
  <si>
    <t>brazen surface</t>
  </si>
  <si>
    <t>cracks</t>
  </si>
  <si>
    <t>small cracks and dents</t>
  </si>
  <si>
    <t>outer layer partly peeled off</t>
  </si>
  <si>
    <t>slight cracks</t>
  </si>
  <si>
    <t>Period</t>
  </si>
  <si>
    <t>medieval</t>
  </si>
  <si>
    <t>one somewhat penetrating crack</t>
  </si>
  <si>
    <t>cream-brown</t>
  </si>
  <si>
    <t>fully intact</t>
  </si>
  <si>
    <t>light brown</t>
  </si>
  <si>
    <t>Roman?</t>
  </si>
  <si>
    <t>Early Islamic</t>
  </si>
  <si>
    <t>long, v. slight cracks</t>
  </si>
  <si>
    <t>oblong, v. slight cracks</t>
  </si>
  <si>
    <t>small dents and nicks</t>
  </si>
  <si>
    <t>one dent</t>
  </si>
  <si>
    <t>outer shavings were 0.094g but some spilt</t>
  </si>
  <si>
    <t>looks old but slick; has seeds inside!</t>
  </si>
  <si>
    <t>Preservation notes</t>
  </si>
  <si>
    <t>Pellet wt Cambridge (g)</t>
  </si>
  <si>
    <t>Pellet wt Belfast (g)</t>
  </si>
  <si>
    <t>Vial wt (g)</t>
  </si>
  <si>
    <t>Vial+pretreated sample wt (g)</t>
  </si>
  <si>
    <t>External whole pellet colour</t>
  </si>
  <si>
    <t>Batch</t>
  </si>
  <si>
    <t>OBD-rec-2018-P25-ex</t>
  </si>
  <si>
    <t>OBD-rec-2018-P25-in</t>
  </si>
  <si>
    <t>OBD-rec-2018-P26-ex</t>
  </si>
  <si>
    <t>OBD-rec-2018-P26-in</t>
  </si>
  <si>
    <t>OBD-rec-2018-P27-ex</t>
  </si>
  <si>
    <t>OBD-rec-2018-P27-in</t>
  </si>
  <si>
    <t>OBD-rec-2018-P11-ex</t>
  </si>
  <si>
    <t>OBD-rec-2018-P11-in</t>
  </si>
  <si>
    <t>OBD-rec-2018-P12-ex</t>
  </si>
  <si>
    <t>OBD-rec-2018-P12-in</t>
  </si>
  <si>
    <t>OBD-rec-2018-P8-ex</t>
  </si>
  <si>
    <t>OBD-rec-2018-P8-in</t>
  </si>
  <si>
    <t>%loss from pretreatment</t>
  </si>
  <si>
    <t>OBD-2016-L101-B4-P7-ex</t>
  </si>
  <si>
    <t>OBD-2016-L101-B4-P7-in</t>
  </si>
  <si>
    <t>MOA-2020-L630-B6304-P4-ex</t>
  </si>
  <si>
    <t>MOA-2020-L630-B6304-P5-ex</t>
  </si>
  <si>
    <t>MOA-2020-L630-B6304-P6-ex</t>
  </si>
  <si>
    <t>MOA-2020-L630-B6304-P7-ex</t>
  </si>
  <si>
    <t>MOA-2020-L630-B6304-P8-ex</t>
  </si>
  <si>
    <t>OMR-2020-L203-B2031a-P2-ex</t>
  </si>
  <si>
    <t>OMR-2020-L203-B2031a-P3-ex</t>
  </si>
  <si>
    <t>OMR-2020-L203-B2031a-P4-ex</t>
  </si>
  <si>
    <t>OMR-2020-L203-B2031a-P5-ex</t>
  </si>
  <si>
    <t>OMR-2020-L203-B2031a-P1-ex</t>
  </si>
  <si>
    <t>OMR-2020-L103-B10033b-P1-ex</t>
  </si>
  <si>
    <t>OMR-2020-L103-B10033b-P1-in</t>
  </si>
  <si>
    <t>OMR-2020-L107-B17001-P1-ex</t>
  </si>
  <si>
    <t>OMR-2020-L107-B17001-P1-in</t>
  </si>
  <si>
    <t>OBD-2016-L101-B4-P8-ex</t>
  </si>
  <si>
    <t>OBD-2016-L101-B4-P8-in</t>
  </si>
  <si>
    <t>Preservation score (1-5)</t>
  </si>
  <si>
    <t>MOA-2020-L630-6304-P9</t>
  </si>
  <si>
    <t>MOA-2020-L630-6304-P10</t>
  </si>
  <si>
    <t>OMR-2020-L103-B10033b-P2</t>
  </si>
  <si>
    <t>OMR-2020-L103-B10033b-P3</t>
  </si>
  <si>
    <t>OMR-2020-L107-B17001-P2</t>
  </si>
  <si>
    <t>OMR-2020-L107-B17001-P3</t>
  </si>
  <si>
    <t>Sample start wt  (g)</t>
  </si>
  <si>
    <t>Sample end wt (g)</t>
  </si>
  <si>
    <t>v. small dents, a bit broken</t>
  </si>
  <si>
    <t>small nick, chalky bit</t>
  </si>
  <si>
    <t>dark brown</t>
  </si>
  <si>
    <t>some tiny bits stuck on</t>
  </si>
  <si>
    <t>Pretreatment</t>
  </si>
  <si>
    <t>Recent, collected in 2018</t>
  </si>
  <si>
    <t>Pretreatment notes</t>
  </si>
  <si>
    <t>despite the seemingly promising end wt, it is almost all sand</t>
  </si>
  <si>
    <t>AAA</t>
  </si>
  <si>
    <t>acid-only</t>
  </si>
  <si>
    <t>OMR-2020-L203-B2031a-P3-in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</si>
</sst>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1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65" fontId="1" fillId="0" borderId="0" xfId="0" applyNumberFormat="1" applyFont="1"/>
    <xf numFmtId="9" fontId="0" fillId="0" borderId="0" xfId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9" fontId="4" fillId="0" borderId="0" xfId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1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60113-5F68-496A-B085-46681C8E1B30}">
  <dimension ref="A1:Q47"/>
  <sheetViews>
    <sheetView tabSelected="1" workbookViewId="0">
      <pane ySplit="1" topLeftCell="A2" activePane="bottomLeft" state="frozen"/>
      <selection pane="bottomLeft" activeCell="L23" sqref="L23:M24"/>
    </sheetView>
  </sheetViews>
  <sheetFormatPr defaultRowHeight="15" x14ac:dyDescent="0.25"/>
  <cols>
    <col min="1" max="1" width="31.7109375" customWidth="1"/>
    <col min="2" max="3" width="7.85546875" customWidth="1"/>
    <col min="4" max="4" width="22.28515625" style="7" customWidth="1"/>
    <col min="5" max="6" width="20.28515625" style="7" customWidth="1"/>
    <col min="7" max="7" width="14" style="7" customWidth="1"/>
    <col min="8" max="8" width="27.7109375" style="7" customWidth="1"/>
    <col min="9" max="11" width="25" style="7" customWidth="1"/>
    <col min="12" max="12" width="26.7109375" style="12" customWidth="1"/>
    <col min="13" max="14" width="29.42578125" customWidth="1"/>
    <col min="15" max="15" width="24.140625" style="12" customWidth="1"/>
  </cols>
  <sheetData>
    <row r="1" spans="1:15" x14ac:dyDescent="0.25">
      <c r="A1" s="1" t="s">
        <v>0</v>
      </c>
      <c r="B1" s="1" t="s">
        <v>29</v>
      </c>
      <c r="C1" s="1" t="s">
        <v>74</v>
      </c>
      <c r="D1" s="8" t="s">
        <v>24</v>
      </c>
      <c r="E1" s="8" t="s">
        <v>25</v>
      </c>
      <c r="F1" s="8" t="s">
        <v>68</v>
      </c>
      <c r="G1" s="8" t="s">
        <v>26</v>
      </c>
      <c r="H1" s="8" t="s">
        <v>27</v>
      </c>
      <c r="I1" s="8" t="s">
        <v>69</v>
      </c>
      <c r="J1" s="8" t="s">
        <v>42</v>
      </c>
      <c r="K1" s="8" t="s">
        <v>61</v>
      </c>
      <c r="L1" s="13" t="s">
        <v>28</v>
      </c>
      <c r="M1" s="16" t="s">
        <v>23</v>
      </c>
      <c r="N1" s="16" t="s">
        <v>76</v>
      </c>
      <c r="O1" s="13" t="s">
        <v>9</v>
      </c>
    </row>
    <row r="2" spans="1:15" x14ac:dyDescent="0.25">
      <c r="A2" t="s">
        <v>30</v>
      </c>
      <c r="B2">
        <v>1</v>
      </c>
      <c r="C2" t="s">
        <v>78</v>
      </c>
      <c r="D2" s="26">
        <v>0.22</v>
      </c>
      <c r="E2" s="25" t="s">
        <v>3</v>
      </c>
      <c r="F2" s="7">
        <v>7.2999999999999995E-2</v>
      </c>
      <c r="G2" s="7">
        <v>13.239699999999999</v>
      </c>
      <c r="H2" s="7">
        <v>13.266</v>
      </c>
      <c r="I2" s="7">
        <f>H2-G2</f>
        <v>2.6300000000000878E-2</v>
      </c>
      <c r="J2" s="9">
        <f>(F2-I2)/F2</f>
        <v>0.63972602739724826</v>
      </c>
      <c r="K2" s="22">
        <v>3</v>
      </c>
      <c r="L2" s="20" t="s">
        <v>2</v>
      </c>
      <c r="M2" s="21" t="s">
        <v>7</v>
      </c>
      <c r="O2" s="20" t="s">
        <v>75</v>
      </c>
    </row>
    <row r="3" spans="1:15" x14ac:dyDescent="0.25">
      <c r="A3" t="s">
        <v>31</v>
      </c>
      <c r="B3">
        <v>1</v>
      </c>
      <c r="C3" t="s">
        <v>78</v>
      </c>
      <c r="D3" s="26"/>
      <c r="E3" s="25"/>
      <c r="F3" s="7">
        <v>0.14000000000000001</v>
      </c>
      <c r="G3" s="7">
        <v>13.176500000000001</v>
      </c>
      <c r="H3" s="7">
        <v>13.227</v>
      </c>
      <c r="I3" s="7">
        <f t="shared" ref="I3:I32" si="0">H3-G3</f>
        <v>5.0499999999999545E-2</v>
      </c>
      <c r="J3" s="9">
        <f t="shared" ref="J3:J38" si="1">(F3-I3)/F3</f>
        <v>0.63928571428571757</v>
      </c>
      <c r="K3" s="22"/>
      <c r="L3" s="20"/>
      <c r="M3" s="21"/>
      <c r="O3" s="20"/>
    </row>
    <row r="4" spans="1:15" x14ac:dyDescent="0.25">
      <c r="A4" t="s">
        <v>32</v>
      </c>
      <c r="B4">
        <v>1</v>
      </c>
      <c r="C4" t="s">
        <v>78</v>
      </c>
      <c r="D4" s="26">
        <v>0.2</v>
      </c>
      <c r="E4" s="25" t="s">
        <v>3</v>
      </c>
      <c r="F4" s="7">
        <v>6.8000000000000005E-2</v>
      </c>
      <c r="G4" s="7">
        <v>13.234999999999999</v>
      </c>
      <c r="H4" s="7">
        <v>13.255000000000001</v>
      </c>
      <c r="I4" s="7">
        <f t="shared" si="0"/>
        <v>2.000000000000135E-2</v>
      </c>
      <c r="J4" s="9">
        <f t="shared" si="1"/>
        <v>0.70588235294115664</v>
      </c>
      <c r="K4" s="22">
        <v>3</v>
      </c>
      <c r="L4" s="20" t="s">
        <v>2</v>
      </c>
      <c r="M4" s="21" t="s">
        <v>3</v>
      </c>
      <c r="O4" s="20" t="s">
        <v>75</v>
      </c>
    </row>
    <row r="5" spans="1:15" x14ac:dyDescent="0.25">
      <c r="A5" t="s">
        <v>33</v>
      </c>
      <c r="B5">
        <v>1</v>
      </c>
      <c r="C5" t="s">
        <v>78</v>
      </c>
      <c r="D5" s="26"/>
      <c r="E5" s="25"/>
      <c r="F5" s="7">
        <v>0.13600000000000001</v>
      </c>
      <c r="G5" s="7">
        <v>13.147</v>
      </c>
      <c r="H5" s="7">
        <v>13.198</v>
      </c>
      <c r="I5" s="7">
        <f t="shared" si="0"/>
        <v>5.1000000000000156E-2</v>
      </c>
      <c r="J5" s="9">
        <f t="shared" si="1"/>
        <v>0.62499999999999889</v>
      </c>
      <c r="K5" s="22"/>
      <c r="L5" s="20"/>
      <c r="M5" s="21"/>
      <c r="O5" s="20"/>
    </row>
    <row r="6" spans="1:15" x14ac:dyDescent="0.25">
      <c r="A6" t="s">
        <v>34</v>
      </c>
      <c r="B6">
        <v>1</v>
      </c>
      <c r="C6" t="s">
        <v>78</v>
      </c>
      <c r="D6" s="26">
        <v>0.24</v>
      </c>
      <c r="E6" s="25" t="s">
        <v>3</v>
      </c>
      <c r="F6" s="7">
        <v>8.2000000000000003E-2</v>
      </c>
      <c r="G6" s="7">
        <v>13.118499999999999</v>
      </c>
      <c r="H6" s="7">
        <v>13.141999999999999</v>
      </c>
      <c r="I6" s="7">
        <f t="shared" si="0"/>
        <v>2.3500000000000298E-2</v>
      </c>
      <c r="J6" s="9">
        <f t="shared" si="1"/>
        <v>0.71341463414633788</v>
      </c>
      <c r="K6" s="22">
        <v>3</v>
      </c>
      <c r="L6" s="20" t="s">
        <v>2</v>
      </c>
      <c r="M6" s="21" t="s">
        <v>3</v>
      </c>
      <c r="O6" s="20" t="s">
        <v>75</v>
      </c>
    </row>
    <row r="7" spans="1:15" x14ac:dyDescent="0.25">
      <c r="A7" t="s">
        <v>35</v>
      </c>
      <c r="B7">
        <v>1</v>
      </c>
      <c r="C7" t="s">
        <v>78</v>
      </c>
      <c r="D7" s="26"/>
      <c r="E7" s="25"/>
      <c r="F7" s="7">
        <v>0.1565</v>
      </c>
      <c r="G7" s="7">
        <v>13.27</v>
      </c>
      <c r="H7" s="7">
        <v>13.335000000000001</v>
      </c>
      <c r="I7" s="7">
        <f t="shared" si="0"/>
        <v>6.5000000000001279E-2</v>
      </c>
      <c r="J7" s="9">
        <f t="shared" si="1"/>
        <v>0.58466453674120589</v>
      </c>
      <c r="K7" s="22"/>
      <c r="L7" s="20"/>
      <c r="M7" s="21"/>
      <c r="O7" s="20"/>
    </row>
    <row r="8" spans="1:15" x14ac:dyDescent="0.25">
      <c r="A8" t="s">
        <v>36</v>
      </c>
      <c r="B8">
        <v>1</v>
      </c>
      <c r="C8" t="s">
        <v>78</v>
      </c>
      <c r="D8" s="26">
        <v>0.36</v>
      </c>
      <c r="E8" s="25" t="s">
        <v>3</v>
      </c>
      <c r="F8" s="7">
        <v>0.108</v>
      </c>
      <c r="G8" s="7">
        <v>13.249000000000001</v>
      </c>
      <c r="H8" s="7">
        <v>13.275</v>
      </c>
      <c r="I8" s="7">
        <f t="shared" si="0"/>
        <v>2.5999999999999801E-2</v>
      </c>
      <c r="J8" s="9">
        <f t="shared" si="1"/>
        <v>0.75925925925926108</v>
      </c>
      <c r="K8" s="22">
        <v>4</v>
      </c>
      <c r="L8" s="20" t="s">
        <v>1</v>
      </c>
      <c r="M8" s="21" t="s">
        <v>5</v>
      </c>
      <c r="O8" s="20" t="s">
        <v>75</v>
      </c>
    </row>
    <row r="9" spans="1:15" x14ac:dyDescent="0.25">
      <c r="A9" t="s">
        <v>37</v>
      </c>
      <c r="B9">
        <v>1</v>
      </c>
      <c r="C9" t="s">
        <v>78</v>
      </c>
      <c r="D9" s="26"/>
      <c r="E9" s="25"/>
      <c r="F9" s="7">
        <v>0.249</v>
      </c>
      <c r="G9" s="7">
        <v>13.170500000000001</v>
      </c>
      <c r="H9" s="7">
        <v>13.273</v>
      </c>
      <c r="I9" s="7">
        <f t="shared" si="0"/>
        <v>0.10249999999999915</v>
      </c>
      <c r="J9" s="9">
        <f t="shared" si="1"/>
        <v>0.5883534136546219</v>
      </c>
      <c r="K9" s="22"/>
      <c r="L9" s="20"/>
      <c r="M9" s="21"/>
      <c r="O9" s="20"/>
    </row>
    <row r="10" spans="1:15" x14ac:dyDescent="0.25">
      <c r="A10" t="s">
        <v>38</v>
      </c>
      <c r="B10">
        <v>1</v>
      </c>
      <c r="C10" t="s">
        <v>78</v>
      </c>
      <c r="D10" s="26">
        <v>0.35</v>
      </c>
      <c r="E10" s="25" t="s">
        <v>3</v>
      </c>
      <c r="F10" s="7">
        <v>9.5000000000000001E-2</v>
      </c>
      <c r="G10" s="7">
        <v>13.247299999999999</v>
      </c>
      <c r="H10" s="7">
        <v>13.138999999999999</v>
      </c>
      <c r="I10" s="18">
        <f t="shared" si="0"/>
        <v>-0.10829999999999984</v>
      </c>
      <c r="J10" s="19">
        <f t="shared" si="1"/>
        <v>2.1399999999999983</v>
      </c>
      <c r="K10" s="24">
        <v>4</v>
      </c>
      <c r="L10" s="20" t="s">
        <v>1</v>
      </c>
      <c r="M10" s="21" t="s">
        <v>6</v>
      </c>
      <c r="O10" s="20" t="s">
        <v>75</v>
      </c>
    </row>
    <row r="11" spans="1:15" x14ac:dyDescent="0.25">
      <c r="A11" t="s">
        <v>39</v>
      </c>
      <c r="B11">
        <v>1</v>
      </c>
      <c r="C11" t="s">
        <v>78</v>
      </c>
      <c r="D11" s="26"/>
      <c r="E11" s="25"/>
      <c r="F11" s="7">
        <v>0.25700000000000001</v>
      </c>
      <c r="G11" s="7">
        <v>13.2356</v>
      </c>
      <c r="H11" s="7">
        <v>13.332000000000001</v>
      </c>
      <c r="I11" s="7">
        <f t="shared" si="0"/>
        <v>9.6400000000000929E-2</v>
      </c>
      <c r="J11" s="9">
        <f t="shared" si="1"/>
        <v>0.62490272373540501</v>
      </c>
      <c r="K11" s="24"/>
      <c r="L11" s="20"/>
      <c r="M11" s="21"/>
      <c r="O11" s="20"/>
    </row>
    <row r="12" spans="1:15" x14ac:dyDescent="0.25">
      <c r="A12" t="s">
        <v>40</v>
      </c>
      <c r="B12">
        <v>1</v>
      </c>
      <c r="C12" t="s">
        <v>78</v>
      </c>
      <c r="D12" s="26">
        <v>0.38</v>
      </c>
      <c r="E12" s="25" t="s">
        <v>3</v>
      </c>
      <c r="F12" s="7">
        <v>9.2999999999999999E-2</v>
      </c>
      <c r="G12" s="7">
        <v>13.116</v>
      </c>
      <c r="H12" s="7">
        <v>13.271000000000001</v>
      </c>
      <c r="I12" s="18">
        <f t="shared" si="0"/>
        <v>0.15500000000000114</v>
      </c>
      <c r="J12" s="19">
        <f>(F12-I12)/F12</f>
        <v>-0.66666666666667895</v>
      </c>
      <c r="K12" s="24">
        <v>3</v>
      </c>
      <c r="L12" s="20" t="s">
        <v>1</v>
      </c>
      <c r="M12" s="21" t="s">
        <v>4</v>
      </c>
      <c r="O12" s="20" t="s">
        <v>75</v>
      </c>
    </row>
    <row r="13" spans="1:15" x14ac:dyDescent="0.25">
      <c r="A13" t="s">
        <v>41</v>
      </c>
      <c r="B13">
        <v>1</v>
      </c>
      <c r="C13" t="s">
        <v>78</v>
      </c>
      <c r="D13" s="26"/>
      <c r="E13" s="25"/>
      <c r="F13" s="7">
        <v>0.27700000000000002</v>
      </c>
      <c r="G13" s="7">
        <v>13.227</v>
      </c>
      <c r="H13" s="7">
        <v>13.34</v>
      </c>
      <c r="I13" s="7">
        <f t="shared" si="0"/>
        <v>0.11299999999999955</v>
      </c>
      <c r="J13" s="9">
        <f t="shared" si="1"/>
        <v>0.59205776173285363</v>
      </c>
      <c r="K13" s="24"/>
      <c r="L13" s="20"/>
      <c r="M13" s="21"/>
      <c r="O13" s="20"/>
    </row>
    <row r="14" spans="1:15" x14ac:dyDescent="0.25">
      <c r="A14" t="s">
        <v>43</v>
      </c>
      <c r="B14">
        <v>2</v>
      </c>
      <c r="C14" t="s">
        <v>78</v>
      </c>
      <c r="D14" s="25">
        <v>0.26300000000000001</v>
      </c>
      <c r="E14" s="25">
        <v>0.2596</v>
      </c>
      <c r="F14" s="7">
        <v>4.8000000000000001E-2</v>
      </c>
      <c r="G14" s="7">
        <v>13.135</v>
      </c>
      <c r="H14" s="7">
        <v>13.145</v>
      </c>
      <c r="I14" s="7">
        <f t="shared" si="0"/>
        <v>9.9999999999997868E-3</v>
      </c>
      <c r="J14" s="9">
        <f t="shared" si="1"/>
        <v>0.79166666666667107</v>
      </c>
      <c r="K14" s="22">
        <v>4.5</v>
      </c>
      <c r="L14" s="20" t="s">
        <v>1</v>
      </c>
      <c r="M14" s="21" t="s">
        <v>8</v>
      </c>
      <c r="O14" s="20" t="s">
        <v>10</v>
      </c>
    </row>
    <row r="15" spans="1:15" x14ac:dyDescent="0.25">
      <c r="A15" t="s">
        <v>44</v>
      </c>
      <c r="B15">
        <v>2</v>
      </c>
      <c r="C15" t="s">
        <v>78</v>
      </c>
      <c r="D15" s="25"/>
      <c r="E15" s="25"/>
      <c r="F15" s="7">
        <v>0.20300000000000001</v>
      </c>
      <c r="G15" s="7">
        <v>13.164999999999999</v>
      </c>
      <c r="H15" s="7">
        <v>13.241</v>
      </c>
      <c r="I15" s="7">
        <f t="shared" si="0"/>
        <v>7.6000000000000512E-2</v>
      </c>
      <c r="J15" s="9">
        <f t="shared" si="1"/>
        <v>0.62561576354679549</v>
      </c>
      <c r="K15" s="22"/>
      <c r="L15" s="20"/>
      <c r="M15" s="21"/>
      <c r="O15" s="20"/>
    </row>
    <row r="16" spans="1:15" x14ac:dyDescent="0.25">
      <c r="A16" t="s">
        <v>45</v>
      </c>
      <c r="B16">
        <v>2</v>
      </c>
      <c r="C16" t="s">
        <v>78</v>
      </c>
      <c r="D16" s="3">
        <v>0.114</v>
      </c>
      <c r="E16" s="7" t="s">
        <v>3</v>
      </c>
      <c r="F16" s="7">
        <v>6.4000000000000001E-2</v>
      </c>
      <c r="G16" s="7">
        <v>13.164</v>
      </c>
      <c r="H16" s="7">
        <v>13.164</v>
      </c>
      <c r="I16" s="7">
        <f t="shared" si="0"/>
        <v>0</v>
      </c>
      <c r="J16" s="9">
        <f t="shared" si="1"/>
        <v>1</v>
      </c>
      <c r="K16" s="10">
        <v>4.5</v>
      </c>
      <c r="L16" s="12" t="s">
        <v>14</v>
      </c>
      <c r="M16" t="s">
        <v>17</v>
      </c>
      <c r="O16" s="12" t="s">
        <v>15</v>
      </c>
    </row>
    <row r="17" spans="1:15" x14ac:dyDescent="0.25">
      <c r="A17" t="s">
        <v>46</v>
      </c>
      <c r="B17">
        <v>2</v>
      </c>
      <c r="C17" t="s">
        <v>78</v>
      </c>
      <c r="D17" s="7">
        <v>9.7000000000000003E-2</v>
      </c>
      <c r="E17" s="7" t="s">
        <v>3</v>
      </c>
      <c r="F17" s="7">
        <v>3.5999999999999997E-2</v>
      </c>
      <c r="G17" s="7">
        <v>13.382</v>
      </c>
      <c r="H17" s="7">
        <v>13.382999999999999</v>
      </c>
      <c r="I17" s="7">
        <f t="shared" si="0"/>
        <v>9.9999999999944578E-4</v>
      </c>
      <c r="J17" s="9">
        <f t="shared" si="1"/>
        <v>0.97222222222223764</v>
      </c>
      <c r="K17" s="10">
        <v>4.5</v>
      </c>
      <c r="L17" s="12" t="s">
        <v>14</v>
      </c>
      <c r="M17" t="s">
        <v>18</v>
      </c>
      <c r="O17" s="12" t="s">
        <v>15</v>
      </c>
    </row>
    <row r="18" spans="1:15" x14ac:dyDescent="0.25">
      <c r="A18" t="s">
        <v>47</v>
      </c>
      <c r="B18">
        <v>2</v>
      </c>
      <c r="C18" t="s">
        <v>78</v>
      </c>
      <c r="D18" s="7">
        <v>0.1</v>
      </c>
      <c r="E18" s="7" t="s">
        <v>3</v>
      </c>
      <c r="F18" s="7">
        <v>4.5999999999999999E-2</v>
      </c>
      <c r="G18" s="7">
        <v>13.223000000000001</v>
      </c>
      <c r="H18" s="7">
        <v>13.224</v>
      </c>
      <c r="I18" s="7">
        <f t="shared" si="0"/>
        <v>9.9999999999944578E-4</v>
      </c>
      <c r="J18" s="9">
        <f t="shared" si="1"/>
        <v>0.9782608695652294</v>
      </c>
      <c r="K18" s="10">
        <v>4.5</v>
      </c>
      <c r="L18" s="12" t="s">
        <v>14</v>
      </c>
      <c r="M18" t="s">
        <v>19</v>
      </c>
      <c r="O18" s="12" t="s">
        <v>15</v>
      </c>
    </row>
    <row r="19" spans="1:15" x14ac:dyDescent="0.25">
      <c r="A19" t="s">
        <v>48</v>
      </c>
      <c r="B19">
        <v>2</v>
      </c>
      <c r="C19" t="s">
        <v>78</v>
      </c>
      <c r="D19" s="7">
        <v>9.7000000000000003E-2</v>
      </c>
      <c r="E19" s="7" t="s">
        <v>3</v>
      </c>
      <c r="F19" s="7">
        <v>4.1000000000000002E-2</v>
      </c>
      <c r="G19" s="7">
        <v>13.319000000000001</v>
      </c>
      <c r="H19" s="7">
        <v>13.32</v>
      </c>
      <c r="I19" s="7">
        <f t="shared" si="0"/>
        <v>9.9999999999944578E-4</v>
      </c>
      <c r="J19" s="9">
        <f t="shared" si="1"/>
        <v>0.9756097560975745</v>
      </c>
      <c r="K19" s="10">
        <v>4.5</v>
      </c>
      <c r="L19" s="12" t="s">
        <v>14</v>
      </c>
      <c r="M19" t="s">
        <v>17</v>
      </c>
      <c r="O19" s="12" t="s">
        <v>15</v>
      </c>
    </row>
    <row r="20" spans="1:15" x14ac:dyDescent="0.25">
      <c r="A20" t="s">
        <v>49</v>
      </c>
      <c r="B20">
        <v>2</v>
      </c>
      <c r="C20" t="s">
        <v>78</v>
      </c>
      <c r="D20" s="7">
        <v>0.129</v>
      </c>
      <c r="E20" s="7" t="s">
        <v>3</v>
      </c>
      <c r="F20" s="7">
        <v>8.2000000000000003E-2</v>
      </c>
      <c r="G20" s="7">
        <v>13.157</v>
      </c>
      <c r="H20" s="7">
        <v>13.173</v>
      </c>
      <c r="I20" s="7">
        <f t="shared" si="0"/>
        <v>1.6000000000000014E-2</v>
      </c>
      <c r="J20" s="17">
        <f t="shared" si="1"/>
        <v>0.80487804878048763</v>
      </c>
      <c r="K20" s="11">
        <v>4</v>
      </c>
      <c r="L20" s="12" t="s">
        <v>14</v>
      </c>
      <c r="M20" t="s">
        <v>20</v>
      </c>
      <c r="N20" t="s">
        <v>77</v>
      </c>
      <c r="O20" s="12" t="s">
        <v>15</v>
      </c>
    </row>
    <row r="21" spans="1:15" x14ac:dyDescent="0.25">
      <c r="A21" t="s">
        <v>54</v>
      </c>
      <c r="B21">
        <v>2</v>
      </c>
      <c r="C21" t="s">
        <v>78</v>
      </c>
      <c r="D21" s="7">
        <v>0.14499999999999999</v>
      </c>
      <c r="F21" s="7">
        <v>4.3999999999999997E-2</v>
      </c>
      <c r="G21" s="7">
        <v>13.087</v>
      </c>
      <c r="H21" s="7">
        <v>13.090999999999999</v>
      </c>
      <c r="I21" s="7">
        <f>H21-G21</f>
        <v>3.9999999999995595E-3</v>
      </c>
      <c r="J21" s="17">
        <f t="shared" si="1"/>
        <v>0.90909090909091905</v>
      </c>
      <c r="K21" s="5">
        <v>4</v>
      </c>
      <c r="L21" s="12" t="s">
        <v>12</v>
      </c>
      <c r="M21" t="s">
        <v>8</v>
      </c>
      <c r="O21" s="12" t="s">
        <v>16</v>
      </c>
    </row>
    <row r="22" spans="1:15" x14ac:dyDescent="0.25">
      <c r="A22" t="s">
        <v>50</v>
      </c>
      <c r="B22">
        <v>2</v>
      </c>
      <c r="C22" t="s">
        <v>78</v>
      </c>
      <c r="D22" s="7">
        <v>0.16500000000000001</v>
      </c>
      <c r="F22" s="7">
        <v>7.3999999999999996E-2</v>
      </c>
      <c r="G22" s="7">
        <v>13.260999999999999</v>
      </c>
      <c r="H22" s="7">
        <v>13.273</v>
      </c>
      <c r="I22" s="7">
        <f t="shared" si="0"/>
        <v>1.2000000000000455E-2</v>
      </c>
      <c r="J22" s="17">
        <f t="shared" si="1"/>
        <v>0.83783783783783172</v>
      </c>
      <c r="K22" s="6">
        <v>4.5</v>
      </c>
      <c r="L22" s="12" t="s">
        <v>12</v>
      </c>
      <c r="M22" t="s">
        <v>8</v>
      </c>
      <c r="O22" s="12" t="s">
        <v>16</v>
      </c>
    </row>
    <row r="23" spans="1:15" x14ac:dyDescent="0.25">
      <c r="A23" t="s">
        <v>51</v>
      </c>
      <c r="B23">
        <v>2</v>
      </c>
      <c r="C23" t="s">
        <v>78</v>
      </c>
      <c r="D23" s="28">
        <v>0.32</v>
      </c>
      <c r="F23" s="7">
        <v>0.127</v>
      </c>
      <c r="G23" s="7">
        <v>13.226000000000001</v>
      </c>
      <c r="H23" s="7">
        <v>13.254</v>
      </c>
      <c r="I23" s="7">
        <f t="shared" si="0"/>
        <v>2.7999999999998693E-2</v>
      </c>
      <c r="J23" s="17">
        <f t="shared" si="1"/>
        <v>0.77952755905512838</v>
      </c>
      <c r="K23" s="29">
        <v>4.5</v>
      </c>
      <c r="L23" s="30" t="s">
        <v>12</v>
      </c>
      <c r="M23" s="30" t="s">
        <v>8</v>
      </c>
      <c r="O23" s="12" t="s">
        <v>16</v>
      </c>
    </row>
    <row r="24" spans="1:15" x14ac:dyDescent="0.25">
      <c r="A24" s="27" t="s">
        <v>80</v>
      </c>
      <c r="B24">
        <v>2</v>
      </c>
      <c r="C24" t="s">
        <v>78</v>
      </c>
      <c r="D24" s="28"/>
      <c r="F24" s="7">
        <v>0.188</v>
      </c>
      <c r="I24" s="7">
        <v>5.0999999999999997E-2</v>
      </c>
      <c r="J24" s="17">
        <v>0.73</v>
      </c>
      <c r="K24" s="29"/>
      <c r="L24" s="30"/>
      <c r="M24" s="30"/>
    </row>
    <row r="25" spans="1:15" x14ac:dyDescent="0.25">
      <c r="A25" t="s">
        <v>52</v>
      </c>
      <c r="B25">
        <v>2</v>
      </c>
      <c r="C25" t="s">
        <v>78</v>
      </c>
      <c r="D25" s="7">
        <v>0.20399999999999999</v>
      </c>
      <c r="F25" s="7">
        <v>8.6999999999999994E-2</v>
      </c>
      <c r="G25" s="7">
        <v>13.218</v>
      </c>
      <c r="H25" s="7">
        <v>13.226000000000001</v>
      </c>
      <c r="I25" s="7">
        <f t="shared" si="0"/>
        <v>8.0000000000008953E-3</v>
      </c>
      <c r="J25" s="17">
        <f t="shared" si="1"/>
        <v>0.90804597701148393</v>
      </c>
      <c r="K25" s="6">
        <v>4.5</v>
      </c>
      <c r="L25" s="12" t="s">
        <v>12</v>
      </c>
      <c r="M25" t="s">
        <v>21</v>
      </c>
      <c r="O25" s="12" t="s">
        <v>16</v>
      </c>
    </row>
    <row r="26" spans="1:15" x14ac:dyDescent="0.25">
      <c r="A26" t="s">
        <v>53</v>
      </c>
      <c r="B26">
        <v>2</v>
      </c>
      <c r="C26" t="s">
        <v>78</v>
      </c>
      <c r="D26" s="7">
        <v>0.193</v>
      </c>
      <c r="F26" s="7">
        <v>7.6999999999999999E-2</v>
      </c>
      <c r="G26" s="7">
        <v>13.101000000000001</v>
      </c>
      <c r="H26" s="7">
        <v>13.109</v>
      </c>
      <c r="I26" s="7">
        <f t="shared" si="0"/>
        <v>7.9999999999991189E-3</v>
      </c>
      <c r="J26" s="17">
        <f t="shared" si="1"/>
        <v>0.8961038961039075</v>
      </c>
      <c r="K26" s="5">
        <v>5</v>
      </c>
      <c r="L26" s="12" t="s">
        <v>12</v>
      </c>
      <c r="M26" t="s">
        <v>22</v>
      </c>
      <c r="O26" s="12" t="s">
        <v>16</v>
      </c>
    </row>
    <row r="27" spans="1:15" x14ac:dyDescent="0.25">
      <c r="A27" t="s">
        <v>55</v>
      </c>
      <c r="B27">
        <v>3</v>
      </c>
      <c r="C27" t="s">
        <v>78</v>
      </c>
      <c r="D27" s="25" t="s">
        <v>3</v>
      </c>
      <c r="E27" s="25">
        <v>0.27300000000000002</v>
      </c>
      <c r="F27" s="7">
        <v>9.1499999999999998E-2</v>
      </c>
      <c r="G27" s="7">
        <v>13.249000000000001</v>
      </c>
      <c r="H27" s="7">
        <v>13.254</v>
      </c>
      <c r="I27" s="7">
        <f t="shared" si="0"/>
        <v>4.9999999999990052E-3</v>
      </c>
      <c r="J27" s="17">
        <f t="shared" si="1"/>
        <v>0.94535519125684142</v>
      </c>
      <c r="K27" s="23">
        <v>4</v>
      </c>
      <c r="M27" s="21" t="s">
        <v>20</v>
      </c>
      <c r="O27" s="12" t="s">
        <v>16</v>
      </c>
    </row>
    <row r="28" spans="1:15" x14ac:dyDescent="0.25">
      <c r="A28" t="s">
        <v>56</v>
      </c>
      <c r="B28">
        <v>3</v>
      </c>
      <c r="C28" t="s">
        <v>78</v>
      </c>
      <c r="D28" s="25"/>
      <c r="E28" s="25"/>
      <c r="F28" s="7">
        <v>0.17799999999999999</v>
      </c>
      <c r="G28" s="7">
        <v>13.372999999999999</v>
      </c>
      <c r="H28" s="7">
        <v>13.395</v>
      </c>
      <c r="I28" s="7">
        <f t="shared" si="0"/>
        <v>2.2000000000000242E-2</v>
      </c>
      <c r="J28" s="17">
        <f t="shared" si="1"/>
        <v>0.87640449438202106</v>
      </c>
      <c r="K28" s="23"/>
      <c r="M28" s="21"/>
      <c r="O28" s="12" t="s">
        <v>16</v>
      </c>
    </row>
    <row r="29" spans="1:15" x14ac:dyDescent="0.25">
      <c r="A29" t="s">
        <v>57</v>
      </c>
      <c r="B29">
        <v>3</v>
      </c>
      <c r="C29" t="s">
        <v>78</v>
      </c>
      <c r="D29" s="25" t="s">
        <v>3</v>
      </c>
      <c r="E29" s="25">
        <v>0.23100000000000001</v>
      </c>
      <c r="F29" s="7">
        <v>9.8000000000000004E-2</v>
      </c>
      <c r="G29" s="7">
        <v>13.3535</v>
      </c>
      <c r="H29" s="7">
        <v>13.368</v>
      </c>
      <c r="I29" s="7">
        <f t="shared" si="0"/>
        <v>1.4499999999999957E-2</v>
      </c>
      <c r="J29" s="17">
        <f t="shared" si="1"/>
        <v>0.85204081632653106</v>
      </c>
      <c r="K29" s="23">
        <v>4.5</v>
      </c>
      <c r="M29" s="21" t="s">
        <v>3</v>
      </c>
      <c r="O29" s="12" t="s">
        <v>16</v>
      </c>
    </row>
    <row r="30" spans="1:15" x14ac:dyDescent="0.25">
      <c r="A30" t="s">
        <v>58</v>
      </c>
      <c r="B30">
        <v>3</v>
      </c>
      <c r="C30" t="s">
        <v>78</v>
      </c>
      <c r="D30" s="25"/>
      <c r="E30" s="25"/>
      <c r="F30" s="7">
        <v>0.125</v>
      </c>
      <c r="G30" s="7">
        <v>13.221299999999999</v>
      </c>
      <c r="H30" s="7">
        <v>13.239000000000001</v>
      </c>
      <c r="I30" s="7">
        <f t="shared" si="0"/>
        <v>1.7700000000001381E-2</v>
      </c>
      <c r="J30" s="17">
        <f t="shared" si="1"/>
        <v>0.85839999999998895</v>
      </c>
      <c r="K30" s="23"/>
      <c r="M30" s="21"/>
      <c r="O30" s="12" t="s">
        <v>16</v>
      </c>
    </row>
    <row r="31" spans="1:15" x14ac:dyDescent="0.25">
      <c r="A31" t="s">
        <v>59</v>
      </c>
      <c r="B31">
        <v>3</v>
      </c>
      <c r="C31" t="s">
        <v>78</v>
      </c>
      <c r="D31" s="25">
        <v>0.4</v>
      </c>
      <c r="E31" s="25">
        <v>0.39700000000000002</v>
      </c>
      <c r="F31" s="7">
        <v>0.114</v>
      </c>
      <c r="G31" s="7">
        <v>13.2745</v>
      </c>
      <c r="H31" s="7">
        <v>13.303000000000001</v>
      </c>
      <c r="I31" s="7">
        <f t="shared" si="0"/>
        <v>2.850000000000108E-2</v>
      </c>
      <c r="J31" s="17">
        <f t="shared" si="1"/>
        <v>0.74999999999999056</v>
      </c>
      <c r="K31" s="23">
        <v>4</v>
      </c>
      <c r="L31" s="20" t="s">
        <v>1</v>
      </c>
      <c r="M31" s="21" t="s">
        <v>11</v>
      </c>
      <c r="O31" s="12" t="s">
        <v>10</v>
      </c>
    </row>
    <row r="32" spans="1:15" x14ac:dyDescent="0.25">
      <c r="A32" t="s">
        <v>60</v>
      </c>
      <c r="B32">
        <v>3</v>
      </c>
      <c r="C32" t="s">
        <v>78</v>
      </c>
      <c r="D32" s="25"/>
      <c r="E32" s="25"/>
      <c r="F32" s="7">
        <v>0.27200000000000002</v>
      </c>
      <c r="G32" s="7">
        <v>13.1052</v>
      </c>
      <c r="H32" s="7">
        <v>13.195</v>
      </c>
      <c r="I32" s="7">
        <f t="shared" si="0"/>
        <v>8.9800000000000324E-2</v>
      </c>
      <c r="J32" s="17">
        <f t="shared" si="1"/>
        <v>0.66985294117646943</v>
      </c>
      <c r="K32" s="23"/>
      <c r="L32" s="20"/>
      <c r="M32" s="21"/>
      <c r="O32" s="12" t="s">
        <v>10</v>
      </c>
    </row>
    <row r="33" spans="1:17" x14ac:dyDescent="0.25">
      <c r="A33" t="s">
        <v>62</v>
      </c>
      <c r="B33">
        <v>4</v>
      </c>
      <c r="C33" t="s">
        <v>78</v>
      </c>
      <c r="D33" s="7">
        <v>9.4E-2</v>
      </c>
      <c r="E33" s="7" t="s">
        <v>3</v>
      </c>
      <c r="F33" s="7">
        <v>9.3700000000000006E-2</v>
      </c>
      <c r="G33" s="7" t="s">
        <v>3</v>
      </c>
      <c r="H33" s="7" t="s">
        <v>3</v>
      </c>
      <c r="I33" s="7">
        <v>1.2E-2</v>
      </c>
      <c r="J33" s="17">
        <f t="shared" si="1"/>
        <v>0.87193169690501604</v>
      </c>
      <c r="K33" s="3">
        <v>5</v>
      </c>
      <c r="L33" s="12" t="s">
        <v>14</v>
      </c>
      <c r="M33" t="s">
        <v>3</v>
      </c>
      <c r="O33" s="12" t="s">
        <v>15</v>
      </c>
    </row>
    <row r="34" spans="1:17" x14ac:dyDescent="0.25">
      <c r="A34" t="s">
        <v>63</v>
      </c>
      <c r="B34">
        <v>4</v>
      </c>
      <c r="C34" t="s">
        <v>79</v>
      </c>
      <c r="D34" s="7">
        <v>0.08</v>
      </c>
      <c r="E34" s="7" t="s">
        <v>3</v>
      </c>
      <c r="F34" s="7">
        <v>8.0199999999999994E-2</v>
      </c>
      <c r="G34" s="7" t="s">
        <v>3</v>
      </c>
      <c r="H34" s="7" t="s">
        <v>3</v>
      </c>
      <c r="I34" s="7">
        <v>2.5999999999999999E-2</v>
      </c>
      <c r="J34" s="17">
        <f t="shared" si="1"/>
        <v>0.67581047381546133</v>
      </c>
      <c r="K34" s="3">
        <v>5</v>
      </c>
      <c r="L34" s="12" t="s">
        <v>14</v>
      </c>
      <c r="M34" t="s">
        <v>3</v>
      </c>
      <c r="O34" s="12" t="s">
        <v>15</v>
      </c>
    </row>
    <row r="35" spans="1:17" x14ac:dyDescent="0.25">
      <c r="A35" t="s">
        <v>64</v>
      </c>
      <c r="B35">
        <v>4</v>
      </c>
      <c r="C35" t="s">
        <v>78</v>
      </c>
      <c r="D35" s="7" t="s">
        <v>3</v>
      </c>
      <c r="E35" s="7">
        <v>0.16800000000000001</v>
      </c>
      <c r="F35" s="7">
        <v>0.16800000000000001</v>
      </c>
      <c r="G35" s="7" t="s">
        <v>3</v>
      </c>
      <c r="H35" s="7" t="s">
        <v>3</v>
      </c>
      <c r="I35" s="7">
        <v>4.2999999999999997E-2</v>
      </c>
      <c r="J35" s="17">
        <f t="shared" si="1"/>
        <v>0.74404761904761896</v>
      </c>
      <c r="K35" s="3">
        <v>4.5</v>
      </c>
      <c r="M35" t="s">
        <v>70</v>
      </c>
      <c r="O35" s="12" t="s">
        <v>16</v>
      </c>
    </row>
    <row r="36" spans="1:17" x14ac:dyDescent="0.25">
      <c r="A36" t="s">
        <v>65</v>
      </c>
      <c r="B36">
        <v>4</v>
      </c>
      <c r="C36" t="s">
        <v>79</v>
      </c>
      <c r="D36" s="7" t="s">
        <v>3</v>
      </c>
      <c r="E36" s="7">
        <v>0.13800000000000001</v>
      </c>
      <c r="F36" s="7">
        <v>0.13800000000000001</v>
      </c>
      <c r="G36" s="7" t="s">
        <v>3</v>
      </c>
      <c r="H36" s="7" t="s">
        <v>3</v>
      </c>
      <c r="I36" s="7">
        <v>8.4000000000000005E-2</v>
      </c>
      <c r="J36" s="17">
        <f t="shared" si="1"/>
        <v>0.39130434782608697</v>
      </c>
      <c r="K36" s="3">
        <v>5</v>
      </c>
      <c r="M36" t="s">
        <v>13</v>
      </c>
      <c r="O36" s="12" t="s">
        <v>16</v>
      </c>
    </row>
    <row r="37" spans="1:17" x14ac:dyDescent="0.25">
      <c r="A37" t="s">
        <v>66</v>
      </c>
      <c r="B37">
        <v>4</v>
      </c>
      <c r="C37" t="s">
        <v>78</v>
      </c>
      <c r="D37" s="7" t="s">
        <v>3</v>
      </c>
      <c r="E37" s="7">
        <v>0.122</v>
      </c>
      <c r="F37" s="7">
        <v>0.122</v>
      </c>
      <c r="G37" s="7" t="s">
        <v>3</v>
      </c>
      <c r="H37" s="7" t="s">
        <v>3</v>
      </c>
      <c r="I37" s="7">
        <v>3.9E-2</v>
      </c>
      <c r="J37" s="17">
        <f t="shared" si="1"/>
        <v>0.68032786885245899</v>
      </c>
      <c r="K37" s="3">
        <v>4.5</v>
      </c>
      <c r="L37" s="12" t="s">
        <v>72</v>
      </c>
      <c r="M37" t="s">
        <v>73</v>
      </c>
      <c r="O37" s="12" t="s">
        <v>16</v>
      </c>
    </row>
    <row r="38" spans="1:17" x14ac:dyDescent="0.25">
      <c r="A38" t="s">
        <v>67</v>
      </c>
      <c r="B38">
        <v>4</v>
      </c>
      <c r="C38" t="s">
        <v>79</v>
      </c>
      <c r="D38" s="7" t="s">
        <v>3</v>
      </c>
      <c r="E38" s="7">
        <v>9.2499999999999999E-2</v>
      </c>
      <c r="F38" s="7">
        <v>9.2499999999999999E-2</v>
      </c>
      <c r="G38" s="7" t="s">
        <v>3</v>
      </c>
      <c r="H38" s="7" t="s">
        <v>3</v>
      </c>
      <c r="I38" s="7">
        <v>5.6099999999999997E-2</v>
      </c>
      <c r="J38" s="17">
        <f t="shared" si="1"/>
        <v>0.39351351351351355</v>
      </c>
      <c r="K38" s="3">
        <v>4</v>
      </c>
      <c r="L38" s="12" t="s">
        <v>72</v>
      </c>
      <c r="M38" t="s">
        <v>71</v>
      </c>
      <c r="O38" s="12" t="s">
        <v>16</v>
      </c>
    </row>
    <row r="40" spans="1:17" x14ac:dyDescent="0.25">
      <c r="A40" s="1"/>
      <c r="B40" s="1"/>
      <c r="C40" s="2"/>
      <c r="D40" s="2"/>
      <c r="E40" s="2"/>
      <c r="F40" s="4"/>
      <c r="G40" s="4"/>
      <c r="H40" s="1"/>
    </row>
    <row r="41" spans="1:17" x14ac:dyDescent="0.25">
      <c r="C41" s="3"/>
      <c r="D41" s="3"/>
      <c r="E41" s="3"/>
      <c r="F41" s="6"/>
      <c r="G41" s="5"/>
      <c r="H41"/>
      <c r="K41" s="1"/>
      <c r="L41" s="13"/>
      <c r="M41" s="1"/>
      <c r="N41" s="1"/>
      <c r="O41" s="14"/>
      <c r="P41" s="4"/>
      <c r="Q41" s="1"/>
    </row>
    <row r="42" spans="1:17" x14ac:dyDescent="0.25">
      <c r="C42" s="7"/>
      <c r="D42" s="3"/>
      <c r="E42" s="3"/>
      <c r="F42" s="6"/>
      <c r="G42" s="5"/>
      <c r="H42"/>
      <c r="K42"/>
      <c r="O42" s="15"/>
      <c r="P42" s="5"/>
    </row>
    <row r="43" spans="1:17" x14ac:dyDescent="0.25">
      <c r="C43" s="7"/>
      <c r="E43" s="3"/>
      <c r="F43" s="6"/>
      <c r="G43" s="5"/>
      <c r="H43"/>
      <c r="K43"/>
      <c r="O43" s="15"/>
      <c r="P43" s="5"/>
    </row>
    <row r="44" spans="1:17" x14ac:dyDescent="0.25">
      <c r="C44" s="7"/>
      <c r="D44" s="3"/>
      <c r="E44" s="3"/>
      <c r="F44" s="6"/>
      <c r="G44" s="5"/>
      <c r="H44"/>
      <c r="K44"/>
      <c r="O44" s="15"/>
      <c r="P44" s="5"/>
    </row>
    <row r="45" spans="1:17" x14ac:dyDescent="0.25">
      <c r="C45" s="7"/>
      <c r="D45" s="3"/>
      <c r="E45" s="3"/>
      <c r="F45" s="5"/>
      <c r="G45" s="5"/>
      <c r="H45"/>
      <c r="K45"/>
      <c r="O45" s="15"/>
      <c r="P45" s="5"/>
    </row>
    <row r="46" spans="1:17" x14ac:dyDescent="0.25">
      <c r="C46" s="7"/>
      <c r="D46" s="3"/>
      <c r="E46" s="3"/>
      <c r="F46" s="5"/>
      <c r="G46" s="5"/>
      <c r="H46"/>
      <c r="K46"/>
      <c r="O46" s="15"/>
      <c r="P46" s="5"/>
    </row>
    <row r="47" spans="1:17" x14ac:dyDescent="0.25">
      <c r="C47" s="7"/>
      <c r="D47" s="3"/>
      <c r="E47" s="3"/>
      <c r="F47" s="5"/>
      <c r="G47" s="5"/>
      <c r="H47"/>
      <c r="K47"/>
      <c r="O47" s="15"/>
      <c r="P47" s="5"/>
    </row>
  </sheetData>
  <autoFilter ref="A1:M38" xr:uid="{E372B3A1-112D-49B8-B507-E3379B69558A}"/>
  <mergeCells count="59">
    <mergeCell ref="D23:D24"/>
    <mergeCell ref="K23:K24"/>
    <mergeCell ref="L23:L24"/>
    <mergeCell ref="M23:M24"/>
    <mergeCell ref="D14:D15"/>
    <mergeCell ref="E2:E3"/>
    <mergeCell ref="E4:E5"/>
    <mergeCell ref="E6:E7"/>
    <mergeCell ref="E8:E9"/>
    <mergeCell ref="E10:E11"/>
    <mergeCell ref="E12:E13"/>
    <mergeCell ref="E14:E15"/>
    <mergeCell ref="D2:D3"/>
    <mergeCell ref="D4:D5"/>
    <mergeCell ref="D6:D7"/>
    <mergeCell ref="D8:D9"/>
    <mergeCell ref="D10:D11"/>
    <mergeCell ref="D12:D13"/>
    <mergeCell ref="D27:D28"/>
    <mergeCell ref="D29:D30"/>
    <mergeCell ref="E27:E28"/>
    <mergeCell ref="E29:E30"/>
    <mergeCell ref="D31:D32"/>
    <mergeCell ref="E31:E32"/>
    <mergeCell ref="K2:K3"/>
    <mergeCell ref="K4:K5"/>
    <mergeCell ref="K6:K7"/>
    <mergeCell ref="K8:K9"/>
    <mergeCell ref="M12:M13"/>
    <mergeCell ref="K10:K11"/>
    <mergeCell ref="K12:K13"/>
    <mergeCell ref="L2:L3"/>
    <mergeCell ref="L4:L5"/>
    <mergeCell ref="L6:L7"/>
    <mergeCell ref="L8:L9"/>
    <mergeCell ref="L10:L11"/>
    <mergeCell ref="L12:L13"/>
    <mergeCell ref="M2:M3"/>
    <mergeCell ref="M4:M5"/>
    <mergeCell ref="M6:M7"/>
    <mergeCell ref="M8:M9"/>
    <mergeCell ref="M10:M11"/>
    <mergeCell ref="K14:K15"/>
    <mergeCell ref="K31:K32"/>
    <mergeCell ref="L14:L15"/>
    <mergeCell ref="L31:L32"/>
    <mergeCell ref="M14:M15"/>
    <mergeCell ref="M31:M32"/>
    <mergeCell ref="K27:K28"/>
    <mergeCell ref="M27:M28"/>
    <mergeCell ref="M29:M30"/>
    <mergeCell ref="K29:K30"/>
    <mergeCell ref="O14:O15"/>
    <mergeCell ref="O2:O3"/>
    <mergeCell ref="O4:O5"/>
    <mergeCell ref="O6:O7"/>
    <mergeCell ref="O8:O9"/>
    <mergeCell ref="O10:O11"/>
    <mergeCell ref="O12:O13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 table 2_Pretreated samples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df427</cp:lastModifiedBy>
  <dcterms:created xsi:type="dcterms:W3CDTF">2022-02-21T08:33:15Z</dcterms:created>
  <dcterms:modified xsi:type="dcterms:W3CDTF">2023-03-05T00:21:11Z</dcterms:modified>
</cp:coreProperties>
</file>