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admin/ownCloud/documents/!!!CO2_paper_after_reviews/Figures_final/"/>
    </mc:Choice>
  </mc:AlternateContent>
  <xr:revisionPtr revIDLastSave="0" documentId="13_ncr:1_{95CC76A6-750B-7244-BC09-5376A9023342}" xr6:coauthVersionLast="34" xr6:coauthVersionMax="34" xr10:uidLastSave="{00000000-0000-0000-0000-000000000000}"/>
  <bookViews>
    <workbookView xWindow="0" yWindow="0" windowWidth="25600" windowHeight="16000" activeTab="1" xr2:uid="{00000000-000D-0000-FFFF-FFFF00000000}"/>
  </bookViews>
  <sheets>
    <sheet name="SM1.Atm. CO2" sheetId="1" r:id="rId1"/>
    <sheet name="SM2. Tree rings" sheetId="2" r:id="rId2"/>
  </sheets>
  <externalReferences>
    <externalReference r:id="rId3"/>
  </externalReferences>
  <definedNames>
    <definedName name="BG">'SM1.Atm. CO2'!$T$4</definedName>
    <definedName name="CBG">'SM1.Atm. CO2'!$T$3</definedName>
    <definedName name="lambda">'SM1.Atm. CO2'!$T$2</definedName>
    <definedName name="lambda1">[1]CO2!$H$4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2" l="1"/>
  <c r="Q48" i="2"/>
  <c r="Q38" i="2"/>
  <c r="Q37" i="2"/>
  <c r="Q27" i="2"/>
  <c r="Q26" i="2"/>
  <c r="Q5" i="2"/>
  <c r="Q4" i="2"/>
  <c r="J10" i="1" l="1"/>
  <c r="J3" i="1"/>
  <c r="N3" i="1" l="1"/>
  <c r="J19" i="1"/>
  <c r="N19" i="1" s="1"/>
  <c r="J106" i="1"/>
  <c r="N106" i="1" s="1"/>
  <c r="J101" i="1"/>
  <c r="N101" i="1" s="1"/>
  <c r="J97" i="1"/>
  <c r="N97" i="1" s="1"/>
  <c r="J93" i="1"/>
  <c r="N93" i="1" s="1"/>
  <c r="J88" i="1"/>
  <c r="N88" i="1" s="1"/>
  <c r="J84" i="1"/>
  <c r="N84" i="1" s="1"/>
  <c r="J79" i="1"/>
  <c r="N79" i="1" s="1"/>
  <c r="J75" i="1"/>
  <c r="N75" i="1" s="1"/>
  <c r="J71" i="1"/>
  <c r="N71" i="1" s="1"/>
  <c r="J66" i="1"/>
  <c r="N66" i="1" s="1"/>
  <c r="J62" i="1"/>
  <c r="N62" i="1" s="1"/>
  <c r="J58" i="1"/>
  <c r="N58" i="1" s="1"/>
  <c r="J53" i="1"/>
  <c r="N53" i="1" s="1"/>
  <c r="J49" i="1"/>
  <c r="N49" i="1" s="1"/>
  <c r="J45" i="1"/>
  <c r="N45" i="1" s="1"/>
  <c r="J40" i="1"/>
  <c r="N40" i="1" s="1"/>
  <c r="J36" i="1"/>
  <c r="N36" i="1" s="1"/>
  <c r="J32" i="1"/>
  <c r="N32" i="1" s="1"/>
  <c r="J27" i="1"/>
  <c r="N27" i="1" s="1"/>
  <c r="J23" i="1"/>
  <c r="N23" i="1" s="1"/>
  <c r="J14" i="1"/>
  <c r="N14" i="1" s="1"/>
  <c r="N10" i="1"/>
  <c r="J6" i="1"/>
  <c r="N6" i="1"/>
</calcChain>
</file>

<file path=xl/sharedStrings.xml><?xml version="1.0" encoding="utf-8"?>
<sst xmlns="http://schemas.openxmlformats.org/spreadsheetml/2006/main" count="555" uniqueCount="486">
  <si>
    <t>Sample ID</t>
  </si>
  <si>
    <t>No</t>
  </si>
  <si>
    <t>CRA</t>
  </si>
  <si>
    <t xml:space="preserve"> [‰]</t>
  </si>
  <si>
    <t>[yBP]</t>
  </si>
  <si>
    <t>GdA-2177</t>
  </si>
  <si>
    <t xml:space="preserve">26-01-2011 </t>
  </si>
  <si>
    <t>GdA-2206</t>
  </si>
  <si>
    <t xml:space="preserve">02-02-2011 </t>
  </si>
  <si>
    <t>GdA-2207</t>
  </si>
  <si>
    <t xml:space="preserve">09-02-2011 </t>
  </si>
  <si>
    <t>GdA-2214</t>
  </si>
  <si>
    <t xml:space="preserve">16-02-2011 </t>
  </si>
  <si>
    <t>GdA-2217</t>
  </si>
  <si>
    <t xml:space="preserve">23-02-2011 </t>
  </si>
  <si>
    <t>GdA-2239</t>
  </si>
  <si>
    <t xml:space="preserve">02-03-2011 </t>
  </si>
  <si>
    <t>GdA-2240</t>
  </si>
  <si>
    <t xml:space="preserve">09-03-2011 </t>
  </si>
  <si>
    <t>GdA-2247</t>
  </si>
  <si>
    <t xml:space="preserve">16-03-2011 </t>
  </si>
  <si>
    <t>GdA-2255</t>
  </si>
  <si>
    <t xml:space="preserve">23-03-2011 </t>
  </si>
  <si>
    <t>GdA-2263</t>
  </si>
  <si>
    <t xml:space="preserve">30-03-2011 </t>
  </si>
  <si>
    <t>GdA-2273</t>
  </si>
  <si>
    <t xml:space="preserve">06-04-2011 </t>
  </si>
  <si>
    <t>GdA-2274</t>
  </si>
  <si>
    <t xml:space="preserve">13-04-2011 </t>
  </si>
  <si>
    <t>GdA-2288</t>
  </si>
  <si>
    <t xml:space="preserve">20-04-2011 </t>
  </si>
  <si>
    <t>GdA-2289</t>
  </si>
  <si>
    <t xml:space="preserve">27-04-2011 </t>
  </si>
  <si>
    <t>GdA-2290</t>
  </si>
  <si>
    <t xml:space="preserve">04-05-2011 </t>
  </si>
  <si>
    <t>GdA-2306</t>
  </si>
  <si>
    <t xml:space="preserve">11-05-2011 </t>
  </si>
  <si>
    <t>GdA-2307</t>
  </si>
  <si>
    <t xml:space="preserve">18-05-2011 </t>
  </si>
  <si>
    <t>GdA-2316</t>
  </si>
  <si>
    <t xml:space="preserve">25-05-2011 </t>
  </si>
  <si>
    <t>GdA-2320</t>
  </si>
  <si>
    <t xml:space="preserve">01-06-2011 </t>
  </si>
  <si>
    <t>GdA-2355</t>
  </si>
  <si>
    <t xml:space="preserve">08-06-2011 </t>
  </si>
  <si>
    <t>GdA-2358</t>
  </si>
  <si>
    <t xml:space="preserve">15-06-2011 </t>
  </si>
  <si>
    <t>GdA-2359</t>
  </si>
  <si>
    <t xml:space="preserve">22-06-2011 </t>
  </si>
  <si>
    <t>GdA-2360</t>
  </si>
  <si>
    <t xml:space="preserve">29-06-2011 </t>
  </si>
  <si>
    <t>GdA-2361</t>
  </si>
  <si>
    <t xml:space="preserve">06-07-2011 </t>
  </si>
  <si>
    <t>GdA-2362</t>
  </si>
  <si>
    <t xml:space="preserve">13-07-2011 </t>
  </si>
  <si>
    <t>GdA-2371</t>
  </si>
  <si>
    <t xml:space="preserve">20-07-2011 </t>
  </si>
  <si>
    <t>GdA-2383</t>
  </si>
  <si>
    <t xml:space="preserve">27-07-2011 </t>
  </si>
  <si>
    <t>GdA-2384</t>
  </si>
  <si>
    <t xml:space="preserve">03-08-2011 </t>
  </si>
  <si>
    <t>GdA-2388</t>
  </si>
  <si>
    <t xml:space="preserve">10-08-2011 </t>
  </si>
  <si>
    <t>GdA-2389</t>
  </si>
  <si>
    <t xml:space="preserve">17-08-2011 </t>
  </si>
  <si>
    <t>GdA-2390</t>
  </si>
  <si>
    <t xml:space="preserve">24-08-2011 </t>
  </si>
  <si>
    <t>GdA-2399</t>
  </si>
  <si>
    <t xml:space="preserve">31-08-2011 </t>
  </si>
  <si>
    <t>GdA-2431</t>
  </si>
  <si>
    <t xml:space="preserve">07-09-2011 </t>
  </si>
  <si>
    <t>GdA-2449</t>
  </si>
  <si>
    <t xml:space="preserve">14-09-2011 </t>
  </si>
  <si>
    <t>GdA-2450</t>
  </si>
  <si>
    <t xml:space="preserve">21-09-2011 </t>
  </si>
  <si>
    <t>GdA-2451</t>
  </si>
  <si>
    <t xml:space="preserve">28-09-2011 </t>
  </si>
  <si>
    <t>GdA-2483</t>
  </si>
  <si>
    <t xml:space="preserve">05-10-2011 </t>
  </si>
  <si>
    <t>GdA-2484</t>
  </si>
  <si>
    <t xml:space="preserve">12-10-2011 </t>
  </si>
  <si>
    <t>GdA-2485</t>
  </si>
  <si>
    <t xml:space="preserve">19-10-2011 </t>
  </si>
  <si>
    <t>GdA-2486</t>
  </si>
  <si>
    <t xml:space="preserve">26-10-2011 </t>
  </si>
  <si>
    <t>GdA-2501</t>
  </si>
  <si>
    <t xml:space="preserve">02-11-2011 </t>
  </si>
  <si>
    <t>GdA-2502</t>
  </si>
  <si>
    <t xml:space="preserve">09-11-2011 </t>
  </si>
  <si>
    <t>GdA-2503</t>
  </si>
  <si>
    <t xml:space="preserve">16-11-2011 </t>
  </si>
  <si>
    <t>GdA-2504</t>
  </si>
  <si>
    <t xml:space="preserve">23-11-2011 </t>
  </si>
  <si>
    <t>GdA-2505</t>
  </si>
  <si>
    <t xml:space="preserve">30-11-2011 </t>
  </si>
  <si>
    <t>GdA-2557</t>
  </si>
  <si>
    <t xml:space="preserve">07-12-2011 </t>
  </si>
  <si>
    <t>GdA-2558</t>
  </si>
  <si>
    <t xml:space="preserve">14-12-2011 </t>
  </si>
  <si>
    <t>GdA-2559</t>
  </si>
  <si>
    <t xml:space="preserve">21-12-2011 </t>
  </si>
  <si>
    <t>GdA-2560</t>
  </si>
  <si>
    <t xml:space="preserve">28-12-2011 </t>
  </si>
  <si>
    <t>GdA-2565</t>
  </si>
  <si>
    <t xml:space="preserve">04-01-2012 </t>
  </si>
  <si>
    <t>GdA-2566</t>
  </si>
  <si>
    <t xml:space="preserve">11-01-2012 </t>
  </si>
  <si>
    <t>GdA-2567</t>
  </si>
  <si>
    <t xml:space="preserve">18-01-2012 </t>
  </si>
  <si>
    <t>GdA-2568</t>
  </si>
  <si>
    <t xml:space="preserve">25-01-2012 </t>
  </si>
  <si>
    <t>GdA-2591</t>
  </si>
  <si>
    <t xml:space="preserve">01-02-2012 </t>
  </si>
  <si>
    <t>GdA-2592</t>
  </si>
  <si>
    <t xml:space="preserve">08-02-2012 </t>
  </si>
  <si>
    <t>GdA-2593</t>
  </si>
  <si>
    <t xml:space="preserve">15-02-2012 </t>
  </si>
  <si>
    <t>GdA-2594</t>
  </si>
  <si>
    <t xml:space="preserve">22-02-2012 </t>
  </si>
  <si>
    <t>GdA-2595</t>
  </si>
  <si>
    <t xml:space="preserve">29-02-2012 </t>
  </si>
  <si>
    <t>GdA-2627</t>
  </si>
  <si>
    <t xml:space="preserve">07-03-2012 </t>
  </si>
  <si>
    <t>GdA-2628</t>
  </si>
  <si>
    <t xml:space="preserve">14-03-2012 </t>
  </si>
  <si>
    <t>GdA-2629</t>
  </si>
  <si>
    <t xml:space="preserve">21-03-2012 </t>
  </si>
  <si>
    <t>GdA-2630</t>
  </si>
  <si>
    <t xml:space="preserve">28-03-2012 </t>
  </si>
  <si>
    <t>GdA-2651</t>
  </si>
  <si>
    <t xml:space="preserve">04-04-2012 </t>
  </si>
  <si>
    <t>GdA-2652</t>
  </si>
  <si>
    <t xml:space="preserve">11-04-2012 </t>
  </si>
  <si>
    <t>GdA-2653</t>
  </si>
  <si>
    <t xml:space="preserve">18-04-2012 </t>
  </si>
  <si>
    <t>D-AMS 002908</t>
  </si>
  <si>
    <t>GdA-2654</t>
  </si>
  <si>
    <t>25-04-2012</t>
  </si>
  <si>
    <t>D-AMS 002909</t>
  </si>
  <si>
    <t>GdA-2686</t>
  </si>
  <si>
    <t>02-05-2012</t>
  </si>
  <si>
    <t>D-AMS 002910</t>
  </si>
  <si>
    <t>GdA-2687</t>
  </si>
  <si>
    <t>09-05-2012</t>
  </si>
  <si>
    <t>D-AMS 002911</t>
  </si>
  <si>
    <t>GdA-2688</t>
  </si>
  <si>
    <t>16-05-2012</t>
  </si>
  <si>
    <t>D-AMS 002912</t>
  </si>
  <si>
    <t>GdA-2689</t>
  </si>
  <si>
    <t>23-05-2012</t>
  </si>
  <si>
    <t>D-AMS 002913</t>
  </si>
  <si>
    <t>GdA-2690</t>
  </si>
  <si>
    <t>30-05-2012</t>
  </si>
  <si>
    <t>D-AMS 002914</t>
  </si>
  <si>
    <t>GdA-2736</t>
  </si>
  <si>
    <t>06-06-2012</t>
  </si>
  <si>
    <t>D-AMS 002915</t>
  </si>
  <si>
    <t>GdA-2737</t>
  </si>
  <si>
    <t>13-06-2012</t>
  </si>
  <si>
    <t>D-AMS 002916</t>
  </si>
  <si>
    <t>GdA-2738</t>
  </si>
  <si>
    <t>20-06-2012</t>
  </si>
  <si>
    <t>D-AMS 002917</t>
  </si>
  <si>
    <t>GdA-2739</t>
  </si>
  <si>
    <t>27-06-2012</t>
  </si>
  <si>
    <t>D-AMS 002918</t>
  </si>
  <si>
    <t>GdA-2772</t>
  </si>
  <si>
    <t>04-07-2012</t>
  </si>
  <si>
    <t>D-AMS 002919</t>
  </si>
  <si>
    <t>GdA-2773</t>
  </si>
  <si>
    <t>11-07-2012</t>
  </si>
  <si>
    <t>D-AMS 002920</t>
  </si>
  <si>
    <t>GdA-2774</t>
  </si>
  <si>
    <t>18-07-2012</t>
  </si>
  <si>
    <t>D-AMS 002921</t>
  </si>
  <si>
    <t>GdA-2775</t>
  </si>
  <si>
    <t>25-07-2012</t>
  </si>
  <si>
    <t>D-AMS 002922</t>
  </si>
  <si>
    <t>GdA-2800</t>
  </si>
  <si>
    <t>01-08-2012</t>
  </si>
  <si>
    <t>D-AMS 002923</t>
  </si>
  <si>
    <t>GdA-2801</t>
  </si>
  <si>
    <t>08-08-2012</t>
  </si>
  <si>
    <t>D-AMS 002924</t>
  </si>
  <si>
    <t>GdA-2802</t>
  </si>
  <si>
    <t>16-08-2012</t>
  </si>
  <si>
    <t>D-AMS 002925</t>
  </si>
  <si>
    <t>GdA-2803</t>
  </si>
  <si>
    <t>22-08-2012</t>
  </si>
  <si>
    <t>D-AMS 002926</t>
  </si>
  <si>
    <t>GdA-2804</t>
  </si>
  <si>
    <t>29-08-2012</t>
  </si>
  <si>
    <t>D-AMS 002927</t>
  </si>
  <si>
    <t>GdA-2808</t>
  </si>
  <si>
    <t>05-09-2012</t>
  </si>
  <si>
    <t>D-AMS 002928</t>
  </si>
  <si>
    <t>GdA-2809</t>
  </si>
  <si>
    <t>12-09-2012</t>
  </si>
  <si>
    <t>D-AMS 002929</t>
  </si>
  <si>
    <t>GdA-2810</t>
  </si>
  <si>
    <t>19-09-2012</t>
  </si>
  <si>
    <t>D-AMS 002930</t>
  </si>
  <si>
    <t>GdA-2811</t>
  </si>
  <si>
    <t>26-09-2012</t>
  </si>
  <si>
    <t>D-AMS 002931</t>
  </si>
  <si>
    <t>GdA-2830</t>
  </si>
  <si>
    <t>03-10-2012</t>
  </si>
  <si>
    <t>D-AMS 002932</t>
  </si>
  <si>
    <t>GdA-2831</t>
  </si>
  <si>
    <t>10-10-2013</t>
  </si>
  <si>
    <t>D-AMS 002933</t>
  </si>
  <si>
    <t>GdA-2832</t>
  </si>
  <si>
    <t>17-10-2014</t>
  </si>
  <si>
    <t>D-AMS 002934</t>
  </si>
  <si>
    <t>GdA-2833</t>
  </si>
  <si>
    <t>24-10-2015</t>
  </si>
  <si>
    <t>D-AMS 002935</t>
  </si>
  <si>
    <t>GdA-2834</t>
  </si>
  <si>
    <t>31-10-2016</t>
  </si>
  <si>
    <t>D-AMS 002936</t>
  </si>
  <si>
    <t>GdA-2885</t>
  </si>
  <si>
    <t>07-11-2012</t>
  </si>
  <si>
    <t>D-AMS 002937</t>
  </si>
  <si>
    <t>GdA-2886</t>
  </si>
  <si>
    <t>14-11-2012</t>
  </si>
  <si>
    <t>D-AMS 002938</t>
  </si>
  <si>
    <t>GdA-2887</t>
  </si>
  <si>
    <t>21-11-2012</t>
  </si>
  <si>
    <t>D-AMS 002939</t>
  </si>
  <si>
    <t>GdA-2888</t>
  </si>
  <si>
    <t>28-11-2012</t>
  </si>
  <si>
    <t>D-AMS 002940</t>
  </si>
  <si>
    <t>GdA-2936</t>
  </si>
  <si>
    <t>05-12-2012</t>
  </si>
  <si>
    <t>D-AMS 002941</t>
  </si>
  <si>
    <t>GdA-2937</t>
  </si>
  <si>
    <t>12-12-2012</t>
  </si>
  <si>
    <t>D-AMS 002942</t>
  </si>
  <si>
    <t>GdA-2938</t>
  </si>
  <si>
    <t>19-12-2012</t>
  </si>
  <si>
    <t>D-AMS 002943</t>
  </si>
  <si>
    <t>GdA-2939</t>
  </si>
  <si>
    <t>27-12-2012</t>
  </si>
  <si>
    <t>D-AMS 002944</t>
  </si>
  <si>
    <t>GdA-2957</t>
  </si>
  <si>
    <t>02-01-2013</t>
  </si>
  <si>
    <t>D-AMS 002945</t>
  </si>
  <si>
    <t>GdA-2958</t>
  </si>
  <si>
    <t>09-01-2013</t>
  </si>
  <si>
    <t>D-AMS 002946</t>
  </si>
  <si>
    <t>GdA-2959</t>
  </si>
  <si>
    <t>16-01-2013</t>
  </si>
  <si>
    <t>D-AMS 002947</t>
  </si>
  <si>
    <t>GdA-2960</t>
  </si>
  <si>
    <t>23-01-2013</t>
  </si>
  <si>
    <t>D-AMS 002948</t>
  </si>
  <si>
    <t>GdA-2961</t>
  </si>
  <si>
    <t>30-01-2013</t>
  </si>
  <si>
    <t>Collection date</t>
  </si>
  <si>
    <t>decay constant for 14C, 1/yr</t>
  </si>
  <si>
    <t>Constants used in calculations:</t>
  </si>
  <si>
    <t>GdA-3214</t>
  </si>
  <si>
    <t>1_BS_2008_1_EW</t>
  </si>
  <si>
    <t>D-AMS 003847</t>
  </si>
  <si>
    <t>GdA-3215</t>
  </si>
  <si>
    <t>2_BS_2008_1_LW</t>
  </si>
  <si>
    <t>D-AMS 003848</t>
  </si>
  <si>
    <t>GdA-3216</t>
  </si>
  <si>
    <t>3_BS_2009_1_EW</t>
  </si>
  <si>
    <t>D-AMS 003849</t>
  </si>
  <si>
    <t>GdA-3217</t>
  </si>
  <si>
    <t>4_BS_2009_1_LW</t>
  </si>
  <si>
    <t>D-AMS 003850</t>
  </si>
  <si>
    <t>GdA-3218</t>
  </si>
  <si>
    <t>5_BS_2010_1_EW</t>
  </si>
  <si>
    <t>D-AMS 003851</t>
  </si>
  <si>
    <t>GdA-3219</t>
  </si>
  <si>
    <t>6_BS_2010_1_LW</t>
  </si>
  <si>
    <t>D-AMS 003852</t>
  </si>
  <si>
    <t>GdA-3220</t>
  </si>
  <si>
    <t>7_BS_2011_1_EW</t>
  </si>
  <si>
    <t>D-AMS 003853</t>
  </si>
  <si>
    <t>GdA-3221</t>
  </si>
  <si>
    <t>8_BS_2011_1_LW</t>
  </si>
  <si>
    <t>D-AMS 003854</t>
  </si>
  <si>
    <t>GdA-3222</t>
  </si>
  <si>
    <t>9_BS_2012_1_EW</t>
  </si>
  <si>
    <t>D-AMS 003855</t>
  </si>
  <si>
    <t>GdA-3223</t>
  </si>
  <si>
    <t>10_BS_2012_1_LW</t>
  </si>
  <si>
    <t>D-AMS 003856</t>
  </si>
  <si>
    <t>GdA-3224</t>
  </si>
  <si>
    <t>21_BS_2008_3_EW</t>
  </si>
  <si>
    <t>D-AMS 003857</t>
  </si>
  <si>
    <t>GdA-3225</t>
  </si>
  <si>
    <t>22_BS_2008_3_LW</t>
  </si>
  <si>
    <t>D-AMS 003858</t>
  </si>
  <si>
    <t>GdA-3226</t>
  </si>
  <si>
    <t>23_BS_2009_3_EW</t>
  </si>
  <si>
    <t>D-AMS 003859</t>
  </si>
  <si>
    <t>GdA-3227</t>
  </si>
  <si>
    <t>24_BS_2009_3_LW</t>
  </si>
  <si>
    <t>D-AMS 003860</t>
  </si>
  <si>
    <t>GdA-3228</t>
  </si>
  <si>
    <t>25_BS_2010_3_EW</t>
  </si>
  <si>
    <t>D-AMS 003861</t>
  </si>
  <si>
    <t>GdA-3229</t>
  </si>
  <si>
    <t>26_BS_2010_3_LW</t>
  </si>
  <si>
    <t>D-AMS 003862</t>
  </si>
  <si>
    <t>GdA-3230</t>
  </si>
  <si>
    <t>27_BS_2011_3_EW</t>
  </si>
  <si>
    <t>D-AMS 003863</t>
  </si>
  <si>
    <t>GdA-3231</t>
  </si>
  <si>
    <t>28_BS_2011_3_LW</t>
  </si>
  <si>
    <t>D-AMS 003864</t>
  </si>
  <si>
    <t>GdA-3232</t>
  </si>
  <si>
    <t>29_BS_2012_3_EW</t>
  </si>
  <si>
    <t>D-AMS 003865</t>
  </si>
  <si>
    <t>GdA-3233</t>
  </si>
  <si>
    <t>30_BS_2012_3_LW</t>
  </si>
  <si>
    <t>D-AMS 003866</t>
  </si>
  <si>
    <t>GdA-3234</t>
  </si>
  <si>
    <t>31_BS_2008_4_EW</t>
  </si>
  <si>
    <t>D-AMS 003867</t>
  </si>
  <si>
    <t>GdA-3235</t>
  </si>
  <si>
    <t>32_BS_2008_4_LW</t>
  </si>
  <si>
    <t>D-AMS 003868</t>
  </si>
  <si>
    <t>GdA-3236</t>
  </si>
  <si>
    <t>33_BS_2009_4_EW</t>
  </si>
  <si>
    <t>D-AMS 003869</t>
  </si>
  <si>
    <t>GdA-3237</t>
  </si>
  <si>
    <t>34_BS_2009_4_LW</t>
  </si>
  <si>
    <t>D-AMS 003870</t>
  </si>
  <si>
    <t>GdA-3238</t>
  </si>
  <si>
    <t>35_BS_2010_4_EW</t>
  </si>
  <si>
    <t>D-AMS 003871</t>
  </si>
  <si>
    <t>GdA-3239</t>
  </si>
  <si>
    <t>36_BS_2010_4_LW</t>
  </si>
  <si>
    <t>D-AMS 003872</t>
  </si>
  <si>
    <t>GdA-3240</t>
  </si>
  <si>
    <t>37_BS_2011_4_EW</t>
  </si>
  <si>
    <t>D-AMS 003873</t>
  </si>
  <si>
    <t>GdA-3241</t>
  </si>
  <si>
    <t>38_BS_2011_4_LW</t>
  </si>
  <si>
    <t>D-AMS 003874</t>
  </si>
  <si>
    <t>GdA-3242</t>
  </si>
  <si>
    <t>39_BS_2012_4_EW</t>
  </si>
  <si>
    <t>D-AMS 003875</t>
  </si>
  <si>
    <t>GdA-3243</t>
  </si>
  <si>
    <t>40_BS_2012_4_LW</t>
  </si>
  <si>
    <t>D-AMS 003876</t>
  </si>
  <si>
    <t>GdA-3244</t>
  </si>
  <si>
    <t>41_BS_2008_5_EW</t>
  </si>
  <si>
    <t>D-AMS 003877</t>
  </si>
  <si>
    <t>GdA-3245</t>
  </si>
  <si>
    <t>42_BS_2008_5_LW</t>
  </si>
  <si>
    <t>D-AMS 003878</t>
  </si>
  <si>
    <t>GdA-3246</t>
  </si>
  <si>
    <t>43_BS_2009_5_EW</t>
  </si>
  <si>
    <t>D-AMS 003879</t>
  </si>
  <si>
    <t>GdA-3247</t>
  </si>
  <si>
    <t>44_BS_2009_5_LW</t>
  </si>
  <si>
    <t>D-AMS 003880</t>
  </si>
  <si>
    <t>GdA-3248</t>
  </si>
  <si>
    <t>45_BS_2010_5_EW</t>
  </si>
  <si>
    <t>D-AMS 003881</t>
  </si>
  <si>
    <t>GdA-3249</t>
  </si>
  <si>
    <t>46_BS_2010_5_LW</t>
  </si>
  <si>
    <t>D-AMS 003882</t>
  </si>
  <si>
    <t>GdA-3250</t>
  </si>
  <si>
    <t>47_BS_2011_5_EW</t>
  </si>
  <si>
    <t>D-AMS 003883</t>
  </si>
  <si>
    <t>GdA-3251</t>
  </si>
  <si>
    <t>48_BS_2011_5_LW</t>
  </si>
  <si>
    <t>D-AMS 003884</t>
  </si>
  <si>
    <t>GdA-3252</t>
  </si>
  <si>
    <t>49_BS_2012_5_EW</t>
  </si>
  <si>
    <t>D-AMS 003885</t>
  </si>
  <si>
    <t>GdA-3253</t>
  </si>
  <si>
    <t>50_BS_2012_5_LW</t>
  </si>
  <si>
    <t>D-AMS 003886</t>
  </si>
  <si>
    <t>[%]</t>
  </si>
  <si>
    <t>NZA-37892</t>
  </si>
  <si>
    <t>NZA-37893</t>
  </si>
  <si>
    <t>NZA-37894</t>
  </si>
  <si>
    <t>NZA-37895</t>
  </si>
  <si>
    <t>NZA-37896</t>
  </si>
  <si>
    <t>NZA-37897</t>
  </si>
  <si>
    <t>NZA-37898</t>
  </si>
  <si>
    <t>NZA-37899</t>
  </si>
  <si>
    <t>NZA-37900</t>
  </si>
  <si>
    <t>NZA-37901</t>
  </si>
  <si>
    <t>NZA-37902</t>
  </si>
  <si>
    <t>NZA-37903</t>
  </si>
  <si>
    <t>NZA-37904</t>
  </si>
  <si>
    <t>NZA-38485</t>
  </si>
  <si>
    <t>NZA-37905</t>
  </si>
  <si>
    <t>NZA-37906</t>
  </si>
  <si>
    <t>NZA-37907</t>
  </si>
  <si>
    <t>NZA-37908</t>
  </si>
  <si>
    <t>NZA-37909</t>
  </si>
  <si>
    <t>NZA-37910</t>
  </si>
  <si>
    <t>NZA-38484</t>
  </si>
  <si>
    <t>NZA-37912</t>
  </si>
  <si>
    <t>NZA-38469</t>
  </si>
  <si>
    <t>NZA-38470</t>
  </si>
  <si>
    <t>NZA-37913</t>
  </si>
  <si>
    <t>NZA-37914</t>
  </si>
  <si>
    <t>NZA-37915</t>
  </si>
  <si>
    <t>NZA-37916</t>
  </si>
  <si>
    <t>NZA-37917</t>
  </si>
  <si>
    <t>NZA-40066</t>
  </si>
  <si>
    <t>NZA-40065</t>
  </si>
  <si>
    <t>NZA-40064</t>
  </si>
  <si>
    <t>NZA-40063</t>
  </si>
  <si>
    <t>NZA-40062</t>
  </si>
  <si>
    <t>NZA-40061</t>
  </si>
  <si>
    <t>NZA-40060</t>
  </si>
  <si>
    <t>NZA-40059</t>
  </si>
  <si>
    <t>NZA-40058</t>
  </si>
  <si>
    <t>NZA-40057</t>
  </si>
  <si>
    <t>NZA-40056</t>
  </si>
  <si>
    <t>NZA-40055</t>
  </si>
  <si>
    <t>NZA-40054</t>
  </si>
  <si>
    <t>NZA-40053</t>
  </si>
  <si>
    <t>NZA-40052</t>
  </si>
  <si>
    <t>NZA-40051</t>
  </si>
  <si>
    <t>NZA-40050</t>
  </si>
  <si>
    <t>NZA-40049</t>
  </si>
  <si>
    <t>NZA-40048</t>
  </si>
  <si>
    <t>NZA-40047</t>
  </si>
  <si>
    <t>NZA-40046</t>
  </si>
  <si>
    <t>NZA-40045</t>
  </si>
  <si>
    <t>NZA-40044</t>
  </si>
  <si>
    <t>NZA-40043</t>
  </si>
  <si>
    <t>NZA-40042</t>
  </si>
  <si>
    <t>NZA-40041</t>
  </si>
  <si>
    <t>NZA-40040</t>
  </si>
  <si>
    <t>NZA-40039</t>
  </si>
  <si>
    <t>NZA-40038</t>
  </si>
  <si>
    <t>NZA-40037</t>
  </si>
  <si>
    <t>NZA-37923</t>
  </si>
  <si>
    <t>NZA-37922</t>
  </si>
  <si>
    <t>NZA-37921</t>
  </si>
  <si>
    <t>NZA-37920</t>
  </si>
  <si>
    <t>NZA-37919</t>
  </si>
  <si>
    <t>NZA-37918</t>
  </si>
  <si>
    <t>Sample name</t>
  </si>
  <si>
    <t>11_BS_2008_2_EW GdMS-16314.raw</t>
  </si>
  <si>
    <t>12_BS_2008_2_LW GdMS-16319.raw</t>
  </si>
  <si>
    <t>13_BS_2009_2_EW GdMS-16322.raw</t>
  </si>
  <si>
    <t>14_BS_2009_2_LW GdMS-16325.raw</t>
  </si>
  <si>
    <t>15_BS_2010_2_EW GdMS-16328.raw</t>
  </si>
  <si>
    <t>16_BS_2010_2_LW GdMS-16978.raw</t>
  </si>
  <si>
    <t>17_BS_2011_2_EW GdMS-16981.raw</t>
  </si>
  <si>
    <t>18_BS_2011_2_LW GdMS-16984.raw</t>
  </si>
  <si>
    <t>19_BS_2012_2_EW GdMS-16987.raw</t>
  </si>
  <si>
    <t>20_BS_2012_2_LW GdMS-16990.raw</t>
  </si>
  <si>
    <t>early wood</t>
  </si>
  <si>
    <t>late wood</t>
  </si>
  <si>
    <t>early/late wood</t>
  </si>
  <si>
    <t>Site 1 -Zabrze</t>
  </si>
  <si>
    <t>Site 2 - Żerniki</t>
  </si>
  <si>
    <t>Site 3 - Gliwice Łabędy</t>
  </si>
  <si>
    <t>Site 4 -Gliwice Stara Wieś</t>
  </si>
  <si>
    <r>
      <t>FFCO</t>
    </r>
    <r>
      <rPr>
        <b/>
        <vertAlign val="subscript"/>
        <sz val="10"/>
        <color indexed="8"/>
        <rFont val="Calibri"/>
        <family val="2"/>
        <charset val="238"/>
        <scheme val="minor"/>
      </rPr>
      <t>2</t>
    </r>
  </si>
  <si>
    <t>NZA/D-AMS</t>
  </si>
  <si>
    <t>AMS lab no</t>
  </si>
  <si>
    <r>
      <t>F</t>
    </r>
    <r>
      <rPr>
        <b/>
        <vertAlign val="superscript"/>
        <sz val="10"/>
        <color indexed="8"/>
        <rFont val="Calibri"/>
        <family val="2"/>
        <charset val="238"/>
        <scheme val="minor"/>
      </rPr>
      <t>14</t>
    </r>
    <r>
      <rPr>
        <b/>
        <sz val="10"/>
        <color indexed="8"/>
        <rFont val="Calibri"/>
        <family val="2"/>
        <charset val="238"/>
        <scheme val="minor"/>
      </rPr>
      <t>C</t>
    </r>
  </si>
  <si>
    <t>Jungfraujoch</t>
  </si>
  <si>
    <t>Gliwice</t>
  </si>
  <si>
    <t>unc.</t>
  </si>
  <si>
    <r>
      <rPr>
        <sz val="10"/>
        <color indexed="8"/>
        <rFont val="Symbol"/>
        <family val="1"/>
        <charset val="2"/>
      </rPr>
      <t>d</t>
    </r>
    <r>
      <rPr>
        <b/>
        <vertAlign val="superscript"/>
        <sz val="10"/>
        <color indexed="8"/>
        <rFont val="Calibri"/>
        <family val="2"/>
        <charset val="238"/>
        <scheme val="minor"/>
      </rPr>
      <t>13</t>
    </r>
    <r>
      <rPr>
        <b/>
        <sz val="10"/>
        <color indexed="8"/>
        <rFont val="Calibri"/>
        <family val="2"/>
        <charset val="238"/>
        <scheme val="minor"/>
      </rPr>
      <t>C IRMS</t>
    </r>
  </si>
  <si>
    <t>lambda=1/8267</t>
  </si>
  <si>
    <t>[BP]</t>
  </si>
  <si>
    <t xml:space="preserve"> [VPDB,‰]</t>
  </si>
  <si>
    <r>
      <rPr>
        <b/>
        <sz val="10"/>
        <color indexed="8"/>
        <rFont val="Symbol"/>
        <family val="1"/>
        <charset val="2"/>
      </rPr>
      <t>D</t>
    </r>
    <r>
      <rPr>
        <b/>
        <vertAlign val="superscript"/>
        <sz val="10"/>
        <color indexed="8"/>
        <rFont val="Calibri"/>
        <family val="2"/>
        <charset val="238"/>
        <scheme val="minor"/>
      </rPr>
      <t>14</t>
    </r>
    <r>
      <rPr>
        <b/>
        <sz val="10"/>
        <color indexed="8"/>
        <rFont val="Calibri"/>
        <family val="2"/>
        <charset val="238"/>
        <scheme val="minor"/>
      </rPr>
      <t>C  [‰]</t>
    </r>
  </si>
  <si>
    <t>Monthly
 means</t>
  </si>
  <si>
    <r>
      <t>FFCO</t>
    </r>
    <r>
      <rPr>
        <b/>
        <vertAlign val="subscript"/>
        <sz val="10"/>
        <color indexed="8"/>
        <rFont val="Calibri"/>
        <family val="2"/>
        <charset val="238"/>
        <scheme val="minor"/>
      </rPr>
      <t>2</t>
    </r>
    <r>
      <rPr>
        <b/>
        <sz val="10"/>
        <color indexed="8"/>
        <rFont val="Calibri"/>
        <family val="2"/>
        <charset val="238"/>
        <scheme val="minor"/>
      </rPr>
      <t xml:space="preserve"> [%]</t>
    </r>
  </si>
  <si>
    <t>Gliwice monthly means</t>
  </si>
  <si>
    <t>Calendar date</t>
  </si>
  <si>
    <r>
      <t>D</t>
    </r>
    <r>
      <rPr>
        <b/>
        <vertAlign val="superscript"/>
        <sz val="10"/>
        <color rgb="FF000000"/>
        <rFont val="Calibri"/>
        <family val="2"/>
        <charset val="238"/>
        <scheme val="minor"/>
      </rPr>
      <t>14</t>
    </r>
    <r>
      <rPr>
        <b/>
        <sz val="10"/>
        <color rgb="FF000000"/>
        <rFont val="Calibri"/>
        <family val="2"/>
        <charset val="238"/>
        <scheme val="minor"/>
      </rPr>
      <t>C  [‰]</t>
    </r>
  </si>
  <si>
    <r>
      <t>d</t>
    </r>
    <r>
      <rPr>
        <b/>
        <vertAlign val="superscript"/>
        <sz val="10"/>
        <color rgb="FF000000"/>
        <rFont val="Calibri"/>
        <family val="2"/>
        <charset val="238"/>
        <scheme val="minor"/>
      </rPr>
      <t>13</t>
    </r>
    <r>
      <rPr>
        <b/>
        <sz val="10"/>
        <color rgb="FF000000"/>
        <rFont val="Calibri"/>
        <family val="2"/>
        <charset val="238"/>
        <scheme val="minor"/>
      </rPr>
      <t>C IRMS</t>
    </r>
  </si>
  <si>
    <t>FFCO2</t>
  </si>
  <si>
    <t>mean for site</t>
  </si>
  <si>
    <t>Site 5 -Gliwice Wilcze Gardło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</si>
</sst>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dd/mm/yyyy;@"/>
    <numFmt numFmtId="167" formatCode="0.00000000"/>
  </numFmts>
  <fonts count="2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bscript"/>
      <sz val="10"/>
      <color indexed="8"/>
      <name val="Calibri"/>
      <family val="2"/>
      <charset val="238"/>
      <scheme val="minor"/>
    </font>
    <font>
      <b/>
      <sz val="10"/>
      <color indexed="8"/>
      <name val="Symbol"/>
      <family val="1"/>
      <charset val="2"/>
    </font>
    <font>
      <sz val="10"/>
      <color indexed="8"/>
      <name val="Symbol"/>
      <family val="1"/>
      <charset val="2"/>
    </font>
    <font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Symbol"/>
      <family val="1"/>
      <charset val="2"/>
    </font>
    <font>
      <b/>
      <vertAlign val="superscript"/>
      <sz val="10"/>
      <color rgb="FF000000"/>
      <name val="Calibri"/>
      <family val="2"/>
      <charset val="238"/>
      <scheme val="minor"/>
    </font>
    <font>
      <sz val="10"/>
      <color rgb="FF000000"/>
      <name val="Symbol"/>
      <family val="1"/>
      <charset val="2"/>
    </font>
    <font>
      <b/>
      <sz val="10"/>
      <color theme="1"/>
      <name val="Calibri"/>
      <family val="2"/>
      <scheme val="minor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 wrapText="1"/>
    </xf>
    <xf numFmtId="166" fontId="9" fillId="0" borderId="0" xfId="2" applyNumberFormat="1" applyFont="1" applyFill="1" applyBorder="1" applyAlignment="1">
      <alignment horizontal="center" wrapText="1"/>
    </xf>
    <xf numFmtId="0" fontId="9" fillId="0" borderId="0" xfId="2" applyNumberFormat="1" applyFont="1" applyFill="1" applyBorder="1" applyAlignment="1">
      <alignment horizontal="center" wrapText="1"/>
    </xf>
    <xf numFmtId="165" fontId="9" fillId="0" borderId="0" xfId="2" applyNumberFormat="1" applyFont="1" applyFill="1" applyBorder="1" applyAlignment="1">
      <alignment horizontal="center" wrapText="1"/>
    </xf>
    <xf numFmtId="1" fontId="9" fillId="0" borderId="0" xfId="2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/>
    </xf>
    <xf numFmtId="164" fontId="8" fillId="0" borderId="0" xfId="2" applyNumberFormat="1" applyFont="1" applyFill="1" applyBorder="1" applyAlignment="1">
      <alignment horizontal="center" wrapText="1"/>
    </xf>
    <xf numFmtId="166" fontId="8" fillId="0" borderId="0" xfId="2" applyNumberFormat="1" applyFont="1" applyFill="1" applyBorder="1" applyAlignment="1">
      <alignment horizontal="center" wrapText="1"/>
    </xf>
    <xf numFmtId="0" fontId="8" fillId="0" borderId="0" xfId="2" applyNumberFormat="1" applyFont="1" applyFill="1" applyBorder="1" applyAlignment="1">
      <alignment horizontal="center" wrapText="1"/>
    </xf>
    <xf numFmtId="165" fontId="8" fillId="0" borderId="0" xfId="2" applyNumberFormat="1" applyFont="1" applyFill="1" applyBorder="1" applyAlignment="1">
      <alignment horizontal="center" wrapText="1"/>
    </xf>
    <xf numFmtId="1" fontId="8" fillId="0" borderId="0" xfId="2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/>
    <xf numFmtId="0" fontId="6" fillId="0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/>
    <xf numFmtId="2" fontId="8" fillId="2" borderId="0" xfId="0" applyNumberFormat="1" applyFont="1" applyFill="1" applyBorder="1" applyAlignment="1"/>
    <xf numFmtId="2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0" fillId="2" borderId="0" xfId="0" applyFont="1" applyFill="1" applyBorder="1"/>
    <xf numFmtId="2" fontId="6" fillId="2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7" fontId="6" fillId="0" borderId="0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2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165" fontId="10" fillId="0" borderId="0" xfId="0" applyNumberFormat="1" applyFont="1" applyBorder="1"/>
    <xf numFmtId="165" fontId="8" fillId="0" borderId="0" xfId="0" applyNumberFormat="1" applyFont="1" applyBorder="1"/>
    <xf numFmtId="0" fontId="6" fillId="0" borderId="0" xfId="2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2" fontId="10" fillId="0" borderId="0" xfId="0" applyNumberFormat="1" applyFont="1" applyBorder="1"/>
    <xf numFmtId="0" fontId="10" fillId="2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1" fillId="0" borderId="0" xfId="0" applyNumberFormat="1" applyFont="1" applyBorder="1" applyAlignment="1"/>
  </cellXfs>
  <cellStyles count="3">
    <cellStyle name="Normal_RafterIDs" xfId="1" xr:uid="{00000000-0005-0000-0000-000000000000}"/>
    <cellStyle name="Normal_Sheet1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ownCloud/documents/Projekty/Grant_CO2_PazdurRakowski/Publikacja%202017/Kopia%20C14_C13_Results_NP_v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3pl"/>
      <sheetName val="Wykres4pl"/>
      <sheetName val="Wykres3"/>
      <sheetName val="CO2"/>
      <sheetName val="trees"/>
      <sheetName val="Wykres1"/>
      <sheetName val="Wykres2"/>
      <sheetName val="Arkusz2"/>
      <sheetName val="Arkusz3"/>
      <sheetName val="Arkusz1"/>
      <sheetName val="NH1C14"/>
      <sheetName val="DoRaportu"/>
    </sheetNames>
    <sheetDataSet>
      <sheetData sheetId="0" refreshError="1"/>
      <sheetData sheetId="1" refreshError="1"/>
      <sheetData sheetId="2" refreshError="1"/>
      <sheetData sheetId="3" refreshError="1">
        <row r="4">
          <cell r="H4">
            <v>1.2096286440062901E-4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7"/>
  <sheetViews>
    <sheetView topLeftCell="B1" zoomScaleNormal="100" workbookViewId="0">
      <selection activeCell="M2" sqref="L1:M2"/>
    </sheetView>
  </sheetViews>
  <sheetFormatPr baseColWidth="10" defaultColWidth="8.83203125" defaultRowHeight="13"/>
  <cols>
    <col min="1" max="1" width="4.5" style="1" customWidth="1"/>
    <col min="2" max="2" width="10.5" style="1" customWidth="1"/>
    <col min="3" max="3" width="13.83203125" style="4" customWidth="1"/>
    <col min="4" max="4" width="12.33203125" style="4" customWidth="1"/>
    <col min="5" max="5" width="13.5" style="1" customWidth="1"/>
    <col min="6" max="6" width="10.5" style="5" customWidth="1"/>
    <col min="7" max="7" width="11.5" style="1" customWidth="1"/>
    <col min="8" max="9" width="10.5" style="5" customWidth="1"/>
    <col min="10" max="10" width="13.5" style="5" customWidth="1"/>
    <col min="11" max="13" width="10.5" style="5" customWidth="1"/>
    <col min="14" max="14" width="14.5" style="5" customWidth="1"/>
    <col min="15" max="15" width="11.6640625" style="1" customWidth="1"/>
    <col min="16" max="16" width="7" style="1" customWidth="1"/>
    <col min="17" max="17" width="12" style="5" customWidth="1"/>
    <col min="18" max="18" width="9.1640625" style="1"/>
    <col min="19" max="19" width="16.5" style="1" customWidth="1"/>
    <col min="20" max="20" width="12.83203125" style="1" customWidth="1"/>
    <col min="21" max="245" width="9.1640625" style="1"/>
    <col min="246" max="246" width="14.1640625" style="1" customWidth="1"/>
    <col min="247" max="247" width="13.5" style="1" customWidth="1"/>
    <col min="248" max="248" width="12.33203125" style="1" customWidth="1"/>
    <col min="249" max="250" width="6.1640625" style="1" customWidth="1"/>
    <col min="251" max="251" width="17.5" style="1" customWidth="1"/>
    <col min="252" max="252" width="8.6640625" style="1" customWidth="1"/>
    <col min="253" max="256" width="10.5" style="1" customWidth="1"/>
    <col min="257" max="257" width="11.5" style="1" customWidth="1"/>
    <col min="258" max="258" width="11.6640625" style="1" customWidth="1"/>
    <col min="259" max="259" width="10.5" style="1" customWidth="1"/>
    <col min="260" max="260" width="14.5" style="1" customWidth="1"/>
    <col min="261" max="272" width="9.6640625" style="1" customWidth="1"/>
    <col min="273" max="501" width="9.1640625" style="1"/>
    <col min="502" max="502" width="14.1640625" style="1" customWidth="1"/>
    <col min="503" max="503" width="13.5" style="1" customWidth="1"/>
    <col min="504" max="504" width="12.33203125" style="1" customWidth="1"/>
    <col min="505" max="506" width="6.1640625" style="1" customWidth="1"/>
    <col min="507" max="507" width="17.5" style="1" customWidth="1"/>
    <col min="508" max="508" width="8.6640625" style="1" customWidth="1"/>
    <col min="509" max="512" width="10.5" style="1" customWidth="1"/>
    <col min="513" max="513" width="11.5" style="1" customWidth="1"/>
    <col min="514" max="514" width="11.6640625" style="1" customWidth="1"/>
    <col min="515" max="515" width="10.5" style="1" customWidth="1"/>
    <col min="516" max="516" width="14.5" style="1" customWidth="1"/>
    <col min="517" max="528" width="9.6640625" style="1" customWidth="1"/>
    <col min="529" max="757" width="9.1640625" style="1"/>
    <col min="758" max="758" width="14.1640625" style="1" customWidth="1"/>
    <col min="759" max="759" width="13.5" style="1" customWidth="1"/>
    <col min="760" max="760" width="12.33203125" style="1" customWidth="1"/>
    <col min="761" max="762" width="6.1640625" style="1" customWidth="1"/>
    <col min="763" max="763" width="17.5" style="1" customWidth="1"/>
    <col min="764" max="764" width="8.6640625" style="1" customWidth="1"/>
    <col min="765" max="768" width="10.5" style="1" customWidth="1"/>
    <col min="769" max="769" width="11.5" style="1" customWidth="1"/>
    <col min="770" max="770" width="11.6640625" style="1" customWidth="1"/>
    <col min="771" max="771" width="10.5" style="1" customWidth="1"/>
    <col min="772" max="772" width="14.5" style="1" customWidth="1"/>
    <col min="773" max="784" width="9.6640625" style="1" customWidth="1"/>
    <col min="785" max="1013" width="9.1640625" style="1"/>
    <col min="1014" max="1014" width="14.1640625" style="1" customWidth="1"/>
    <col min="1015" max="1015" width="13.5" style="1" customWidth="1"/>
    <col min="1016" max="1016" width="12.33203125" style="1" customWidth="1"/>
    <col min="1017" max="1018" width="6.1640625" style="1" customWidth="1"/>
    <col min="1019" max="1019" width="17.5" style="1" customWidth="1"/>
    <col min="1020" max="1020" width="8.6640625" style="1" customWidth="1"/>
    <col min="1021" max="1024" width="10.5" style="1" customWidth="1"/>
    <col min="1025" max="1025" width="11.5" style="1" customWidth="1"/>
    <col min="1026" max="1026" width="11.6640625" style="1" customWidth="1"/>
    <col min="1027" max="1027" width="10.5" style="1" customWidth="1"/>
    <col min="1028" max="1028" width="14.5" style="1" customWidth="1"/>
    <col min="1029" max="1040" width="9.6640625" style="1" customWidth="1"/>
    <col min="1041" max="1269" width="9.1640625" style="1"/>
    <col min="1270" max="1270" width="14.1640625" style="1" customWidth="1"/>
    <col min="1271" max="1271" width="13.5" style="1" customWidth="1"/>
    <col min="1272" max="1272" width="12.33203125" style="1" customWidth="1"/>
    <col min="1273" max="1274" width="6.1640625" style="1" customWidth="1"/>
    <col min="1275" max="1275" width="17.5" style="1" customWidth="1"/>
    <col min="1276" max="1276" width="8.6640625" style="1" customWidth="1"/>
    <col min="1277" max="1280" width="10.5" style="1" customWidth="1"/>
    <col min="1281" max="1281" width="11.5" style="1" customWidth="1"/>
    <col min="1282" max="1282" width="11.6640625" style="1" customWidth="1"/>
    <col min="1283" max="1283" width="10.5" style="1" customWidth="1"/>
    <col min="1284" max="1284" width="14.5" style="1" customWidth="1"/>
    <col min="1285" max="1296" width="9.6640625" style="1" customWidth="1"/>
    <col min="1297" max="1525" width="9.1640625" style="1"/>
    <col min="1526" max="1526" width="14.1640625" style="1" customWidth="1"/>
    <col min="1527" max="1527" width="13.5" style="1" customWidth="1"/>
    <col min="1528" max="1528" width="12.33203125" style="1" customWidth="1"/>
    <col min="1529" max="1530" width="6.1640625" style="1" customWidth="1"/>
    <col min="1531" max="1531" width="17.5" style="1" customWidth="1"/>
    <col min="1532" max="1532" width="8.6640625" style="1" customWidth="1"/>
    <col min="1533" max="1536" width="10.5" style="1" customWidth="1"/>
    <col min="1537" max="1537" width="11.5" style="1" customWidth="1"/>
    <col min="1538" max="1538" width="11.6640625" style="1" customWidth="1"/>
    <col min="1539" max="1539" width="10.5" style="1" customWidth="1"/>
    <col min="1540" max="1540" width="14.5" style="1" customWidth="1"/>
    <col min="1541" max="1552" width="9.6640625" style="1" customWidth="1"/>
    <col min="1553" max="1781" width="9.1640625" style="1"/>
    <col min="1782" max="1782" width="14.1640625" style="1" customWidth="1"/>
    <col min="1783" max="1783" width="13.5" style="1" customWidth="1"/>
    <col min="1784" max="1784" width="12.33203125" style="1" customWidth="1"/>
    <col min="1785" max="1786" width="6.1640625" style="1" customWidth="1"/>
    <col min="1787" max="1787" width="17.5" style="1" customWidth="1"/>
    <col min="1788" max="1788" width="8.6640625" style="1" customWidth="1"/>
    <col min="1789" max="1792" width="10.5" style="1" customWidth="1"/>
    <col min="1793" max="1793" width="11.5" style="1" customWidth="1"/>
    <col min="1794" max="1794" width="11.6640625" style="1" customWidth="1"/>
    <col min="1795" max="1795" width="10.5" style="1" customWidth="1"/>
    <col min="1796" max="1796" width="14.5" style="1" customWidth="1"/>
    <col min="1797" max="1808" width="9.6640625" style="1" customWidth="1"/>
    <col min="1809" max="2037" width="9.1640625" style="1"/>
    <col min="2038" max="2038" width="14.1640625" style="1" customWidth="1"/>
    <col min="2039" max="2039" width="13.5" style="1" customWidth="1"/>
    <col min="2040" max="2040" width="12.33203125" style="1" customWidth="1"/>
    <col min="2041" max="2042" width="6.1640625" style="1" customWidth="1"/>
    <col min="2043" max="2043" width="17.5" style="1" customWidth="1"/>
    <col min="2044" max="2044" width="8.6640625" style="1" customWidth="1"/>
    <col min="2045" max="2048" width="10.5" style="1" customWidth="1"/>
    <col min="2049" max="2049" width="11.5" style="1" customWidth="1"/>
    <col min="2050" max="2050" width="11.6640625" style="1" customWidth="1"/>
    <col min="2051" max="2051" width="10.5" style="1" customWidth="1"/>
    <col min="2052" max="2052" width="14.5" style="1" customWidth="1"/>
    <col min="2053" max="2064" width="9.6640625" style="1" customWidth="1"/>
    <col min="2065" max="2293" width="9.1640625" style="1"/>
    <col min="2294" max="2294" width="14.1640625" style="1" customWidth="1"/>
    <col min="2295" max="2295" width="13.5" style="1" customWidth="1"/>
    <col min="2296" max="2296" width="12.33203125" style="1" customWidth="1"/>
    <col min="2297" max="2298" width="6.1640625" style="1" customWidth="1"/>
    <col min="2299" max="2299" width="17.5" style="1" customWidth="1"/>
    <col min="2300" max="2300" width="8.6640625" style="1" customWidth="1"/>
    <col min="2301" max="2304" width="10.5" style="1" customWidth="1"/>
    <col min="2305" max="2305" width="11.5" style="1" customWidth="1"/>
    <col min="2306" max="2306" width="11.6640625" style="1" customWidth="1"/>
    <col min="2307" max="2307" width="10.5" style="1" customWidth="1"/>
    <col min="2308" max="2308" width="14.5" style="1" customWidth="1"/>
    <col min="2309" max="2320" width="9.6640625" style="1" customWidth="1"/>
    <col min="2321" max="2549" width="9.1640625" style="1"/>
    <col min="2550" max="2550" width="14.1640625" style="1" customWidth="1"/>
    <col min="2551" max="2551" width="13.5" style="1" customWidth="1"/>
    <col min="2552" max="2552" width="12.33203125" style="1" customWidth="1"/>
    <col min="2553" max="2554" width="6.1640625" style="1" customWidth="1"/>
    <col min="2555" max="2555" width="17.5" style="1" customWidth="1"/>
    <col min="2556" max="2556" width="8.6640625" style="1" customWidth="1"/>
    <col min="2557" max="2560" width="10.5" style="1" customWidth="1"/>
    <col min="2561" max="2561" width="11.5" style="1" customWidth="1"/>
    <col min="2562" max="2562" width="11.6640625" style="1" customWidth="1"/>
    <col min="2563" max="2563" width="10.5" style="1" customWidth="1"/>
    <col min="2564" max="2564" width="14.5" style="1" customWidth="1"/>
    <col min="2565" max="2576" width="9.6640625" style="1" customWidth="1"/>
    <col min="2577" max="2805" width="9.1640625" style="1"/>
    <col min="2806" max="2806" width="14.1640625" style="1" customWidth="1"/>
    <col min="2807" max="2807" width="13.5" style="1" customWidth="1"/>
    <col min="2808" max="2808" width="12.33203125" style="1" customWidth="1"/>
    <col min="2809" max="2810" width="6.1640625" style="1" customWidth="1"/>
    <col min="2811" max="2811" width="17.5" style="1" customWidth="1"/>
    <col min="2812" max="2812" width="8.6640625" style="1" customWidth="1"/>
    <col min="2813" max="2816" width="10.5" style="1" customWidth="1"/>
    <col min="2817" max="2817" width="11.5" style="1" customWidth="1"/>
    <col min="2818" max="2818" width="11.6640625" style="1" customWidth="1"/>
    <col min="2819" max="2819" width="10.5" style="1" customWidth="1"/>
    <col min="2820" max="2820" width="14.5" style="1" customWidth="1"/>
    <col min="2821" max="2832" width="9.6640625" style="1" customWidth="1"/>
    <col min="2833" max="3061" width="9.1640625" style="1"/>
    <col min="3062" max="3062" width="14.1640625" style="1" customWidth="1"/>
    <col min="3063" max="3063" width="13.5" style="1" customWidth="1"/>
    <col min="3064" max="3064" width="12.33203125" style="1" customWidth="1"/>
    <col min="3065" max="3066" width="6.1640625" style="1" customWidth="1"/>
    <col min="3067" max="3067" width="17.5" style="1" customWidth="1"/>
    <col min="3068" max="3068" width="8.6640625" style="1" customWidth="1"/>
    <col min="3069" max="3072" width="10.5" style="1" customWidth="1"/>
    <col min="3073" max="3073" width="11.5" style="1" customWidth="1"/>
    <col min="3074" max="3074" width="11.6640625" style="1" customWidth="1"/>
    <col min="3075" max="3075" width="10.5" style="1" customWidth="1"/>
    <col min="3076" max="3076" width="14.5" style="1" customWidth="1"/>
    <col min="3077" max="3088" width="9.6640625" style="1" customWidth="1"/>
    <col min="3089" max="3317" width="9.1640625" style="1"/>
    <col min="3318" max="3318" width="14.1640625" style="1" customWidth="1"/>
    <col min="3319" max="3319" width="13.5" style="1" customWidth="1"/>
    <col min="3320" max="3320" width="12.33203125" style="1" customWidth="1"/>
    <col min="3321" max="3322" width="6.1640625" style="1" customWidth="1"/>
    <col min="3323" max="3323" width="17.5" style="1" customWidth="1"/>
    <col min="3324" max="3324" width="8.6640625" style="1" customWidth="1"/>
    <col min="3325" max="3328" width="10.5" style="1" customWidth="1"/>
    <col min="3329" max="3329" width="11.5" style="1" customWidth="1"/>
    <col min="3330" max="3330" width="11.6640625" style="1" customWidth="1"/>
    <col min="3331" max="3331" width="10.5" style="1" customWidth="1"/>
    <col min="3332" max="3332" width="14.5" style="1" customWidth="1"/>
    <col min="3333" max="3344" width="9.6640625" style="1" customWidth="1"/>
    <col min="3345" max="3573" width="9.1640625" style="1"/>
    <col min="3574" max="3574" width="14.1640625" style="1" customWidth="1"/>
    <col min="3575" max="3575" width="13.5" style="1" customWidth="1"/>
    <col min="3576" max="3576" width="12.33203125" style="1" customWidth="1"/>
    <col min="3577" max="3578" width="6.1640625" style="1" customWidth="1"/>
    <col min="3579" max="3579" width="17.5" style="1" customWidth="1"/>
    <col min="3580" max="3580" width="8.6640625" style="1" customWidth="1"/>
    <col min="3581" max="3584" width="10.5" style="1" customWidth="1"/>
    <col min="3585" max="3585" width="11.5" style="1" customWidth="1"/>
    <col min="3586" max="3586" width="11.6640625" style="1" customWidth="1"/>
    <col min="3587" max="3587" width="10.5" style="1" customWidth="1"/>
    <col min="3588" max="3588" width="14.5" style="1" customWidth="1"/>
    <col min="3589" max="3600" width="9.6640625" style="1" customWidth="1"/>
    <col min="3601" max="3829" width="9.1640625" style="1"/>
    <col min="3830" max="3830" width="14.1640625" style="1" customWidth="1"/>
    <col min="3831" max="3831" width="13.5" style="1" customWidth="1"/>
    <col min="3832" max="3832" width="12.33203125" style="1" customWidth="1"/>
    <col min="3833" max="3834" width="6.1640625" style="1" customWidth="1"/>
    <col min="3835" max="3835" width="17.5" style="1" customWidth="1"/>
    <col min="3836" max="3836" width="8.6640625" style="1" customWidth="1"/>
    <col min="3837" max="3840" width="10.5" style="1" customWidth="1"/>
    <col min="3841" max="3841" width="11.5" style="1" customWidth="1"/>
    <col min="3842" max="3842" width="11.6640625" style="1" customWidth="1"/>
    <col min="3843" max="3843" width="10.5" style="1" customWidth="1"/>
    <col min="3844" max="3844" width="14.5" style="1" customWidth="1"/>
    <col min="3845" max="3856" width="9.6640625" style="1" customWidth="1"/>
    <col min="3857" max="4085" width="9.1640625" style="1"/>
    <col min="4086" max="4086" width="14.1640625" style="1" customWidth="1"/>
    <col min="4087" max="4087" width="13.5" style="1" customWidth="1"/>
    <col min="4088" max="4088" width="12.33203125" style="1" customWidth="1"/>
    <col min="4089" max="4090" width="6.1640625" style="1" customWidth="1"/>
    <col min="4091" max="4091" width="17.5" style="1" customWidth="1"/>
    <col min="4092" max="4092" width="8.6640625" style="1" customWidth="1"/>
    <col min="4093" max="4096" width="10.5" style="1" customWidth="1"/>
    <col min="4097" max="4097" width="11.5" style="1" customWidth="1"/>
    <col min="4098" max="4098" width="11.6640625" style="1" customWidth="1"/>
    <col min="4099" max="4099" width="10.5" style="1" customWidth="1"/>
    <col min="4100" max="4100" width="14.5" style="1" customWidth="1"/>
    <col min="4101" max="4112" width="9.6640625" style="1" customWidth="1"/>
    <col min="4113" max="4341" width="9.1640625" style="1"/>
    <col min="4342" max="4342" width="14.1640625" style="1" customWidth="1"/>
    <col min="4343" max="4343" width="13.5" style="1" customWidth="1"/>
    <col min="4344" max="4344" width="12.33203125" style="1" customWidth="1"/>
    <col min="4345" max="4346" width="6.1640625" style="1" customWidth="1"/>
    <col min="4347" max="4347" width="17.5" style="1" customWidth="1"/>
    <col min="4348" max="4348" width="8.6640625" style="1" customWidth="1"/>
    <col min="4349" max="4352" width="10.5" style="1" customWidth="1"/>
    <col min="4353" max="4353" width="11.5" style="1" customWidth="1"/>
    <col min="4354" max="4354" width="11.6640625" style="1" customWidth="1"/>
    <col min="4355" max="4355" width="10.5" style="1" customWidth="1"/>
    <col min="4356" max="4356" width="14.5" style="1" customWidth="1"/>
    <col min="4357" max="4368" width="9.6640625" style="1" customWidth="1"/>
    <col min="4369" max="4597" width="9.1640625" style="1"/>
    <col min="4598" max="4598" width="14.1640625" style="1" customWidth="1"/>
    <col min="4599" max="4599" width="13.5" style="1" customWidth="1"/>
    <col min="4600" max="4600" width="12.33203125" style="1" customWidth="1"/>
    <col min="4601" max="4602" width="6.1640625" style="1" customWidth="1"/>
    <col min="4603" max="4603" width="17.5" style="1" customWidth="1"/>
    <col min="4604" max="4604" width="8.6640625" style="1" customWidth="1"/>
    <col min="4605" max="4608" width="10.5" style="1" customWidth="1"/>
    <col min="4609" max="4609" width="11.5" style="1" customWidth="1"/>
    <col min="4610" max="4610" width="11.6640625" style="1" customWidth="1"/>
    <col min="4611" max="4611" width="10.5" style="1" customWidth="1"/>
    <col min="4612" max="4612" width="14.5" style="1" customWidth="1"/>
    <col min="4613" max="4624" width="9.6640625" style="1" customWidth="1"/>
    <col min="4625" max="4853" width="9.1640625" style="1"/>
    <col min="4854" max="4854" width="14.1640625" style="1" customWidth="1"/>
    <col min="4855" max="4855" width="13.5" style="1" customWidth="1"/>
    <col min="4856" max="4856" width="12.33203125" style="1" customWidth="1"/>
    <col min="4857" max="4858" width="6.1640625" style="1" customWidth="1"/>
    <col min="4859" max="4859" width="17.5" style="1" customWidth="1"/>
    <col min="4860" max="4860" width="8.6640625" style="1" customWidth="1"/>
    <col min="4861" max="4864" width="10.5" style="1" customWidth="1"/>
    <col min="4865" max="4865" width="11.5" style="1" customWidth="1"/>
    <col min="4866" max="4866" width="11.6640625" style="1" customWidth="1"/>
    <col min="4867" max="4867" width="10.5" style="1" customWidth="1"/>
    <col min="4868" max="4868" width="14.5" style="1" customWidth="1"/>
    <col min="4869" max="4880" width="9.6640625" style="1" customWidth="1"/>
    <col min="4881" max="5109" width="9.1640625" style="1"/>
    <col min="5110" max="5110" width="14.1640625" style="1" customWidth="1"/>
    <col min="5111" max="5111" width="13.5" style="1" customWidth="1"/>
    <col min="5112" max="5112" width="12.33203125" style="1" customWidth="1"/>
    <col min="5113" max="5114" width="6.1640625" style="1" customWidth="1"/>
    <col min="5115" max="5115" width="17.5" style="1" customWidth="1"/>
    <col min="5116" max="5116" width="8.6640625" style="1" customWidth="1"/>
    <col min="5117" max="5120" width="10.5" style="1" customWidth="1"/>
    <col min="5121" max="5121" width="11.5" style="1" customWidth="1"/>
    <col min="5122" max="5122" width="11.6640625" style="1" customWidth="1"/>
    <col min="5123" max="5123" width="10.5" style="1" customWidth="1"/>
    <col min="5124" max="5124" width="14.5" style="1" customWidth="1"/>
    <col min="5125" max="5136" width="9.6640625" style="1" customWidth="1"/>
    <col min="5137" max="5365" width="9.1640625" style="1"/>
    <col min="5366" max="5366" width="14.1640625" style="1" customWidth="1"/>
    <col min="5367" max="5367" width="13.5" style="1" customWidth="1"/>
    <col min="5368" max="5368" width="12.33203125" style="1" customWidth="1"/>
    <col min="5369" max="5370" width="6.1640625" style="1" customWidth="1"/>
    <col min="5371" max="5371" width="17.5" style="1" customWidth="1"/>
    <col min="5372" max="5372" width="8.6640625" style="1" customWidth="1"/>
    <col min="5373" max="5376" width="10.5" style="1" customWidth="1"/>
    <col min="5377" max="5377" width="11.5" style="1" customWidth="1"/>
    <col min="5378" max="5378" width="11.6640625" style="1" customWidth="1"/>
    <col min="5379" max="5379" width="10.5" style="1" customWidth="1"/>
    <col min="5380" max="5380" width="14.5" style="1" customWidth="1"/>
    <col min="5381" max="5392" width="9.6640625" style="1" customWidth="1"/>
    <col min="5393" max="5621" width="9.1640625" style="1"/>
    <col min="5622" max="5622" width="14.1640625" style="1" customWidth="1"/>
    <col min="5623" max="5623" width="13.5" style="1" customWidth="1"/>
    <col min="5624" max="5624" width="12.33203125" style="1" customWidth="1"/>
    <col min="5625" max="5626" width="6.1640625" style="1" customWidth="1"/>
    <col min="5627" max="5627" width="17.5" style="1" customWidth="1"/>
    <col min="5628" max="5628" width="8.6640625" style="1" customWidth="1"/>
    <col min="5629" max="5632" width="10.5" style="1" customWidth="1"/>
    <col min="5633" max="5633" width="11.5" style="1" customWidth="1"/>
    <col min="5634" max="5634" width="11.6640625" style="1" customWidth="1"/>
    <col min="5635" max="5635" width="10.5" style="1" customWidth="1"/>
    <col min="5636" max="5636" width="14.5" style="1" customWidth="1"/>
    <col min="5637" max="5648" width="9.6640625" style="1" customWidth="1"/>
    <col min="5649" max="5877" width="9.1640625" style="1"/>
    <col min="5878" max="5878" width="14.1640625" style="1" customWidth="1"/>
    <col min="5879" max="5879" width="13.5" style="1" customWidth="1"/>
    <col min="5880" max="5880" width="12.33203125" style="1" customWidth="1"/>
    <col min="5881" max="5882" width="6.1640625" style="1" customWidth="1"/>
    <col min="5883" max="5883" width="17.5" style="1" customWidth="1"/>
    <col min="5884" max="5884" width="8.6640625" style="1" customWidth="1"/>
    <col min="5885" max="5888" width="10.5" style="1" customWidth="1"/>
    <col min="5889" max="5889" width="11.5" style="1" customWidth="1"/>
    <col min="5890" max="5890" width="11.6640625" style="1" customWidth="1"/>
    <col min="5891" max="5891" width="10.5" style="1" customWidth="1"/>
    <col min="5892" max="5892" width="14.5" style="1" customWidth="1"/>
    <col min="5893" max="5904" width="9.6640625" style="1" customWidth="1"/>
    <col min="5905" max="6133" width="9.1640625" style="1"/>
    <col min="6134" max="6134" width="14.1640625" style="1" customWidth="1"/>
    <col min="6135" max="6135" width="13.5" style="1" customWidth="1"/>
    <col min="6136" max="6136" width="12.33203125" style="1" customWidth="1"/>
    <col min="6137" max="6138" width="6.1640625" style="1" customWidth="1"/>
    <col min="6139" max="6139" width="17.5" style="1" customWidth="1"/>
    <col min="6140" max="6140" width="8.6640625" style="1" customWidth="1"/>
    <col min="6141" max="6144" width="10.5" style="1" customWidth="1"/>
    <col min="6145" max="6145" width="11.5" style="1" customWidth="1"/>
    <col min="6146" max="6146" width="11.6640625" style="1" customWidth="1"/>
    <col min="6147" max="6147" width="10.5" style="1" customWidth="1"/>
    <col min="6148" max="6148" width="14.5" style="1" customWidth="1"/>
    <col min="6149" max="6160" width="9.6640625" style="1" customWidth="1"/>
    <col min="6161" max="6389" width="9.1640625" style="1"/>
    <col min="6390" max="6390" width="14.1640625" style="1" customWidth="1"/>
    <col min="6391" max="6391" width="13.5" style="1" customWidth="1"/>
    <col min="6392" max="6392" width="12.33203125" style="1" customWidth="1"/>
    <col min="6393" max="6394" width="6.1640625" style="1" customWidth="1"/>
    <col min="6395" max="6395" width="17.5" style="1" customWidth="1"/>
    <col min="6396" max="6396" width="8.6640625" style="1" customWidth="1"/>
    <col min="6397" max="6400" width="10.5" style="1" customWidth="1"/>
    <col min="6401" max="6401" width="11.5" style="1" customWidth="1"/>
    <col min="6402" max="6402" width="11.6640625" style="1" customWidth="1"/>
    <col min="6403" max="6403" width="10.5" style="1" customWidth="1"/>
    <col min="6404" max="6404" width="14.5" style="1" customWidth="1"/>
    <col min="6405" max="6416" width="9.6640625" style="1" customWidth="1"/>
    <col min="6417" max="6645" width="9.1640625" style="1"/>
    <col min="6646" max="6646" width="14.1640625" style="1" customWidth="1"/>
    <col min="6647" max="6647" width="13.5" style="1" customWidth="1"/>
    <col min="6648" max="6648" width="12.33203125" style="1" customWidth="1"/>
    <col min="6649" max="6650" width="6.1640625" style="1" customWidth="1"/>
    <col min="6651" max="6651" width="17.5" style="1" customWidth="1"/>
    <col min="6652" max="6652" width="8.6640625" style="1" customWidth="1"/>
    <col min="6653" max="6656" width="10.5" style="1" customWidth="1"/>
    <col min="6657" max="6657" width="11.5" style="1" customWidth="1"/>
    <col min="6658" max="6658" width="11.6640625" style="1" customWidth="1"/>
    <col min="6659" max="6659" width="10.5" style="1" customWidth="1"/>
    <col min="6660" max="6660" width="14.5" style="1" customWidth="1"/>
    <col min="6661" max="6672" width="9.6640625" style="1" customWidth="1"/>
    <col min="6673" max="6901" width="9.1640625" style="1"/>
    <col min="6902" max="6902" width="14.1640625" style="1" customWidth="1"/>
    <col min="6903" max="6903" width="13.5" style="1" customWidth="1"/>
    <col min="6904" max="6904" width="12.33203125" style="1" customWidth="1"/>
    <col min="6905" max="6906" width="6.1640625" style="1" customWidth="1"/>
    <col min="6907" max="6907" width="17.5" style="1" customWidth="1"/>
    <col min="6908" max="6908" width="8.6640625" style="1" customWidth="1"/>
    <col min="6909" max="6912" width="10.5" style="1" customWidth="1"/>
    <col min="6913" max="6913" width="11.5" style="1" customWidth="1"/>
    <col min="6914" max="6914" width="11.6640625" style="1" customWidth="1"/>
    <col min="6915" max="6915" width="10.5" style="1" customWidth="1"/>
    <col min="6916" max="6916" width="14.5" style="1" customWidth="1"/>
    <col min="6917" max="6928" width="9.6640625" style="1" customWidth="1"/>
    <col min="6929" max="7157" width="9.1640625" style="1"/>
    <col min="7158" max="7158" width="14.1640625" style="1" customWidth="1"/>
    <col min="7159" max="7159" width="13.5" style="1" customWidth="1"/>
    <col min="7160" max="7160" width="12.33203125" style="1" customWidth="1"/>
    <col min="7161" max="7162" width="6.1640625" style="1" customWidth="1"/>
    <col min="7163" max="7163" width="17.5" style="1" customWidth="1"/>
    <col min="7164" max="7164" width="8.6640625" style="1" customWidth="1"/>
    <col min="7165" max="7168" width="10.5" style="1" customWidth="1"/>
    <col min="7169" max="7169" width="11.5" style="1" customWidth="1"/>
    <col min="7170" max="7170" width="11.6640625" style="1" customWidth="1"/>
    <col min="7171" max="7171" width="10.5" style="1" customWidth="1"/>
    <col min="7172" max="7172" width="14.5" style="1" customWidth="1"/>
    <col min="7173" max="7184" width="9.6640625" style="1" customWidth="1"/>
    <col min="7185" max="7413" width="9.1640625" style="1"/>
    <col min="7414" max="7414" width="14.1640625" style="1" customWidth="1"/>
    <col min="7415" max="7415" width="13.5" style="1" customWidth="1"/>
    <col min="7416" max="7416" width="12.33203125" style="1" customWidth="1"/>
    <col min="7417" max="7418" width="6.1640625" style="1" customWidth="1"/>
    <col min="7419" max="7419" width="17.5" style="1" customWidth="1"/>
    <col min="7420" max="7420" width="8.6640625" style="1" customWidth="1"/>
    <col min="7421" max="7424" width="10.5" style="1" customWidth="1"/>
    <col min="7425" max="7425" width="11.5" style="1" customWidth="1"/>
    <col min="7426" max="7426" width="11.6640625" style="1" customWidth="1"/>
    <col min="7427" max="7427" width="10.5" style="1" customWidth="1"/>
    <col min="7428" max="7428" width="14.5" style="1" customWidth="1"/>
    <col min="7429" max="7440" width="9.6640625" style="1" customWidth="1"/>
    <col min="7441" max="7669" width="9.1640625" style="1"/>
    <col min="7670" max="7670" width="14.1640625" style="1" customWidth="1"/>
    <col min="7671" max="7671" width="13.5" style="1" customWidth="1"/>
    <col min="7672" max="7672" width="12.33203125" style="1" customWidth="1"/>
    <col min="7673" max="7674" width="6.1640625" style="1" customWidth="1"/>
    <col min="7675" max="7675" width="17.5" style="1" customWidth="1"/>
    <col min="7676" max="7676" width="8.6640625" style="1" customWidth="1"/>
    <col min="7677" max="7680" width="10.5" style="1" customWidth="1"/>
    <col min="7681" max="7681" width="11.5" style="1" customWidth="1"/>
    <col min="7682" max="7682" width="11.6640625" style="1" customWidth="1"/>
    <col min="7683" max="7683" width="10.5" style="1" customWidth="1"/>
    <col min="7684" max="7684" width="14.5" style="1" customWidth="1"/>
    <col min="7685" max="7696" width="9.6640625" style="1" customWidth="1"/>
    <col min="7697" max="7925" width="9.1640625" style="1"/>
    <col min="7926" max="7926" width="14.1640625" style="1" customWidth="1"/>
    <col min="7927" max="7927" width="13.5" style="1" customWidth="1"/>
    <col min="7928" max="7928" width="12.33203125" style="1" customWidth="1"/>
    <col min="7929" max="7930" width="6.1640625" style="1" customWidth="1"/>
    <col min="7931" max="7931" width="17.5" style="1" customWidth="1"/>
    <col min="7932" max="7932" width="8.6640625" style="1" customWidth="1"/>
    <col min="7933" max="7936" width="10.5" style="1" customWidth="1"/>
    <col min="7937" max="7937" width="11.5" style="1" customWidth="1"/>
    <col min="7938" max="7938" width="11.6640625" style="1" customWidth="1"/>
    <col min="7939" max="7939" width="10.5" style="1" customWidth="1"/>
    <col min="7940" max="7940" width="14.5" style="1" customWidth="1"/>
    <col min="7941" max="7952" width="9.6640625" style="1" customWidth="1"/>
    <col min="7953" max="8181" width="9.1640625" style="1"/>
    <col min="8182" max="8182" width="14.1640625" style="1" customWidth="1"/>
    <col min="8183" max="8183" width="13.5" style="1" customWidth="1"/>
    <col min="8184" max="8184" width="12.33203125" style="1" customWidth="1"/>
    <col min="8185" max="8186" width="6.1640625" style="1" customWidth="1"/>
    <col min="8187" max="8187" width="17.5" style="1" customWidth="1"/>
    <col min="8188" max="8188" width="8.6640625" style="1" customWidth="1"/>
    <col min="8189" max="8192" width="10.5" style="1" customWidth="1"/>
    <col min="8193" max="8193" width="11.5" style="1" customWidth="1"/>
    <col min="8194" max="8194" width="11.6640625" style="1" customWidth="1"/>
    <col min="8195" max="8195" width="10.5" style="1" customWidth="1"/>
    <col min="8196" max="8196" width="14.5" style="1" customWidth="1"/>
    <col min="8197" max="8208" width="9.6640625" style="1" customWidth="1"/>
    <col min="8209" max="8437" width="9.1640625" style="1"/>
    <col min="8438" max="8438" width="14.1640625" style="1" customWidth="1"/>
    <col min="8439" max="8439" width="13.5" style="1" customWidth="1"/>
    <col min="8440" max="8440" width="12.33203125" style="1" customWidth="1"/>
    <col min="8441" max="8442" width="6.1640625" style="1" customWidth="1"/>
    <col min="8443" max="8443" width="17.5" style="1" customWidth="1"/>
    <col min="8444" max="8444" width="8.6640625" style="1" customWidth="1"/>
    <col min="8445" max="8448" width="10.5" style="1" customWidth="1"/>
    <col min="8449" max="8449" width="11.5" style="1" customWidth="1"/>
    <col min="8450" max="8450" width="11.6640625" style="1" customWidth="1"/>
    <col min="8451" max="8451" width="10.5" style="1" customWidth="1"/>
    <col min="8452" max="8452" width="14.5" style="1" customWidth="1"/>
    <col min="8453" max="8464" width="9.6640625" style="1" customWidth="1"/>
    <col min="8465" max="8693" width="9.1640625" style="1"/>
    <col min="8694" max="8694" width="14.1640625" style="1" customWidth="1"/>
    <col min="8695" max="8695" width="13.5" style="1" customWidth="1"/>
    <col min="8696" max="8696" width="12.33203125" style="1" customWidth="1"/>
    <col min="8697" max="8698" width="6.1640625" style="1" customWidth="1"/>
    <col min="8699" max="8699" width="17.5" style="1" customWidth="1"/>
    <col min="8700" max="8700" width="8.6640625" style="1" customWidth="1"/>
    <col min="8701" max="8704" width="10.5" style="1" customWidth="1"/>
    <col min="8705" max="8705" width="11.5" style="1" customWidth="1"/>
    <col min="8706" max="8706" width="11.6640625" style="1" customWidth="1"/>
    <col min="8707" max="8707" width="10.5" style="1" customWidth="1"/>
    <col min="8708" max="8708" width="14.5" style="1" customWidth="1"/>
    <col min="8709" max="8720" width="9.6640625" style="1" customWidth="1"/>
    <col min="8721" max="8949" width="9.1640625" style="1"/>
    <col min="8950" max="8950" width="14.1640625" style="1" customWidth="1"/>
    <col min="8951" max="8951" width="13.5" style="1" customWidth="1"/>
    <col min="8952" max="8952" width="12.33203125" style="1" customWidth="1"/>
    <col min="8953" max="8954" width="6.1640625" style="1" customWidth="1"/>
    <col min="8955" max="8955" width="17.5" style="1" customWidth="1"/>
    <col min="8956" max="8956" width="8.6640625" style="1" customWidth="1"/>
    <col min="8957" max="8960" width="10.5" style="1" customWidth="1"/>
    <col min="8961" max="8961" width="11.5" style="1" customWidth="1"/>
    <col min="8962" max="8962" width="11.6640625" style="1" customWidth="1"/>
    <col min="8963" max="8963" width="10.5" style="1" customWidth="1"/>
    <col min="8964" max="8964" width="14.5" style="1" customWidth="1"/>
    <col min="8965" max="8976" width="9.6640625" style="1" customWidth="1"/>
    <col min="8977" max="9205" width="9.1640625" style="1"/>
    <col min="9206" max="9206" width="14.1640625" style="1" customWidth="1"/>
    <col min="9207" max="9207" width="13.5" style="1" customWidth="1"/>
    <col min="9208" max="9208" width="12.33203125" style="1" customWidth="1"/>
    <col min="9209" max="9210" width="6.1640625" style="1" customWidth="1"/>
    <col min="9211" max="9211" width="17.5" style="1" customWidth="1"/>
    <col min="9212" max="9212" width="8.6640625" style="1" customWidth="1"/>
    <col min="9213" max="9216" width="10.5" style="1" customWidth="1"/>
    <col min="9217" max="9217" width="11.5" style="1" customWidth="1"/>
    <col min="9218" max="9218" width="11.6640625" style="1" customWidth="1"/>
    <col min="9219" max="9219" width="10.5" style="1" customWidth="1"/>
    <col min="9220" max="9220" width="14.5" style="1" customWidth="1"/>
    <col min="9221" max="9232" width="9.6640625" style="1" customWidth="1"/>
    <col min="9233" max="9461" width="9.1640625" style="1"/>
    <col min="9462" max="9462" width="14.1640625" style="1" customWidth="1"/>
    <col min="9463" max="9463" width="13.5" style="1" customWidth="1"/>
    <col min="9464" max="9464" width="12.33203125" style="1" customWidth="1"/>
    <col min="9465" max="9466" width="6.1640625" style="1" customWidth="1"/>
    <col min="9467" max="9467" width="17.5" style="1" customWidth="1"/>
    <col min="9468" max="9468" width="8.6640625" style="1" customWidth="1"/>
    <col min="9469" max="9472" width="10.5" style="1" customWidth="1"/>
    <col min="9473" max="9473" width="11.5" style="1" customWidth="1"/>
    <col min="9474" max="9474" width="11.6640625" style="1" customWidth="1"/>
    <col min="9475" max="9475" width="10.5" style="1" customWidth="1"/>
    <col min="9476" max="9476" width="14.5" style="1" customWidth="1"/>
    <col min="9477" max="9488" width="9.6640625" style="1" customWidth="1"/>
    <col min="9489" max="9717" width="9.1640625" style="1"/>
    <col min="9718" max="9718" width="14.1640625" style="1" customWidth="1"/>
    <col min="9719" max="9719" width="13.5" style="1" customWidth="1"/>
    <col min="9720" max="9720" width="12.33203125" style="1" customWidth="1"/>
    <col min="9721" max="9722" width="6.1640625" style="1" customWidth="1"/>
    <col min="9723" max="9723" width="17.5" style="1" customWidth="1"/>
    <col min="9724" max="9724" width="8.6640625" style="1" customWidth="1"/>
    <col min="9725" max="9728" width="10.5" style="1" customWidth="1"/>
    <col min="9729" max="9729" width="11.5" style="1" customWidth="1"/>
    <col min="9730" max="9730" width="11.6640625" style="1" customWidth="1"/>
    <col min="9731" max="9731" width="10.5" style="1" customWidth="1"/>
    <col min="9732" max="9732" width="14.5" style="1" customWidth="1"/>
    <col min="9733" max="9744" width="9.6640625" style="1" customWidth="1"/>
    <col min="9745" max="9973" width="9.1640625" style="1"/>
    <col min="9974" max="9974" width="14.1640625" style="1" customWidth="1"/>
    <col min="9975" max="9975" width="13.5" style="1" customWidth="1"/>
    <col min="9976" max="9976" width="12.33203125" style="1" customWidth="1"/>
    <col min="9977" max="9978" width="6.1640625" style="1" customWidth="1"/>
    <col min="9979" max="9979" width="17.5" style="1" customWidth="1"/>
    <col min="9980" max="9980" width="8.6640625" style="1" customWidth="1"/>
    <col min="9981" max="9984" width="10.5" style="1" customWidth="1"/>
    <col min="9985" max="9985" width="11.5" style="1" customWidth="1"/>
    <col min="9986" max="9986" width="11.6640625" style="1" customWidth="1"/>
    <col min="9987" max="9987" width="10.5" style="1" customWidth="1"/>
    <col min="9988" max="9988" width="14.5" style="1" customWidth="1"/>
    <col min="9989" max="10000" width="9.6640625" style="1" customWidth="1"/>
    <col min="10001" max="10229" width="9.1640625" style="1"/>
    <col min="10230" max="10230" width="14.1640625" style="1" customWidth="1"/>
    <col min="10231" max="10231" width="13.5" style="1" customWidth="1"/>
    <col min="10232" max="10232" width="12.33203125" style="1" customWidth="1"/>
    <col min="10233" max="10234" width="6.1640625" style="1" customWidth="1"/>
    <col min="10235" max="10235" width="17.5" style="1" customWidth="1"/>
    <col min="10236" max="10236" width="8.6640625" style="1" customWidth="1"/>
    <col min="10237" max="10240" width="10.5" style="1" customWidth="1"/>
    <col min="10241" max="10241" width="11.5" style="1" customWidth="1"/>
    <col min="10242" max="10242" width="11.6640625" style="1" customWidth="1"/>
    <col min="10243" max="10243" width="10.5" style="1" customWidth="1"/>
    <col min="10244" max="10244" width="14.5" style="1" customWidth="1"/>
    <col min="10245" max="10256" width="9.6640625" style="1" customWidth="1"/>
    <col min="10257" max="10485" width="9.1640625" style="1"/>
    <col min="10486" max="10486" width="14.1640625" style="1" customWidth="1"/>
    <col min="10487" max="10487" width="13.5" style="1" customWidth="1"/>
    <col min="10488" max="10488" width="12.33203125" style="1" customWidth="1"/>
    <col min="10489" max="10490" width="6.1640625" style="1" customWidth="1"/>
    <col min="10491" max="10491" width="17.5" style="1" customWidth="1"/>
    <col min="10492" max="10492" width="8.6640625" style="1" customWidth="1"/>
    <col min="10493" max="10496" width="10.5" style="1" customWidth="1"/>
    <col min="10497" max="10497" width="11.5" style="1" customWidth="1"/>
    <col min="10498" max="10498" width="11.6640625" style="1" customWidth="1"/>
    <col min="10499" max="10499" width="10.5" style="1" customWidth="1"/>
    <col min="10500" max="10500" width="14.5" style="1" customWidth="1"/>
    <col min="10501" max="10512" width="9.6640625" style="1" customWidth="1"/>
    <col min="10513" max="10741" width="9.1640625" style="1"/>
    <col min="10742" max="10742" width="14.1640625" style="1" customWidth="1"/>
    <col min="10743" max="10743" width="13.5" style="1" customWidth="1"/>
    <col min="10744" max="10744" width="12.33203125" style="1" customWidth="1"/>
    <col min="10745" max="10746" width="6.1640625" style="1" customWidth="1"/>
    <col min="10747" max="10747" width="17.5" style="1" customWidth="1"/>
    <col min="10748" max="10748" width="8.6640625" style="1" customWidth="1"/>
    <col min="10749" max="10752" width="10.5" style="1" customWidth="1"/>
    <col min="10753" max="10753" width="11.5" style="1" customWidth="1"/>
    <col min="10754" max="10754" width="11.6640625" style="1" customWidth="1"/>
    <col min="10755" max="10755" width="10.5" style="1" customWidth="1"/>
    <col min="10756" max="10756" width="14.5" style="1" customWidth="1"/>
    <col min="10757" max="10768" width="9.6640625" style="1" customWidth="1"/>
    <col min="10769" max="10997" width="9.1640625" style="1"/>
    <col min="10998" max="10998" width="14.1640625" style="1" customWidth="1"/>
    <col min="10999" max="10999" width="13.5" style="1" customWidth="1"/>
    <col min="11000" max="11000" width="12.33203125" style="1" customWidth="1"/>
    <col min="11001" max="11002" width="6.1640625" style="1" customWidth="1"/>
    <col min="11003" max="11003" width="17.5" style="1" customWidth="1"/>
    <col min="11004" max="11004" width="8.6640625" style="1" customWidth="1"/>
    <col min="11005" max="11008" width="10.5" style="1" customWidth="1"/>
    <col min="11009" max="11009" width="11.5" style="1" customWidth="1"/>
    <col min="11010" max="11010" width="11.6640625" style="1" customWidth="1"/>
    <col min="11011" max="11011" width="10.5" style="1" customWidth="1"/>
    <col min="11012" max="11012" width="14.5" style="1" customWidth="1"/>
    <col min="11013" max="11024" width="9.6640625" style="1" customWidth="1"/>
    <col min="11025" max="11253" width="9.1640625" style="1"/>
    <col min="11254" max="11254" width="14.1640625" style="1" customWidth="1"/>
    <col min="11255" max="11255" width="13.5" style="1" customWidth="1"/>
    <col min="11256" max="11256" width="12.33203125" style="1" customWidth="1"/>
    <col min="11257" max="11258" width="6.1640625" style="1" customWidth="1"/>
    <col min="11259" max="11259" width="17.5" style="1" customWidth="1"/>
    <col min="11260" max="11260" width="8.6640625" style="1" customWidth="1"/>
    <col min="11261" max="11264" width="10.5" style="1" customWidth="1"/>
    <col min="11265" max="11265" width="11.5" style="1" customWidth="1"/>
    <col min="11266" max="11266" width="11.6640625" style="1" customWidth="1"/>
    <col min="11267" max="11267" width="10.5" style="1" customWidth="1"/>
    <col min="11268" max="11268" width="14.5" style="1" customWidth="1"/>
    <col min="11269" max="11280" width="9.6640625" style="1" customWidth="1"/>
    <col min="11281" max="11509" width="9.1640625" style="1"/>
    <col min="11510" max="11510" width="14.1640625" style="1" customWidth="1"/>
    <col min="11511" max="11511" width="13.5" style="1" customWidth="1"/>
    <col min="11512" max="11512" width="12.33203125" style="1" customWidth="1"/>
    <col min="11513" max="11514" width="6.1640625" style="1" customWidth="1"/>
    <col min="11515" max="11515" width="17.5" style="1" customWidth="1"/>
    <col min="11516" max="11516" width="8.6640625" style="1" customWidth="1"/>
    <col min="11517" max="11520" width="10.5" style="1" customWidth="1"/>
    <col min="11521" max="11521" width="11.5" style="1" customWidth="1"/>
    <col min="11522" max="11522" width="11.6640625" style="1" customWidth="1"/>
    <col min="11523" max="11523" width="10.5" style="1" customWidth="1"/>
    <col min="11524" max="11524" width="14.5" style="1" customWidth="1"/>
    <col min="11525" max="11536" width="9.6640625" style="1" customWidth="1"/>
    <col min="11537" max="11765" width="9.1640625" style="1"/>
    <col min="11766" max="11766" width="14.1640625" style="1" customWidth="1"/>
    <col min="11767" max="11767" width="13.5" style="1" customWidth="1"/>
    <col min="11768" max="11768" width="12.33203125" style="1" customWidth="1"/>
    <col min="11769" max="11770" width="6.1640625" style="1" customWidth="1"/>
    <col min="11771" max="11771" width="17.5" style="1" customWidth="1"/>
    <col min="11772" max="11772" width="8.6640625" style="1" customWidth="1"/>
    <col min="11773" max="11776" width="10.5" style="1" customWidth="1"/>
    <col min="11777" max="11777" width="11.5" style="1" customWidth="1"/>
    <col min="11778" max="11778" width="11.6640625" style="1" customWidth="1"/>
    <col min="11779" max="11779" width="10.5" style="1" customWidth="1"/>
    <col min="11780" max="11780" width="14.5" style="1" customWidth="1"/>
    <col min="11781" max="11792" width="9.6640625" style="1" customWidth="1"/>
    <col min="11793" max="12021" width="9.1640625" style="1"/>
    <col min="12022" max="12022" width="14.1640625" style="1" customWidth="1"/>
    <col min="12023" max="12023" width="13.5" style="1" customWidth="1"/>
    <col min="12024" max="12024" width="12.33203125" style="1" customWidth="1"/>
    <col min="12025" max="12026" width="6.1640625" style="1" customWidth="1"/>
    <col min="12027" max="12027" width="17.5" style="1" customWidth="1"/>
    <col min="12028" max="12028" width="8.6640625" style="1" customWidth="1"/>
    <col min="12029" max="12032" width="10.5" style="1" customWidth="1"/>
    <col min="12033" max="12033" width="11.5" style="1" customWidth="1"/>
    <col min="12034" max="12034" width="11.6640625" style="1" customWidth="1"/>
    <col min="12035" max="12035" width="10.5" style="1" customWidth="1"/>
    <col min="12036" max="12036" width="14.5" style="1" customWidth="1"/>
    <col min="12037" max="12048" width="9.6640625" style="1" customWidth="1"/>
    <col min="12049" max="12277" width="9.1640625" style="1"/>
    <col min="12278" max="12278" width="14.1640625" style="1" customWidth="1"/>
    <col min="12279" max="12279" width="13.5" style="1" customWidth="1"/>
    <col min="12280" max="12280" width="12.33203125" style="1" customWidth="1"/>
    <col min="12281" max="12282" width="6.1640625" style="1" customWidth="1"/>
    <col min="12283" max="12283" width="17.5" style="1" customWidth="1"/>
    <col min="12284" max="12284" width="8.6640625" style="1" customWidth="1"/>
    <col min="12285" max="12288" width="10.5" style="1" customWidth="1"/>
    <col min="12289" max="12289" width="11.5" style="1" customWidth="1"/>
    <col min="12290" max="12290" width="11.6640625" style="1" customWidth="1"/>
    <col min="12291" max="12291" width="10.5" style="1" customWidth="1"/>
    <col min="12292" max="12292" width="14.5" style="1" customWidth="1"/>
    <col min="12293" max="12304" width="9.6640625" style="1" customWidth="1"/>
    <col min="12305" max="12533" width="9.1640625" style="1"/>
    <col min="12534" max="12534" width="14.1640625" style="1" customWidth="1"/>
    <col min="12535" max="12535" width="13.5" style="1" customWidth="1"/>
    <col min="12536" max="12536" width="12.33203125" style="1" customWidth="1"/>
    <col min="12537" max="12538" width="6.1640625" style="1" customWidth="1"/>
    <col min="12539" max="12539" width="17.5" style="1" customWidth="1"/>
    <col min="12540" max="12540" width="8.6640625" style="1" customWidth="1"/>
    <col min="12541" max="12544" width="10.5" style="1" customWidth="1"/>
    <col min="12545" max="12545" width="11.5" style="1" customWidth="1"/>
    <col min="12546" max="12546" width="11.6640625" style="1" customWidth="1"/>
    <col min="12547" max="12547" width="10.5" style="1" customWidth="1"/>
    <col min="12548" max="12548" width="14.5" style="1" customWidth="1"/>
    <col min="12549" max="12560" width="9.6640625" style="1" customWidth="1"/>
    <col min="12561" max="12789" width="9.1640625" style="1"/>
    <col min="12790" max="12790" width="14.1640625" style="1" customWidth="1"/>
    <col min="12791" max="12791" width="13.5" style="1" customWidth="1"/>
    <col min="12792" max="12792" width="12.33203125" style="1" customWidth="1"/>
    <col min="12793" max="12794" width="6.1640625" style="1" customWidth="1"/>
    <col min="12795" max="12795" width="17.5" style="1" customWidth="1"/>
    <col min="12796" max="12796" width="8.6640625" style="1" customWidth="1"/>
    <col min="12797" max="12800" width="10.5" style="1" customWidth="1"/>
    <col min="12801" max="12801" width="11.5" style="1" customWidth="1"/>
    <col min="12802" max="12802" width="11.6640625" style="1" customWidth="1"/>
    <col min="12803" max="12803" width="10.5" style="1" customWidth="1"/>
    <col min="12804" max="12804" width="14.5" style="1" customWidth="1"/>
    <col min="12805" max="12816" width="9.6640625" style="1" customWidth="1"/>
    <col min="12817" max="13045" width="9.1640625" style="1"/>
    <col min="13046" max="13046" width="14.1640625" style="1" customWidth="1"/>
    <col min="13047" max="13047" width="13.5" style="1" customWidth="1"/>
    <col min="13048" max="13048" width="12.33203125" style="1" customWidth="1"/>
    <col min="13049" max="13050" width="6.1640625" style="1" customWidth="1"/>
    <col min="13051" max="13051" width="17.5" style="1" customWidth="1"/>
    <col min="13052" max="13052" width="8.6640625" style="1" customWidth="1"/>
    <col min="13053" max="13056" width="10.5" style="1" customWidth="1"/>
    <col min="13057" max="13057" width="11.5" style="1" customWidth="1"/>
    <col min="13058" max="13058" width="11.6640625" style="1" customWidth="1"/>
    <col min="13059" max="13059" width="10.5" style="1" customWidth="1"/>
    <col min="13060" max="13060" width="14.5" style="1" customWidth="1"/>
    <col min="13061" max="13072" width="9.6640625" style="1" customWidth="1"/>
    <col min="13073" max="13301" width="9.1640625" style="1"/>
    <col min="13302" max="13302" width="14.1640625" style="1" customWidth="1"/>
    <col min="13303" max="13303" width="13.5" style="1" customWidth="1"/>
    <col min="13304" max="13304" width="12.33203125" style="1" customWidth="1"/>
    <col min="13305" max="13306" width="6.1640625" style="1" customWidth="1"/>
    <col min="13307" max="13307" width="17.5" style="1" customWidth="1"/>
    <col min="13308" max="13308" width="8.6640625" style="1" customWidth="1"/>
    <col min="13309" max="13312" width="10.5" style="1" customWidth="1"/>
    <col min="13313" max="13313" width="11.5" style="1" customWidth="1"/>
    <col min="13314" max="13314" width="11.6640625" style="1" customWidth="1"/>
    <col min="13315" max="13315" width="10.5" style="1" customWidth="1"/>
    <col min="13316" max="13316" width="14.5" style="1" customWidth="1"/>
    <col min="13317" max="13328" width="9.6640625" style="1" customWidth="1"/>
    <col min="13329" max="13557" width="9.1640625" style="1"/>
    <col min="13558" max="13558" width="14.1640625" style="1" customWidth="1"/>
    <col min="13559" max="13559" width="13.5" style="1" customWidth="1"/>
    <col min="13560" max="13560" width="12.33203125" style="1" customWidth="1"/>
    <col min="13561" max="13562" width="6.1640625" style="1" customWidth="1"/>
    <col min="13563" max="13563" width="17.5" style="1" customWidth="1"/>
    <col min="13564" max="13564" width="8.6640625" style="1" customWidth="1"/>
    <col min="13565" max="13568" width="10.5" style="1" customWidth="1"/>
    <col min="13569" max="13569" width="11.5" style="1" customWidth="1"/>
    <col min="13570" max="13570" width="11.6640625" style="1" customWidth="1"/>
    <col min="13571" max="13571" width="10.5" style="1" customWidth="1"/>
    <col min="13572" max="13572" width="14.5" style="1" customWidth="1"/>
    <col min="13573" max="13584" width="9.6640625" style="1" customWidth="1"/>
    <col min="13585" max="13813" width="9.1640625" style="1"/>
    <col min="13814" max="13814" width="14.1640625" style="1" customWidth="1"/>
    <col min="13815" max="13815" width="13.5" style="1" customWidth="1"/>
    <col min="13816" max="13816" width="12.33203125" style="1" customWidth="1"/>
    <col min="13817" max="13818" width="6.1640625" style="1" customWidth="1"/>
    <col min="13819" max="13819" width="17.5" style="1" customWidth="1"/>
    <col min="13820" max="13820" width="8.6640625" style="1" customWidth="1"/>
    <col min="13821" max="13824" width="10.5" style="1" customWidth="1"/>
    <col min="13825" max="13825" width="11.5" style="1" customWidth="1"/>
    <col min="13826" max="13826" width="11.6640625" style="1" customWidth="1"/>
    <col min="13827" max="13827" width="10.5" style="1" customWidth="1"/>
    <col min="13828" max="13828" width="14.5" style="1" customWidth="1"/>
    <col min="13829" max="13840" width="9.6640625" style="1" customWidth="1"/>
    <col min="13841" max="14069" width="9.1640625" style="1"/>
    <col min="14070" max="14070" width="14.1640625" style="1" customWidth="1"/>
    <col min="14071" max="14071" width="13.5" style="1" customWidth="1"/>
    <col min="14072" max="14072" width="12.33203125" style="1" customWidth="1"/>
    <col min="14073" max="14074" width="6.1640625" style="1" customWidth="1"/>
    <col min="14075" max="14075" width="17.5" style="1" customWidth="1"/>
    <col min="14076" max="14076" width="8.6640625" style="1" customWidth="1"/>
    <col min="14077" max="14080" width="10.5" style="1" customWidth="1"/>
    <col min="14081" max="14081" width="11.5" style="1" customWidth="1"/>
    <col min="14082" max="14082" width="11.6640625" style="1" customWidth="1"/>
    <col min="14083" max="14083" width="10.5" style="1" customWidth="1"/>
    <col min="14084" max="14084" width="14.5" style="1" customWidth="1"/>
    <col min="14085" max="14096" width="9.6640625" style="1" customWidth="1"/>
    <col min="14097" max="14325" width="9.1640625" style="1"/>
    <col min="14326" max="14326" width="14.1640625" style="1" customWidth="1"/>
    <col min="14327" max="14327" width="13.5" style="1" customWidth="1"/>
    <col min="14328" max="14328" width="12.33203125" style="1" customWidth="1"/>
    <col min="14329" max="14330" width="6.1640625" style="1" customWidth="1"/>
    <col min="14331" max="14331" width="17.5" style="1" customWidth="1"/>
    <col min="14332" max="14332" width="8.6640625" style="1" customWidth="1"/>
    <col min="14333" max="14336" width="10.5" style="1" customWidth="1"/>
    <col min="14337" max="14337" width="11.5" style="1" customWidth="1"/>
    <col min="14338" max="14338" width="11.6640625" style="1" customWidth="1"/>
    <col min="14339" max="14339" width="10.5" style="1" customWidth="1"/>
    <col min="14340" max="14340" width="14.5" style="1" customWidth="1"/>
    <col min="14341" max="14352" width="9.6640625" style="1" customWidth="1"/>
    <col min="14353" max="14581" width="9.1640625" style="1"/>
    <col min="14582" max="14582" width="14.1640625" style="1" customWidth="1"/>
    <col min="14583" max="14583" width="13.5" style="1" customWidth="1"/>
    <col min="14584" max="14584" width="12.33203125" style="1" customWidth="1"/>
    <col min="14585" max="14586" width="6.1640625" style="1" customWidth="1"/>
    <col min="14587" max="14587" width="17.5" style="1" customWidth="1"/>
    <col min="14588" max="14588" width="8.6640625" style="1" customWidth="1"/>
    <col min="14589" max="14592" width="10.5" style="1" customWidth="1"/>
    <col min="14593" max="14593" width="11.5" style="1" customWidth="1"/>
    <col min="14594" max="14594" width="11.6640625" style="1" customWidth="1"/>
    <col min="14595" max="14595" width="10.5" style="1" customWidth="1"/>
    <col min="14596" max="14596" width="14.5" style="1" customWidth="1"/>
    <col min="14597" max="14608" width="9.6640625" style="1" customWidth="1"/>
    <col min="14609" max="14837" width="9.1640625" style="1"/>
    <col min="14838" max="14838" width="14.1640625" style="1" customWidth="1"/>
    <col min="14839" max="14839" width="13.5" style="1" customWidth="1"/>
    <col min="14840" max="14840" width="12.33203125" style="1" customWidth="1"/>
    <col min="14841" max="14842" width="6.1640625" style="1" customWidth="1"/>
    <col min="14843" max="14843" width="17.5" style="1" customWidth="1"/>
    <col min="14844" max="14844" width="8.6640625" style="1" customWidth="1"/>
    <col min="14845" max="14848" width="10.5" style="1" customWidth="1"/>
    <col min="14849" max="14849" width="11.5" style="1" customWidth="1"/>
    <col min="14850" max="14850" width="11.6640625" style="1" customWidth="1"/>
    <col min="14851" max="14851" width="10.5" style="1" customWidth="1"/>
    <col min="14852" max="14852" width="14.5" style="1" customWidth="1"/>
    <col min="14853" max="14864" width="9.6640625" style="1" customWidth="1"/>
    <col min="14865" max="15093" width="9.1640625" style="1"/>
    <col min="15094" max="15094" width="14.1640625" style="1" customWidth="1"/>
    <col min="15095" max="15095" width="13.5" style="1" customWidth="1"/>
    <col min="15096" max="15096" width="12.33203125" style="1" customWidth="1"/>
    <col min="15097" max="15098" width="6.1640625" style="1" customWidth="1"/>
    <col min="15099" max="15099" width="17.5" style="1" customWidth="1"/>
    <col min="15100" max="15100" width="8.6640625" style="1" customWidth="1"/>
    <col min="15101" max="15104" width="10.5" style="1" customWidth="1"/>
    <col min="15105" max="15105" width="11.5" style="1" customWidth="1"/>
    <col min="15106" max="15106" width="11.6640625" style="1" customWidth="1"/>
    <col min="15107" max="15107" width="10.5" style="1" customWidth="1"/>
    <col min="15108" max="15108" width="14.5" style="1" customWidth="1"/>
    <col min="15109" max="15120" width="9.6640625" style="1" customWidth="1"/>
    <col min="15121" max="15349" width="9.1640625" style="1"/>
    <col min="15350" max="15350" width="14.1640625" style="1" customWidth="1"/>
    <col min="15351" max="15351" width="13.5" style="1" customWidth="1"/>
    <col min="15352" max="15352" width="12.33203125" style="1" customWidth="1"/>
    <col min="15353" max="15354" width="6.1640625" style="1" customWidth="1"/>
    <col min="15355" max="15355" width="17.5" style="1" customWidth="1"/>
    <col min="15356" max="15356" width="8.6640625" style="1" customWidth="1"/>
    <col min="15357" max="15360" width="10.5" style="1" customWidth="1"/>
    <col min="15361" max="15361" width="11.5" style="1" customWidth="1"/>
    <col min="15362" max="15362" width="11.6640625" style="1" customWidth="1"/>
    <col min="15363" max="15363" width="10.5" style="1" customWidth="1"/>
    <col min="15364" max="15364" width="14.5" style="1" customWidth="1"/>
    <col min="15365" max="15376" width="9.6640625" style="1" customWidth="1"/>
    <col min="15377" max="15605" width="9.1640625" style="1"/>
    <col min="15606" max="15606" width="14.1640625" style="1" customWidth="1"/>
    <col min="15607" max="15607" width="13.5" style="1" customWidth="1"/>
    <col min="15608" max="15608" width="12.33203125" style="1" customWidth="1"/>
    <col min="15609" max="15610" width="6.1640625" style="1" customWidth="1"/>
    <col min="15611" max="15611" width="17.5" style="1" customWidth="1"/>
    <col min="15612" max="15612" width="8.6640625" style="1" customWidth="1"/>
    <col min="15613" max="15616" width="10.5" style="1" customWidth="1"/>
    <col min="15617" max="15617" width="11.5" style="1" customWidth="1"/>
    <col min="15618" max="15618" width="11.6640625" style="1" customWidth="1"/>
    <col min="15619" max="15619" width="10.5" style="1" customWidth="1"/>
    <col min="15620" max="15620" width="14.5" style="1" customWidth="1"/>
    <col min="15621" max="15632" width="9.6640625" style="1" customWidth="1"/>
    <col min="15633" max="15861" width="9.1640625" style="1"/>
    <col min="15862" max="15862" width="14.1640625" style="1" customWidth="1"/>
    <col min="15863" max="15863" width="13.5" style="1" customWidth="1"/>
    <col min="15864" max="15864" width="12.33203125" style="1" customWidth="1"/>
    <col min="15865" max="15866" width="6.1640625" style="1" customWidth="1"/>
    <col min="15867" max="15867" width="17.5" style="1" customWidth="1"/>
    <col min="15868" max="15868" width="8.6640625" style="1" customWidth="1"/>
    <col min="15869" max="15872" width="10.5" style="1" customWidth="1"/>
    <col min="15873" max="15873" width="11.5" style="1" customWidth="1"/>
    <col min="15874" max="15874" width="11.6640625" style="1" customWidth="1"/>
    <col min="15875" max="15875" width="10.5" style="1" customWidth="1"/>
    <col min="15876" max="15876" width="14.5" style="1" customWidth="1"/>
    <col min="15877" max="15888" width="9.6640625" style="1" customWidth="1"/>
    <col min="15889" max="16117" width="9.1640625" style="1"/>
    <col min="16118" max="16118" width="14.1640625" style="1" customWidth="1"/>
    <col min="16119" max="16119" width="13.5" style="1" customWidth="1"/>
    <col min="16120" max="16120" width="12.33203125" style="1" customWidth="1"/>
    <col min="16121" max="16122" width="6.1640625" style="1" customWidth="1"/>
    <col min="16123" max="16123" width="17.5" style="1" customWidth="1"/>
    <col min="16124" max="16124" width="8.6640625" style="1" customWidth="1"/>
    <col min="16125" max="16128" width="10.5" style="1" customWidth="1"/>
    <col min="16129" max="16129" width="11.5" style="1" customWidth="1"/>
    <col min="16130" max="16130" width="11.6640625" style="1" customWidth="1"/>
    <col min="16131" max="16131" width="10.5" style="1" customWidth="1"/>
    <col min="16132" max="16132" width="14.5" style="1" customWidth="1"/>
    <col min="16133" max="16144" width="9.6640625" style="1" customWidth="1"/>
    <col min="16145" max="16384" width="9.1640625" style="1"/>
  </cols>
  <sheetData>
    <row r="1" spans="1:25" s="54" customFormat="1" ht="17">
      <c r="A1" s="30" t="s">
        <v>1</v>
      </c>
      <c r="B1" s="53" t="s">
        <v>0</v>
      </c>
      <c r="C1" s="30" t="s">
        <v>258</v>
      </c>
      <c r="D1" s="30" t="s">
        <v>258</v>
      </c>
      <c r="E1" s="53" t="s">
        <v>467</v>
      </c>
      <c r="F1" s="63" t="s">
        <v>470</v>
      </c>
      <c r="G1" s="63"/>
      <c r="H1" s="63" t="s">
        <v>470</v>
      </c>
      <c r="I1" s="63"/>
      <c r="J1" s="30" t="s">
        <v>479</v>
      </c>
      <c r="K1" s="30" t="s">
        <v>469</v>
      </c>
      <c r="L1" s="63" t="s">
        <v>465</v>
      </c>
      <c r="M1" s="63"/>
      <c r="N1" s="30" t="s">
        <v>477</v>
      </c>
      <c r="O1" s="63" t="s">
        <v>2</v>
      </c>
      <c r="P1" s="63"/>
      <c r="Q1" s="30" t="s">
        <v>472</v>
      </c>
      <c r="S1" s="55" t="s">
        <v>260</v>
      </c>
      <c r="T1" s="55"/>
      <c r="U1" s="55"/>
      <c r="V1" s="55"/>
      <c r="W1" s="55"/>
      <c r="X1" s="55"/>
      <c r="Y1" s="55"/>
    </row>
    <row r="2" spans="1:25" s="54" customFormat="1" ht="17">
      <c r="A2" s="30"/>
      <c r="B2" s="53"/>
      <c r="C2" s="30"/>
      <c r="D2" s="30"/>
      <c r="E2" s="53" t="s">
        <v>466</v>
      </c>
      <c r="F2" s="30" t="s">
        <v>468</v>
      </c>
      <c r="G2" s="30" t="s">
        <v>471</v>
      </c>
      <c r="H2" s="30" t="s">
        <v>476</v>
      </c>
      <c r="I2" s="30" t="s">
        <v>471</v>
      </c>
      <c r="J2" s="30" t="s">
        <v>476</v>
      </c>
      <c r="K2" s="30" t="s">
        <v>476</v>
      </c>
      <c r="L2" s="58" t="s">
        <v>381</v>
      </c>
      <c r="M2" s="58" t="s">
        <v>471</v>
      </c>
      <c r="N2" s="30" t="s">
        <v>478</v>
      </c>
      <c r="O2" s="30" t="s">
        <v>474</v>
      </c>
      <c r="P2" s="30" t="s">
        <v>471</v>
      </c>
      <c r="Q2" s="30" t="s">
        <v>475</v>
      </c>
      <c r="S2" s="56" t="s">
        <v>473</v>
      </c>
      <c r="T2" s="49">
        <v>1.2096286440062901E-4</v>
      </c>
      <c r="U2" s="57" t="s">
        <v>259</v>
      </c>
      <c r="V2" s="55"/>
      <c r="W2" s="55"/>
      <c r="X2" s="55"/>
      <c r="Y2" s="55"/>
    </row>
    <row r="3" spans="1:25" ht="14">
      <c r="A3" s="6">
        <v>1</v>
      </c>
      <c r="B3" s="7" t="s">
        <v>5</v>
      </c>
      <c r="C3" s="8" t="s">
        <v>6</v>
      </c>
      <c r="D3" s="21">
        <v>2011.0711855821817</v>
      </c>
      <c r="E3" s="9" t="s">
        <v>382</v>
      </c>
      <c r="F3" s="7">
        <v>0.95696491524151595</v>
      </c>
      <c r="G3" s="7">
        <v>2.1769144256734599E-3</v>
      </c>
      <c r="H3" s="10">
        <v>-50.078467275723625</v>
      </c>
      <c r="I3" s="10">
        <v>0.79494776377266652</v>
      </c>
      <c r="J3" s="10">
        <f>H3</f>
        <v>-50.078467275723625</v>
      </c>
      <c r="K3" s="10">
        <v>39.612699999999997</v>
      </c>
      <c r="L3" s="21">
        <v>8.6273635629618255</v>
      </c>
      <c r="M3" s="21">
        <v>7.6465761121681811E-2</v>
      </c>
      <c r="N3" s="10">
        <f>((D3-J3)/(D3+1000))*100</f>
        <v>68.452372123490264</v>
      </c>
      <c r="O3" s="11">
        <v>353.360017256775</v>
      </c>
      <c r="P3" s="11">
        <v>18.2735576852591</v>
      </c>
      <c r="Q3" s="12">
        <v>-13.1</v>
      </c>
      <c r="S3" s="48"/>
      <c r="T3" s="51"/>
      <c r="U3" s="50"/>
      <c r="V3" s="47"/>
      <c r="W3" s="47"/>
      <c r="X3" s="47"/>
      <c r="Y3" s="47"/>
    </row>
    <row r="4" spans="1:25" ht="14">
      <c r="A4" s="6">
        <v>2</v>
      </c>
      <c r="B4" s="7" t="s">
        <v>7</v>
      </c>
      <c r="C4" s="8" t="s">
        <v>8</v>
      </c>
      <c r="D4" s="21">
        <v>2011.0903509312307</v>
      </c>
      <c r="E4" s="9" t="s">
        <v>383</v>
      </c>
      <c r="F4" s="7">
        <v>1.0056546580833801</v>
      </c>
      <c r="G4" s="7">
        <v>2.35268413717568E-3</v>
      </c>
      <c r="H4" s="10">
        <v>-1.749401326972766</v>
      </c>
      <c r="I4" s="10">
        <v>0.85913191434706382</v>
      </c>
      <c r="J4" s="10"/>
      <c r="K4" s="10">
        <v>39.895629999999997</v>
      </c>
      <c r="L4" s="21">
        <v>4.0047318332295294</v>
      </c>
      <c r="M4" s="21">
        <v>8.2617129023521696E-2</v>
      </c>
      <c r="N4" s="10"/>
      <c r="O4" s="11">
        <v>-45.295922262622298</v>
      </c>
      <c r="P4" s="11">
        <v>18.792844563511501</v>
      </c>
      <c r="Q4" s="12">
        <v>-10.889961929852914</v>
      </c>
      <c r="S4" s="44"/>
      <c r="T4" s="46"/>
      <c r="U4" s="45"/>
    </row>
    <row r="5" spans="1:25" ht="14">
      <c r="A5" s="6">
        <v>3</v>
      </c>
      <c r="B5" s="7" t="s">
        <v>9</v>
      </c>
      <c r="C5" s="8" t="s">
        <v>10</v>
      </c>
      <c r="D5" s="21">
        <v>2011.1095162802796</v>
      </c>
      <c r="E5" s="9" t="s">
        <v>384</v>
      </c>
      <c r="F5" s="7">
        <v>0.99072728343816396</v>
      </c>
      <c r="G5" s="7">
        <v>2.31212077508827E-3</v>
      </c>
      <c r="H5" s="10">
        <v>-16.569154146044873</v>
      </c>
      <c r="I5" s="10">
        <v>0.84431739527606942</v>
      </c>
      <c r="J5" s="10"/>
      <c r="K5" s="10">
        <v>39.895629999999997</v>
      </c>
      <c r="L5" s="21">
        <v>5.4298510847713501</v>
      </c>
      <c r="M5" s="21">
        <v>8.1192513067495947E-2</v>
      </c>
      <c r="N5" s="10"/>
      <c r="O5" s="11">
        <v>74.835233812861702</v>
      </c>
      <c r="P5" s="11">
        <v>18.747102756500698</v>
      </c>
      <c r="Q5" s="13">
        <v>-11.630685040624202</v>
      </c>
    </row>
    <row r="6" spans="1:25" ht="14">
      <c r="A6" s="6">
        <v>4</v>
      </c>
      <c r="B6" s="7" t="s">
        <v>11</v>
      </c>
      <c r="C6" s="8" t="s">
        <v>12</v>
      </c>
      <c r="D6" s="21">
        <v>2011.1286816293286</v>
      </c>
      <c r="E6" s="9" t="s">
        <v>385</v>
      </c>
      <c r="F6" s="7">
        <v>0.96693001951101099</v>
      </c>
      <c r="G6" s="7">
        <v>2.2715601934212501E-3</v>
      </c>
      <c r="H6" s="10">
        <v>-40.193382800307816</v>
      </c>
      <c r="I6" s="10">
        <v>0.82950396021330719</v>
      </c>
      <c r="J6" s="10">
        <f>AVERAGE(H4:H7)</f>
        <v>-23.150187430841349</v>
      </c>
      <c r="K6" s="10">
        <v>39.895629999999997</v>
      </c>
      <c r="L6" s="21">
        <v>7.7016395193725176</v>
      </c>
      <c r="M6" s="21">
        <v>7.9768001353492296E-2</v>
      </c>
      <c r="N6" s="10">
        <f>((D6-J6)/(D6+1000))*100</f>
        <v>67.558682611977147</v>
      </c>
      <c r="O6" s="11">
        <v>270.14300052583798</v>
      </c>
      <c r="P6" s="11">
        <v>18.8715239630071</v>
      </c>
      <c r="Q6" s="13">
        <v>-13.87518355377955</v>
      </c>
    </row>
    <row r="7" spans="1:25" ht="14">
      <c r="A7" s="6">
        <v>5</v>
      </c>
      <c r="B7" s="7" t="s">
        <v>13</v>
      </c>
      <c r="C7" s="8" t="s">
        <v>14</v>
      </c>
      <c r="D7" s="21">
        <v>2011.1478469783776</v>
      </c>
      <c r="E7" s="9" t="s">
        <v>386</v>
      </c>
      <c r="F7" s="7">
        <v>0.97308215308308699</v>
      </c>
      <c r="G7" s="7">
        <v>2.28508027977264E-3</v>
      </c>
      <c r="H7" s="10">
        <v>-34.088811450039948</v>
      </c>
      <c r="I7" s="10">
        <v>0.83443914569436695</v>
      </c>
      <c r="J7" s="10"/>
      <c r="K7" s="10">
        <v>39.895629999999997</v>
      </c>
      <c r="L7" s="21">
        <v>7.1146025923813099</v>
      </c>
      <c r="M7" s="21">
        <v>8.0242586046290726E-2</v>
      </c>
      <c r="N7" s="10"/>
      <c r="O7" s="11">
        <v>219.19460407102801</v>
      </c>
      <c r="P7" s="11">
        <v>18.863823397906099</v>
      </c>
      <c r="Q7" s="14">
        <v>-12.898107971704466</v>
      </c>
    </row>
    <row r="8" spans="1:25" ht="14">
      <c r="A8" s="6">
        <v>6</v>
      </c>
      <c r="B8" s="7" t="s">
        <v>15</v>
      </c>
      <c r="C8" s="8" t="s">
        <v>16</v>
      </c>
      <c r="D8" s="21">
        <v>2011.1670123274266</v>
      </c>
      <c r="E8" s="9" t="s">
        <v>387</v>
      </c>
      <c r="F8" s="7">
        <v>0.98114077200387295</v>
      </c>
      <c r="G8" s="7">
        <v>2.33916387966643E-3</v>
      </c>
      <c r="H8" s="10">
        <v>-26.091836969501681</v>
      </c>
      <c r="I8" s="10">
        <v>0.85418678792755631</v>
      </c>
      <c r="J8" s="10"/>
      <c r="K8" s="10">
        <v>39.608539999999998</v>
      </c>
      <c r="L8" s="21">
        <v>6.3197227073088182</v>
      </c>
      <c r="M8" s="21">
        <v>8.2164271941009281E-2</v>
      </c>
      <c r="N8" s="10"/>
      <c r="O8" s="11">
        <v>152.94294782520501</v>
      </c>
      <c r="P8" s="11">
        <v>19.151689524616199</v>
      </c>
      <c r="Q8" s="13">
        <v>-11.476139824372863</v>
      </c>
    </row>
    <row r="9" spans="1:25" ht="14">
      <c r="A9" s="6">
        <v>7</v>
      </c>
      <c r="B9" s="7" t="s">
        <v>17</v>
      </c>
      <c r="C9" s="8" t="s">
        <v>18</v>
      </c>
      <c r="D9" s="21">
        <v>2011.1861776764756</v>
      </c>
      <c r="E9" s="9" t="s">
        <v>388</v>
      </c>
      <c r="F9" s="7">
        <v>0.71350267985951499</v>
      </c>
      <c r="G9" s="7">
        <v>1.81213655154176E-3</v>
      </c>
      <c r="H9" s="10">
        <v>-291.75864143260009</v>
      </c>
      <c r="I9" s="10">
        <v>0.66173196551566449</v>
      </c>
      <c r="J9" s="10"/>
      <c r="K9" s="10">
        <v>39.608539999999998</v>
      </c>
      <c r="L9" s="21">
        <v>31.874226565376247</v>
      </c>
      <c r="M9" s="21">
        <v>6.3652032477115331E-2</v>
      </c>
      <c r="N9" s="10"/>
      <c r="O9" s="11">
        <v>2711.6924689421298</v>
      </c>
      <c r="P9" s="11">
        <v>20.402015758933299</v>
      </c>
      <c r="Q9" s="13">
        <v>-21.3</v>
      </c>
    </row>
    <row r="10" spans="1:25" ht="14">
      <c r="A10" s="6">
        <v>8</v>
      </c>
      <c r="B10" s="7" t="s">
        <v>19</v>
      </c>
      <c r="C10" s="8" t="s">
        <v>20</v>
      </c>
      <c r="D10" s="21">
        <v>2011.2053430255246</v>
      </c>
      <c r="E10" s="9" t="s">
        <v>389</v>
      </c>
      <c r="F10" s="7">
        <v>0.93408709105700205</v>
      </c>
      <c r="G10" s="7">
        <v>2.2310063645171901E-3</v>
      </c>
      <c r="H10" s="10">
        <v>-72.802954527099956</v>
      </c>
      <c r="I10" s="10">
        <v>0.81468739364741627</v>
      </c>
      <c r="J10" s="10">
        <f>AVERAGE(H8:H12)</f>
        <v>-109.03549087541543</v>
      </c>
      <c r="K10" s="10">
        <v>39.608539999999998</v>
      </c>
      <c r="L10" s="21">
        <v>10.812867555618576</v>
      </c>
      <c r="M10" s="21">
        <v>7.8364823133082018E-2</v>
      </c>
      <c r="N10" s="10">
        <f>((D10-J10)/(D10+1000))*100</f>
        <v>70.411698717650935</v>
      </c>
      <c r="O10" s="11">
        <v>547.734923653843</v>
      </c>
      <c r="P10" s="11">
        <v>19.186298898410701</v>
      </c>
      <c r="Q10" s="14">
        <v>-14.68</v>
      </c>
    </row>
    <row r="11" spans="1:25" ht="14">
      <c r="A11" s="6">
        <v>9</v>
      </c>
      <c r="B11" s="7" t="s">
        <v>21</v>
      </c>
      <c r="C11" s="8" t="s">
        <v>22</v>
      </c>
      <c r="D11" s="21">
        <v>2011.2245083745736</v>
      </c>
      <c r="E11" s="9" t="s">
        <v>390</v>
      </c>
      <c r="F11" s="7">
        <v>0.99024052122147199</v>
      </c>
      <c r="G11" s="7">
        <v>2.3256419726747401E-3</v>
      </c>
      <c r="H11" s="10">
        <v>-17.066003975062195</v>
      </c>
      <c r="I11" s="10">
        <v>0.84924311961018928</v>
      </c>
      <c r="J11" s="10"/>
      <c r="K11" s="10">
        <v>39.608539999999998</v>
      </c>
      <c r="L11" s="21">
        <v>5.4515273580825143</v>
      </c>
      <c r="M11" s="21">
        <v>8.1688740226219123E-2</v>
      </c>
      <c r="N11" s="10"/>
      <c r="O11" s="11">
        <v>78.782961742799003</v>
      </c>
      <c r="P11" s="11">
        <v>18.866004335443598</v>
      </c>
      <c r="Q11" s="14">
        <v>-12.310456759971103</v>
      </c>
    </row>
    <row r="12" spans="1:25" ht="14">
      <c r="A12" s="6">
        <v>10</v>
      </c>
      <c r="B12" s="7" t="s">
        <v>23</v>
      </c>
      <c r="C12" s="8" t="s">
        <v>24</v>
      </c>
      <c r="D12" s="21">
        <v>2011.2436737236226</v>
      </c>
      <c r="E12" s="9" t="s">
        <v>391</v>
      </c>
      <c r="F12" s="7">
        <v>0.86895560222910595</v>
      </c>
      <c r="G12" s="7">
        <v>2.1093567504860398E-3</v>
      </c>
      <c r="H12" s="10">
        <v>-137.45801747281328</v>
      </c>
      <c r="I12" s="10">
        <v>0.77026153436847167</v>
      </c>
      <c r="J12" s="10"/>
      <c r="K12" s="10">
        <v>39.608539999999998</v>
      </c>
      <c r="L12" s="21">
        <v>17.032041452142487</v>
      </c>
      <c r="M12" s="21">
        <v>7.4091497398479603E-2</v>
      </c>
      <c r="N12" s="10"/>
      <c r="O12" s="11">
        <v>1128.34125244593</v>
      </c>
      <c r="P12" s="11">
        <v>19.499802674828501</v>
      </c>
      <c r="Q12" s="14">
        <v>-14.694457090730385</v>
      </c>
    </row>
    <row r="13" spans="1:25" ht="14">
      <c r="A13" s="6">
        <v>11</v>
      </c>
      <c r="B13" s="7" t="s">
        <v>25</v>
      </c>
      <c r="C13" s="8" t="s">
        <v>26</v>
      </c>
      <c r="D13" s="21">
        <v>2011.2628390726716</v>
      </c>
      <c r="E13" s="9" t="s">
        <v>392</v>
      </c>
      <c r="F13" s="7">
        <v>0.91004644602150297</v>
      </c>
      <c r="G13" s="7">
        <v>2.1634123516735002E-3</v>
      </c>
      <c r="H13" s="10">
        <v>-96.672552685009066</v>
      </c>
      <c r="I13" s="10">
        <v>0.78999887235768995</v>
      </c>
      <c r="J13" s="10"/>
      <c r="K13" s="10">
        <v>38.654620000000001</v>
      </c>
      <c r="L13" s="21">
        <v>13.029083015585014</v>
      </c>
      <c r="M13" s="21">
        <v>7.6059823655113573E-2</v>
      </c>
      <c r="N13" s="10"/>
      <c r="O13" s="11">
        <v>757.18769767643596</v>
      </c>
      <c r="P13" s="11">
        <v>19.096488423166299</v>
      </c>
      <c r="Q13" s="14">
        <v>-14.406702433723686</v>
      </c>
    </row>
    <row r="14" spans="1:25" ht="14">
      <c r="A14" s="6">
        <v>12</v>
      </c>
      <c r="B14" s="7" t="s">
        <v>27</v>
      </c>
      <c r="C14" s="8" t="s">
        <v>28</v>
      </c>
      <c r="D14" s="21">
        <v>2011.2820044217206</v>
      </c>
      <c r="E14" s="9" t="s">
        <v>393</v>
      </c>
      <c r="F14" s="7">
        <v>1.0021932378757901</v>
      </c>
      <c r="G14" s="7">
        <v>2.5419804774537299E-3</v>
      </c>
      <c r="H14" s="10">
        <v>-5.2083995559966123</v>
      </c>
      <c r="I14" s="10">
        <v>0.92823592029665936</v>
      </c>
      <c r="J14" s="10">
        <f>AVERAGE(H13:H16)</f>
        <v>-56.518018316010334</v>
      </c>
      <c r="K14" s="10">
        <v>38.654620000000001</v>
      </c>
      <c r="L14" s="21">
        <v>4.223061132294065</v>
      </c>
      <c r="M14" s="21">
        <v>8.9369064790436242E-2</v>
      </c>
      <c r="N14" s="10">
        <f>((D14-J14)/(D14+1000))*100</f>
        <v>68.668428254192236</v>
      </c>
      <c r="O14" s="11">
        <v>-17.598987520201</v>
      </c>
      <c r="P14" s="11">
        <v>20.3750418618536</v>
      </c>
      <c r="Q14" s="14">
        <v>-8.0422653384261444</v>
      </c>
    </row>
    <row r="15" spans="1:25" ht="14">
      <c r="A15" s="6">
        <v>13</v>
      </c>
      <c r="B15" s="7" t="s">
        <v>29</v>
      </c>
      <c r="C15" s="8" t="s">
        <v>30</v>
      </c>
      <c r="D15" s="21">
        <v>2011.3011697707695</v>
      </c>
      <c r="E15" s="9" t="s">
        <v>394</v>
      </c>
      <c r="F15" s="7">
        <v>0.964955928298872</v>
      </c>
      <c r="G15" s="7">
        <v>2.3662086505417301E-3</v>
      </c>
      <c r="H15" s="10">
        <v>-42.17291576818927</v>
      </c>
      <c r="I15" s="10">
        <v>0.86404863921361075</v>
      </c>
      <c r="J15" s="10"/>
      <c r="K15" s="10">
        <v>38.654620000000001</v>
      </c>
      <c r="L15" s="21">
        <v>7.7819454332364382</v>
      </c>
      <c r="M15" s="21">
        <v>8.3189216374314173E-2</v>
      </c>
      <c r="N15" s="10"/>
      <c r="O15" s="11">
        <v>286.55999475319902</v>
      </c>
      <c r="P15" s="11">
        <v>19.698054110419999</v>
      </c>
      <c r="Q15" s="14">
        <v>-14.659188498175634</v>
      </c>
    </row>
    <row r="16" spans="1:25" ht="14">
      <c r="A16" s="6">
        <v>14</v>
      </c>
      <c r="B16" s="7" t="s">
        <v>31</v>
      </c>
      <c r="C16" s="8" t="s">
        <v>32</v>
      </c>
      <c r="D16" s="21">
        <v>2011.3203351198185</v>
      </c>
      <c r="E16" s="9" t="s">
        <v>395</v>
      </c>
      <c r="F16" s="7">
        <v>0.924816225254812</v>
      </c>
      <c r="G16" s="7">
        <v>2.8895706897733402E-3</v>
      </c>
      <c r="H16" s="10">
        <v>-82.018205254846379</v>
      </c>
      <c r="I16" s="10">
        <v>1.055157935327552</v>
      </c>
      <c r="J16" s="10"/>
      <c r="K16" s="10">
        <v>38.654620000000001</v>
      </c>
      <c r="L16" s="21">
        <v>11.61818596203292</v>
      </c>
      <c r="M16" s="21">
        <v>0.10158891271552346</v>
      </c>
      <c r="N16" s="10"/>
      <c r="O16" s="11">
        <v>627.86118067597101</v>
      </c>
      <c r="P16" s="11">
        <v>25.098955573096401</v>
      </c>
      <c r="Q16" s="14">
        <v>-14.83</v>
      </c>
    </row>
    <row r="17" spans="1:18" ht="14">
      <c r="A17" s="6">
        <v>15</v>
      </c>
      <c r="B17" s="7" t="s">
        <v>33</v>
      </c>
      <c r="C17" s="8" t="s">
        <v>34</v>
      </c>
      <c r="D17" s="21">
        <v>2011.3395004688675</v>
      </c>
      <c r="E17" s="9" t="s">
        <v>396</v>
      </c>
      <c r="F17" s="7">
        <v>0.79656324366889197</v>
      </c>
      <c r="G17" s="7">
        <v>1.9607095617488498E-3</v>
      </c>
      <c r="H17" s="10">
        <v>-209.32522497303574</v>
      </c>
      <c r="I17" s="10">
        <v>0.71597260591500922</v>
      </c>
      <c r="J17" s="10"/>
      <c r="K17" s="10">
        <v>36.696730000000002</v>
      </c>
      <c r="L17" s="21">
        <v>23.731333171373631</v>
      </c>
      <c r="M17" s="21">
        <v>6.9062878776034065E-2</v>
      </c>
      <c r="N17" s="10"/>
      <c r="O17" s="11">
        <v>1827.0958152926501</v>
      </c>
      <c r="P17" s="11">
        <v>19.772918264447899</v>
      </c>
      <c r="Q17" s="14">
        <v>-18.59</v>
      </c>
    </row>
    <row r="18" spans="1:18" ht="14">
      <c r="A18" s="6">
        <v>16</v>
      </c>
      <c r="B18" s="7" t="s">
        <v>35</v>
      </c>
      <c r="C18" s="8" t="s">
        <v>36</v>
      </c>
      <c r="D18" s="21">
        <v>2011.3586658179165</v>
      </c>
      <c r="E18" s="9" t="s">
        <v>397</v>
      </c>
      <c r="F18" s="7">
        <v>0.85912570968646995</v>
      </c>
      <c r="G18" s="7">
        <v>2.08232358838451E-3</v>
      </c>
      <c r="H18" s="10">
        <v>-147.22721913878755</v>
      </c>
      <c r="I18" s="10">
        <v>0.76037941503806328</v>
      </c>
      <c r="J18" s="10"/>
      <c r="K18" s="10">
        <v>36.696730000000002</v>
      </c>
      <c r="L18" s="21">
        <v>17.741345546521355</v>
      </c>
      <c r="M18" s="21">
        <v>7.3346369582747997E-2</v>
      </c>
      <c r="N18" s="10"/>
      <c r="O18" s="11">
        <v>1219.7309086422999</v>
      </c>
      <c r="P18" s="11">
        <v>19.470148776710701</v>
      </c>
      <c r="Q18" s="14">
        <v>-15.08</v>
      </c>
    </row>
    <row r="19" spans="1:18" ht="14">
      <c r="A19" s="6">
        <v>17</v>
      </c>
      <c r="B19" s="7" t="s">
        <v>37</v>
      </c>
      <c r="C19" s="8" t="s">
        <v>38</v>
      </c>
      <c r="D19" s="21">
        <v>2011.3778311669655</v>
      </c>
      <c r="E19" s="9" t="s">
        <v>398</v>
      </c>
      <c r="F19" s="7">
        <v>0.92056591837112001</v>
      </c>
      <c r="G19" s="7">
        <v>2.2310121869114599E-3</v>
      </c>
      <c r="H19" s="10">
        <v>-86.243457288437966</v>
      </c>
      <c r="I19" s="10">
        <v>0.81467252174488847</v>
      </c>
      <c r="J19" s="10">
        <f>AVERAGE(H17:H20)</f>
        <v>-157.44175729033824</v>
      </c>
      <c r="K19" s="10">
        <v>36.696730000000002</v>
      </c>
      <c r="L19" s="21">
        <v>11.8588381472408</v>
      </c>
      <c r="M19" s="21">
        <v>7.8583494880406196E-2</v>
      </c>
      <c r="N19" s="10">
        <f>((D19-J19)/(D19+1000))*100</f>
        <v>72.02083929856272</v>
      </c>
      <c r="O19" s="11">
        <v>664.86465520085903</v>
      </c>
      <c r="P19" s="11">
        <v>19.468155989492899</v>
      </c>
      <c r="Q19" s="14">
        <v>-13.79</v>
      </c>
    </row>
    <row r="20" spans="1:18" ht="14">
      <c r="A20" s="6">
        <v>18</v>
      </c>
      <c r="B20" s="7" t="s">
        <v>39</v>
      </c>
      <c r="C20" s="8" t="s">
        <v>40</v>
      </c>
      <c r="D20" s="21">
        <v>2011.3969965160145</v>
      </c>
      <c r="E20" s="9" t="s">
        <v>399</v>
      </c>
      <c r="F20" s="7">
        <v>0.81908951736357205</v>
      </c>
      <c r="G20" s="7">
        <v>2.0553235028285799E-3</v>
      </c>
      <c r="H20" s="10">
        <v>-186.97112776109171</v>
      </c>
      <c r="I20" s="10">
        <v>0.75051660815141474</v>
      </c>
      <c r="J20" s="10"/>
      <c r="K20" s="10">
        <v>36.696730000000002</v>
      </c>
      <c r="L20" s="21">
        <v>21.575051921027249</v>
      </c>
      <c r="M20" s="21">
        <v>7.2395001009737406E-2</v>
      </c>
      <c r="N20" s="10"/>
      <c r="O20" s="11">
        <v>1603.08074504358</v>
      </c>
      <c r="P20" s="11">
        <v>20.1570321048236</v>
      </c>
      <c r="Q20" s="14">
        <v>-16.5</v>
      </c>
    </row>
    <row r="21" spans="1:18" ht="14">
      <c r="A21" s="6">
        <v>19</v>
      </c>
      <c r="B21" s="7" t="s">
        <v>41</v>
      </c>
      <c r="C21" s="8" t="s">
        <v>42</v>
      </c>
      <c r="D21" s="21">
        <v>2011.4161618650635</v>
      </c>
      <c r="E21" s="9" t="s">
        <v>400</v>
      </c>
      <c r="F21" s="7">
        <v>0.74073432164888298</v>
      </c>
      <c r="G21" s="7">
        <v>1.8661599263160699E-3</v>
      </c>
      <c r="H21" s="10">
        <v>-264.74825861239214</v>
      </c>
      <c r="I21" s="10">
        <v>0.68144054659786313</v>
      </c>
      <c r="J21" s="10"/>
      <c r="K21" s="10">
        <v>34.5</v>
      </c>
      <c r="L21" s="21">
        <v>28.926849551705381</v>
      </c>
      <c r="M21" s="21">
        <v>6.5871488312988211E-2</v>
      </c>
      <c r="N21" s="10"/>
      <c r="O21" s="11">
        <v>2410.8098036177998</v>
      </c>
      <c r="P21" s="11">
        <v>20.237840005478802</v>
      </c>
      <c r="Q21" s="14">
        <v>-21</v>
      </c>
    </row>
    <row r="22" spans="1:18" ht="14">
      <c r="A22" s="6">
        <v>20</v>
      </c>
      <c r="B22" s="15" t="s">
        <v>43</v>
      </c>
      <c r="C22" s="16" t="s">
        <v>44</v>
      </c>
      <c r="D22" s="21">
        <v>2011.4353272141125</v>
      </c>
      <c r="E22" s="17" t="s">
        <v>401</v>
      </c>
      <c r="F22" s="15">
        <v>0.58052194649386102</v>
      </c>
      <c r="G22" s="15">
        <v>1.5691973863506299E-3</v>
      </c>
      <c r="H22" s="18">
        <v>-423.77615012247747</v>
      </c>
      <c r="I22" s="18">
        <v>0.57300139747451784</v>
      </c>
      <c r="J22" s="10"/>
      <c r="K22" s="18">
        <v>34.5</v>
      </c>
      <c r="L22" s="52">
        <v>44.299289523680763</v>
      </c>
      <c r="M22" s="52">
        <v>5.5389211935671125E-2</v>
      </c>
      <c r="N22" s="10"/>
      <c r="O22" s="19">
        <v>4368.5676921309496</v>
      </c>
      <c r="P22" s="19">
        <v>21.7138433450903</v>
      </c>
      <c r="Q22" s="20">
        <v>-26.51</v>
      </c>
    </row>
    <row r="23" spans="1:18" ht="14">
      <c r="A23" s="6">
        <v>21</v>
      </c>
      <c r="B23" s="7" t="s">
        <v>45</v>
      </c>
      <c r="C23" s="8" t="s">
        <v>46</v>
      </c>
      <c r="D23" s="21">
        <v>2011.4544925631615</v>
      </c>
      <c r="E23" s="9" t="s">
        <v>402</v>
      </c>
      <c r="F23" s="7">
        <v>0.94305817061300001</v>
      </c>
      <c r="G23" s="7">
        <v>2.8760575720924901E-3</v>
      </c>
      <c r="H23" s="10">
        <v>-63.926259426497879</v>
      </c>
      <c r="I23" s="10">
        <v>1.0502064315483777</v>
      </c>
      <c r="J23" s="10">
        <f>AVERAGE(H21:H25)</f>
        <v>-178.22326528142708</v>
      </c>
      <c r="K23" s="10">
        <v>34.5</v>
      </c>
      <c r="L23" s="21">
        <v>9.5143798382308233</v>
      </c>
      <c r="M23" s="21">
        <v>0.1015182630786252</v>
      </c>
      <c r="N23" s="10">
        <f>((D23-J23)/(D23+1000))*100</f>
        <v>72.711633639227657</v>
      </c>
      <c r="O23" s="11">
        <v>470.95319322336002</v>
      </c>
      <c r="P23" s="11">
        <v>24.498351423647001</v>
      </c>
      <c r="Q23" s="20">
        <v>-14.09</v>
      </c>
    </row>
    <row r="24" spans="1:18" ht="14">
      <c r="A24" s="6">
        <v>22</v>
      </c>
      <c r="B24" s="7" t="s">
        <v>47</v>
      </c>
      <c r="C24" s="8" t="s">
        <v>48</v>
      </c>
      <c r="D24" s="21">
        <v>2011.4736579122105</v>
      </c>
      <c r="E24" s="9" t="s">
        <v>403</v>
      </c>
      <c r="F24" s="7">
        <v>0.98330415963361495</v>
      </c>
      <c r="G24" s="7">
        <v>2.35268483047645E-3</v>
      </c>
      <c r="H24" s="10">
        <v>-23.980600931640229</v>
      </c>
      <c r="I24" s="10">
        <v>0.85909233399876406</v>
      </c>
      <c r="J24" s="10"/>
      <c r="K24" s="10">
        <v>34.5</v>
      </c>
      <c r="L24" s="21">
        <v>5.6530305395495626</v>
      </c>
      <c r="M24" s="21">
        <v>8.3044208216410245E-2</v>
      </c>
      <c r="N24" s="10"/>
      <c r="O24" s="11">
        <v>135.249909374113</v>
      </c>
      <c r="P24" s="11">
        <v>19.220011486841798</v>
      </c>
      <c r="Q24" s="20">
        <v>-12</v>
      </c>
    </row>
    <row r="25" spans="1:18" ht="14">
      <c r="A25" s="6">
        <v>23</v>
      </c>
      <c r="B25" s="7" t="s">
        <v>49</v>
      </c>
      <c r="C25" s="8" t="s">
        <v>50</v>
      </c>
      <c r="D25" s="21">
        <v>2011.4928232612594</v>
      </c>
      <c r="E25" s="9" t="s">
        <v>404</v>
      </c>
      <c r="F25" s="7">
        <v>0.89192477600021602</v>
      </c>
      <c r="G25" s="7">
        <v>2.7317244772663502E-3</v>
      </c>
      <c r="H25" s="10">
        <v>-114.6850573141277</v>
      </c>
      <c r="I25" s="10">
        <v>0.99749787393459899</v>
      </c>
      <c r="J25" s="10"/>
      <c r="K25" s="10">
        <v>34.5</v>
      </c>
      <c r="L25" s="21">
        <v>14.420981857334722</v>
      </c>
      <c r="M25" s="21">
        <v>9.642318742722078E-2</v>
      </c>
      <c r="N25" s="10"/>
      <c r="O25" s="11">
        <v>918.76217927192602</v>
      </c>
      <c r="P25" s="11">
        <v>24.6029074607467</v>
      </c>
      <c r="Q25" s="20">
        <v>-16.559999999999999</v>
      </c>
      <c r="R25" s="2"/>
    </row>
    <row r="26" spans="1:18" s="2" customFormat="1" ht="14">
      <c r="A26" s="6">
        <v>24</v>
      </c>
      <c r="B26" s="7" t="s">
        <v>51</v>
      </c>
      <c r="C26" s="8" t="s">
        <v>52</v>
      </c>
      <c r="D26" s="21">
        <v>2011.5119886103084</v>
      </c>
      <c r="E26" s="9" t="s">
        <v>405</v>
      </c>
      <c r="F26" s="7">
        <v>0.93964643184466201</v>
      </c>
      <c r="G26" s="7">
        <v>3.1508291055187998E-3</v>
      </c>
      <c r="H26" s="10">
        <v>-67.319217058185771</v>
      </c>
      <c r="I26" s="10">
        <v>1.1505325935226727</v>
      </c>
      <c r="J26" s="10"/>
      <c r="K26" s="10">
        <v>37.099910000000001</v>
      </c>
      <c r="L26" s="21">
        <v>10.06837683152299</v>
      </c>
      <c r="M26" s="21">
        <v>0.11093748851281578</v>
      </c>
      <c r="N26" s="10"/>
      <c r="O26" s="11">
        <v>500.06718964129101</v>
      </c>
      <c r="P26" s="11">
        <v>26.9363127947435</v>
      </c>
      <c r="Q26" s="20">
        <v>-15.46</v>
      </c>
      <c r="R26" s="1"/>
    </row>
    <row r="27" spans="1:18" ht="14">
      <c r="A27" s="6">
        <v>25</v>
      </c>
      <c r="B27" s="7" t="s">
        <v>53</v>
      </c>
      <c r="C27" s="8" t="s">
        <v>54</v>
      </c>
      <c r="D27" s="21">
        <v>2011.5311539593574</v>
      </c>
      <c r="E27" s="9" t="s">
        <v>406</v>
      </c>
      <c r="F27" s="7">
        <v>0.98279035507155099</v>
      </c>
      <c r="G27" s="7">
        <v>2.3256425437225498E-3</v>
      </c>
      <c r="H27" s="10">
        <v>-24.497383531469019</v>
      </c>
      <c r="I27" s="10">
        <v>0.84921182796907335</v>
      </c>
      <c r="J27" s="10">
        <f>AVERAGE(H26:H29)</f>
        <v>-38.485946221102076</v>
      </c>
      <c r="K27" s="10">
        <v>37.099910000000001</v>
      </c>
      <c r="L27" s="21">
        <v>5.9393789294098989</v>
      </c>
      <c r="M27" s="21">
        <v>8.1883319030378987E-2</v>
      </c>
      <c r="N27" s="10">
        <f>((D27-J27)/(D27+1000))*100</f>
        <v>68.072252796894887</v>
      </c>
      <c r="O27" s="11">
        <v>139.44847878178501</v>
      </c>
      <c r="P27" s="11">
        <v>19.009025126587801</v>
      </c>
      <c r="Q27" s="20">
        <v>-11.64</v>
      </c>
    </row>
    <row r="28" spans="1:18" ht="14">
      <c r="A28" s="6">
        <v>26</v>
      </c>
      <c r="B28" s="7" t="s">
        <v>55</v>
      </c>
      <c r="C28" s="8" t="s">
        <v>56</v>
      </c>
      <c r="D28" s="21">
        <v>2011.5503193084064</v>
      </c>
      <c r="E28" s="9" t="s">
        <v>407</v>
      </c>
      <c r="F28" s="7">
        <v>0.96315761233164998</v>
      </c>
      <c r="G28" s="7">
        <v>2.2850821101526799E-3</v>
      </c>
      <c r="H28" s="10">
        <v>-43.986758853501563</v>
      </c>
      <c r="I28" s="10">
        <v>0.83439919104049931</v>
      </c>
      <c r="J28" s="10"/>
      <c r="K28" s="10">
        <v>37.099910000000001</v>
      </c>
      <c r="L28" s="21">
        <v>7.8185976174177441</v>
      </c>
      <c r="M28" s="21">
        <v>8.045504420499848E-2</v>
      </c>
      <c r="N28" s="10"/>
      <c r="O28" s="11">
        <v>301.54446122686198</v>
      </c>
      <c r="P28" s="11">
        <v>19.058214726060701</v>
      </c>
      <c r="Q28" s="20">
        <v>-12.92</v>
      </c>
    </row>
    <row r="29" spans="1:18" ht="14">
      <c r="A29" s="6">
        <v>27</v>
      </c>
      <c r="B29" s="7" t="s">
        <v>57</v>
      </c>
      <c r="C29" s="8" t="s">
        <v>58</v>
      </c>
      <c r="D29" s="21">
        <v>2011.5694846574554</v>
      </c>
      <c r="E29" s="9" t="s">
        <v>408</v>
      </c>
      <c r="F29" s="7">
        <v>0.98919939092465903</v>
      </c>
      <c r="G29" s="7">
        <v>2.3391632042814902E-3</v>
      </c>
      <c r="H29" s="10">
        <v>-18.140425441251939</v>
      </c>
      <c r="I29" s="10">
        <v>0.85414495691770054</v>
      </c>
      <c r="J29" s="10"/>
      <c r="K29" s="10">
        <v>37.099910000000001</v>
      </c>
      <c r="L29" s="21">
        <v>5.3264237040818907</v>
      </c>
      <c r="M29" s="21">
        <v>8.2358984769143467E-2</v>
      </c>
      <c r="N29" s="10"/>
      <c r="O29" s="11">
        <v>87.233231330892593</v>
      </c>
      <c r="P29" s="11">
        <v>18.995662747455501</v>
      </c>
      <c r="Q29" s="20">
        <v>-12.01</v>
      </c>
    </row>
    <row r="30" spans="1:18" ht="14">
      <c r="A30" s="6">
        <v>28</v>
      </c>
      <c r="B30" s="7" t="s">
        <v>59</v>
      </c>
      <c r="C30" s="8" t="s">
        <v>60</v>
      </c>
      <c r="D30" s="21">
        <v>2011.5886500065044</v>
      </c>
      <c r="E30" s="9" t="s">
        <v>409</v>
      </c>
      <c r="F30" s="7">
        <v>0.95453110415805698</v>
      </c>
      <c r="G30" s="7">
        <v>2.28508416403232E-3</v>
      </c>
      <c r="H30" s="10">
        <v>-52.553671494203535</v>
      </c>
      <c r="I30" s="10">
        <v>0.83439607225364243</v>
      </c>
      <c r="J30" s="10"/>
      <c r="K30" s="10">
        <v>36.890430000000002</v>
      </c>
      <c r="L30" s="21">
        <v>8.626186423015163</v>
      </c>
      <c r="M30" s="21">
        <v>8.0470997524168725E-2</v>
      </c>
      <c r="N30" s="10"/>
      <c r="O30" s="11">
        <v>373.81605252971002</v>
      </c>
      <c r="P30" s="11">
        <v>19.230469295039502</v>
      </c>
      <c r="Q30" s="14">
        <v>-15.39</v>
      </c>
    </row>
    <row r="31" spans="1:18" ht="14">
      <c r="A31" s="6">
        <v>29</v>
      </c>
      <c r="B31" s="7" t="s">
        <v>61</v>
      </c>
      <c r="C31" s="8" t="s">
        <v>62</v>
      </c>
      <c r="D31" s="21">
        <v>2011.6078153555534</v>
      </c>
      <c r="E31" s="9" t="s">
        <v>410</v>
      </c>
      <c r="F31" s="7">
        <v>0.887425524118022</v>
      </c>
      <c r="G31" s="7">
        <v>2.1363844934825398E-3</v>
      </c>
      <c r="H31" s="10">
        <v>-119.16321868144142</v>
      </c>
      <c r="I31" s="10">
        <v>0.78009673589977391</v>
      </c>
      <c r="J31" s="10"/>
      <c r="K31" s="10">
        <v>36.890430000000002</v>
      </c>
      <c r="L31" s="21">
        <v>15.05015806553846</v>
      </c>
      <c r="M31" s="21">
        <v>7.5234249765404243E-2</v>
      </c>
      <c r="N31" s="10"/>
      <c r="O31" s="11">
        <v>959.38663348603802</v>
      </c>
      <c r="P31" s="11">
        <v>19.338610587295701</v>
      </c>
      <c r="Q31" s="14">
        <v>-15.64</v>
      </c>
    </row>
    <row r="32" spans="1:18" ht="14">
      <c r="A32" s="6">
        <v>30</v>
      </c>
      <c r="B32" s="7" t="s">
        <v>63</v>
      </c>
      <c r="C32" s="8" t="s">
        <v>64</v>
      </c>
      <c r="D32" s="21">
        <v>2011.6269807046024</v>
      </c>
      <c r="E32" s="9" t="s">
        <v>446</v>
      </c>
      <c r="F32" s="7">
        <v>0.89322610720026496</v>
      </c>
      <c r="G32" s="7">
        <v>2.1769434178026698E-3</v>
      </c>
      <c r="H32" s="10">
        <v>-113.40775775336198</v>
      </c>
      <c r="I32" s="10">
        <v>0.79490490717420337</v>
      </c>
      <c r="J32" s="10">
        <f>AVERAGE(H30:H34)</f>
        <v>-107.49179692056472</v>
      </c>
      <c r="K32" s="10">
        <v>36.890430000000002</v>
      </c>
      <c r="L32" s="21">
        <v>14.495088719582647</v>
      </c>
      <c r="M32" s="21">
        <v>7.6662382463516754E-2</v>
      </c>
      <c r="N32" s="10">
        <f>((D32-J32)/(D32+1000))*100</f>
        <v>70.364583369796236</v>
      </c>
      <c r="O32" s="11">
        <v>907.05045733282304</v>
      </c>
      <c r="P32" s="11">
        <v>19.577782528123201</v>
      </c>
      <c r="Q32" s="14">
        <v>-16.29</v>
      </c>
    </row>
    <row r="33" spans="1:18" ht="14">
      <c r="A33" s="6">
        <v>31</v>
      </c>
      <c r="B33" s="7" t="s">
        <v>65</v>
      </c>
      <c r="C33" s="8" t="s">
        <v>66</v>
      </c>
      <c r="D33" s="21">
        <v>2011.6461460536514</v>
      </c>
      <c r="E33" s="9" t="s">
        <v>445</v>
      </c>
      <c r="F33" s="7">
        <v>0.92704256008765695</v>
      </c>
      <c r="G33" s="7">
        <v>2.2445303405042999E-3</v>
      </c>
      <c r="H33" s="10">
        <v>-79.844588110812737</v>
      </c>
      <c r="I33" s="10">
        <v>0.8195821862464735</v>
      </c>
      <c r="J33" s="10"/>
      <c r="K33" s="10">
        <v>36.890430000000002</v>
      </c>
      <c r="L33" s="21">
        <v>11.258182613452488</v>
      </c>
      <c r="M33" s="21">
        <v>7.9042313684626594E-2</v>
      </c>
      <c r="N33" s="10"/>
      <c r="O33" s="11">
        <v>608.546364157634</v>
      </c>
      <c r="P33" s="11">
        <v>19.449282051911599</v>
      </c>
      <c r="Q33" s="14">
        <v>-13.4</v>
      </c>
    </row>
    <row r="34" spans="1:18" ht="14">
      <c r="A34" s="6">
        <v>32</v>
      </c>
      <c r="B34" s="7" t="s">
        <v>67</v>
      </c>
      <c r="C34" s="8" t="s">
        <v>68</v>
      </c>
      <c r="D34" s="21">
        <v>2011.6653114027004</v>
      </c>
      <c r="E34" s="9" t="s">
        <v>444</v>
      </c>
      <c r="F34" s="7">
        <v>0.83370590503701103</v>
      </c>
      <c r="G34" s="7">
        <v>2.04178659872979E-3</v>
      </c>
      <c r="H34" s="10">
        <v>-172.48974856300404</v>
      </c>
      <c r="I34" s="10">
        <v>0.74554930926033469</v>
      </c>
      <c r="J34" s="10"/>
      <c r="K34" s="10">
        <v>36.890430000000002</v>
      </c>
      <c r="L34" s="21">
        <v>20.193086222524407</v>
      </c>
      <c r="M34" s="21">
        <v>7.1902419743649734E-2</v>
      </c>
      <c r="N34" s="10"/>
      <c r="O34" s="11">
        <v>1460.9984261336999</v>
      </c>
      <c r="P34" s="11">
        <v>19.673210479261598</v>
      </c>
      <c r="Q34" s="14">
        <v>-18.16</v>
      </c>
    </row>
    <row r="35" spans="1:18" ht="14">
      <c r="A35" s="6">
        <v>33</v>
      </c>
      <c r="B35" s="7" t="s">
        <v>69</v>
      </c>
      <c r="C35" s="8" t="s">
        <v>70</v>
      </c>
      <c r="D35" s="21">
        <v>2011.6844767517493</v>
      </c>
      <c r="E35" s="9" t="s">
        <v>443</v>
      </c>
      <c r="F35" s="7">
        <v>0.82559320142548098</v>
      </c>
      <c r="G35" s="7">
        <v>2.0417955464040499E-3</v>
      </c>
      <c r="H35" s="10">
        <v>-180.54406267064016</v>
      </c>
      <c r="I35" s="10">
        <v>0.74555084805466221</v>
      </c>
      <c r="J35" s="10"/>
      <c r="K35" s="10">
        <v>35.334470000000003</v>
      </c>
      <c r="L35" s="21">
        <v>20.851091017054628</v>
      </c>
      <c r="M35" s="21">
        <v>7.2010627450147802E-2</v>
      </c>
      <c r="N35" s="10"/>
      <c r="O35" s="11">
        <v>1539.5495048969001</v>
      </c>
      <c r="P35" s="11">
        <v>19.866616629042301</v>
      </c>
      <c r="Q35" s="21"/>
    </row>
    <row r="36" spans="1:18" ht="14">
      <c r="A36" s="6">
        <v>34</v>
      </c>
      <c r="B36" s="7" t="s">
        <v>71</v>
      </c>
      <c r="C36" s="8" t="s">
        <v>72</v>
      </c>
      <c r="D36" s="21">
        <v>2011.7036421007983</v>
      </c>
      <c r="E36" s="9" t="s">
        <v>442</v>
      </c>
      <c r="F36" s="7">
        <v>1.00216619553042</v>
      </c>
      <c r="G36" s="7">
        <v>2.3526840605265502E-3</v>
      </c>
      <c r="H36" s="10">
        <v>-5.2859763789208092</v>
      </c>
      <c r="I36" s="10">
        <v>0.85906815362982381</v>
      </c>
      <c r="J36" s="10">
        <f>AVERAGE(H35:H38)</f>
        <v>-50.943534347464606</v>
      </c>
      <c r="K36" s="10">
        <v>35.334470000000003</v>
      </c>
      <c r="L36" s="21">
        <v>3.9234129217122278</v>
      </c>
      <c r="M36" s="21">
        <v>8.2974939840438605E-2</v>
      </c>
      <c r="N36" s="10">
        <f>((D36-J36)/(D36+1000))*100</f>
        <v>68.487720624778149</v>
      </c>
      <c r="O36" s="11">
        <v>-17.382228832349799</v>
      </c>
      <c r="P36" s="11">
        <v>18.858260378865602</v>
      </c>
      <c r="Q36" s="21"/>
    </row>
    <row r="37" spans="1:18" ht="14">
      <c r="A37" s="6">
        <v>35</v>
      </c>
      <c r="B37" s="7" t="s">
        <v>73</v>
      </c>
      <c r="C37" s="8" t="s">
        <v>74</v>
      </c>
      <c r="D37" s="21">
        <v>2011.7228074498473</v>
      </c>
      <c r="E37" s="9" t="s">
        <v>441</v>
      </c>
      <c r="F37" s="7">
        <v>0.97448835504241904</v>
      </c>
      <c r="G37" s="7">
        <v>2.3121223898681098E-3</v>
      </c>
      <c r="H37" s="10">
        <v>-32.760245025496019</v>
      </c>
      <c r="I37" s="10">
        <v>0.8442553511534725</v>
      </c>
      <c r="J37" s="10"/>
      <c r="K37" s="10">
        <v>35.334470000000003</v>
      </c>
      <c r="L37" s="21">
        <v>6.5770740759260162</v>
      </c>
      <c r="M37" s="21">
        <v>8.1544213548059727E-2</v>
      </c>
      <c r="N37" s="10"/>
      <c r="O37" s="11">
        <v>207.59448766430199</v>
      </c>
      <c r="P37" s="11">
        <v>19.059518835401601</v>
      </c>
      <c r="Q37" s="21"/>
    </row>
    <row r="38" spans="1:18" ht="14">
      <c r="A38" s="6">
        <v>36</v>
      </c>
      <c r="B38" s="7" t="s">
        <v>75</v>
      </c>
      <c r="C38" s="8" t="s">
        <v>76</v>
      </c>
      <c r="D38" s="21">
        <v>2011.7419727988963</v>
      </c>
      <c r="E38" s="9" t="s">
        <v>440</v>
      </c>
      <c r="F38" s="7">
        <v>1.02242365969168</v>
      </c>
      <c r="G38" s="7">
        <v>2.6446328430159501E-3</v>
      </c>
      <c r="H38" s="10">
        <v>14.816146685198595</v>
      </c>
      <c r="I38" s="10">
        <v>0.9656669833650442</v>
      </c>
      <c r="J38" s="10"/>
      <c r="K38" s="10">
        <v>35.334470000000003</v>
      </c>
      <c r="L38" s="21">
        <v>1.9818062577208897</v>
      </c>
      <c r="M38" s="21">
        <v>9.3271016405456306E-2</v>
      </c>
      <c r="N38" s="10"/>
      <c r="O38" s="11">
        <v>-178.139371802932</v>
      </c>
      <c r="P38" s="11">
        <v>20.778407685081898</v>
      </c>
      <c r="Q38" s="14">
        <v>-9.26</v>
      </c>
    </row>
    <row r="39" spans="1:18" ht="14">
      <c r="A39" s="6">
        <v>37</v>
      </c>
      <c r="B39" s="7" t="s">
        <v>77</v>
      </c>
      <c r="C39" s="8" t="s">
        <v>78</v>
      </c>
      <c r="D39" s="21">
        <v>2011.7611381479453</v>
      </c>
      <c r="E39" s="9" t="s">
        <v>439</v>
      </c>
      <c r="F39" s="7">
        <v>0.98265925467982496</v>
      </c>
      <c r="G39" s="7">
        <v>2.56325898198019E-3</v>
      </c>
      <c r="H39" s="10">
        <v>-24.654645809939034</v>
      </c>
      <c r="I39" s="10">
        <v>0.93595178509711718</v>
      </c>
      <c r="J39" s="10"/>
      <c r="K39" s="10">
        <v>35.736550000000001</v>
      </c>
      <c r="L39" s="21">
        <v>5.8307487372091895</v>
      </c>
      <c r="M39" s="21">
        <v>9.0365816007663052E-2</v>
      </c>
      <c r="N39" s="10"/>
      <c r="O39" s="11">
        <v>140.52012105953099</v>
      </c>
      <c r="P39" s="11">
        <v>20.954017686380801</v>
      </c>
      <c r="Q39" s="14">
        <v>-11.93</v>
      </c>
    </row>
    <row r="40" spans="1:18" ht="14">
      <c r="A40" s="6">
        <v>38</v>
      </c>
      <c r="B40" s="7" t="s">
        <v>79</v>
      </c>
      <c r="C40" s="8" t="s">
        <v>80</v>
      </c>
      <c r="D40" s="21">
        <v>2011.7803034969943</v>
      </c>
      <c r="E40" s="9" t="s">
        <v>438</v>
      </c>
      <c r="F40" s="7">
        <v>1.00906488106389</v>
      </c>
      <c r="G40" s="7">
        <v>2.6039449223134899E-3</v>
      </c>
      <c r="H40" s="10">
        <v>1.5521224695644875</v>
      </c>
      <c r="I40" s="10">
        <v>0.95080569907320123</v>
      </c>
      <c r="J40" s="10">
        <f>AVERAGE(H39:H42)</f>
        <v>-7.636348492272349</v>
      </c>
      <c r="K40" s="10">
        <v>35.736550000000001</v>
      </c>
      <c r="L40" s="21">
        <v>3.300494467481669</v>
      </c>
      <c r="M40" s="21">
        <v>9.1799956183182027E-2</v>
      </c>
      <c r="N40" s="10">
        <f>((D40-J40)/(D40+1000))*100</f>
        <v>67.050596275050708</v>
      </c>
      <c r="O40" s="11">
        <v>-72.490126550123193</v>
      </c>
      <c r="P40" s="11">
        <v>20.729578398259399</v>
      </c>
      <c r="Q40" s="14">
        <v>-10.59</v>
      </c>
    </row>
    <row r="41" spans="1:18" ht="14">
      <c r="A41" s="6">
        <v>39</v>
      </c>
      <c r="B41" s="7" t="s">
        <v>81</v>
      </c>
      <c r="C41" s="8" t="s">
        <v>82</v>
      </c>
      <c r="D41" s="21">
        <v>2011.7994688460433</v>
      </c>
      <c r="E41" s="9" t="s">
        <v>437</v>
      </c>
      <c r="F41" s="7">
        <v>0.98741959102333199</v>
      </c>
      <c r="G41" s="7">
        <v>2.61750736842823E-3</v>
      </c>
      <c r="H41" s="10">
        <v>-19.934284667602498</v>
      </c>
      <c r="I41" s="10">
        <v>0.95575568143211231</v>
      </c>
      <c r="J41" s="10"/>
      <c r="K41" s="10">
        <v>35.736550000000001</v>
      </c>
      <c r="L41" s="21">
        <v>5.3749995273993658</v>
      </c>
      <c r="M41" s="21">
        <v>9.2277875240775492E-2</v>
      </c>
      <c r="N41" s="10"/>
      <c r="O41" s="11">
        <v>101.699485679172</v>
      </c>
      <c r="P41" s="11">
        <v>21.2943280462896</v>
      </c>
      <c r="Q41" s="14">
        <v>-11.77</v>
      </c>
      <c r="R41" s="3"/>
    </row>
    <row r="42" spans="1:18" s="3" customFormat="1" ht="14">
      <c r="A42" s="6">
        <v>40</v>
      </c>
      <c r="B42" s="7" t="s">
        <v>83</v>
      </c>
      <c r="C42" s="8" t="s">
        <v>84</v>
      </c>
      <c r="D42" s="21">
        <v>2011.8186341950923</v>
      </c>
      <c r="E42" s="9" t="s">
        <v>436</v>
      </c>
      <c r="F42" s="7">
        <v>1.0200909592612499</v>
      </c>
      <c r="G42" s="7">
        <v>2.6581947445563701E-3</v>
      </c>
      <c r="H42" s="10">
        <v>12.491414038887649</v>
      </c>
      <c r="I42" s="10">
        <v>0.97061000487992688</v>
      </c>
      <c r="J42" s="10"/>
      <c r="K42" s="10">
        <v>35.736550000000001</v>
      </c>
      <c r="L42" s="21">
        <v>2.2443097099462554</v>
      </c>
      <c r="M42" s="21">
        <v>9.3712054950646162E-2</v>
      </c>
      <c r="N42" s="10"/>
      <c r="O42" s="11">
        <v>-159.79082190182001</v>
      </c>
      <c r="P42" s="11">
        <v>20.932719959096101</v>
      </c>
      <c r="Q42" s="14">
        <v>-11.76</v>
      </c>
    </row>
    <row r="43" spans="1:18" s="3" customFormat="1" ht="14">
      <c r="A43" s="6">
        <v>41</v>
      </c>
      <c r="B43" s="7" t="s">
        <v>85</v>
      </c>
      <c r="C43" s="8" t="s">
        <v>86</v>
      </c>
      <c r="D43" s="21">
        <v>2011.8377995441413</v>
      </c>
      <c r="E43" s="9" t="s">
        <v>435</v>
      </c>
      <c r="F43" s="7">
        <v>0.96524537472238203</v>
      </c>
      <c r="G43" s="7">
        <v>2.5361374678601399E-3</v>
      </c>
      <c r="H43" s="10">
        <v>-41.947799065698568</v>
      </c>
      <c r="I43" s="10">
        <v>0.92604001207449316</v>
      </c>
      <c r="J43" s="10"/>
      <c r="K43" s="10">
        <v>34.677439999999997</v>
      </c>
      <c r="L43" s="21">
        <v>7.4057127471242215</v>
      </c>
      <c r="M43" s="21">
        <v>8.9500357915844111E-2</v>
      </c>
      <c r="N43" s="10"/>
      <c r="O43" s="11">
        <v>284.15079200958201</v>
      </c>
      <c r="P43" s="11">
        <v>21.106335044785901</v>
      </c>
      <c r="Q43" s="14">
        <v>-13.36</v>
      </c>
    </row>
    <row r="44" spans="1:18" s="3" customFormat="1" ht="14">
      <c r="A44" s="6">
        <v>42</v>
      </c>
      <c r="B44" s="7" t="s">
        <v>87</v>
      </c>
      <c r="C44" s="8" t="s">
        <v>88</v>
      </c>
      <c r="D44" s="21">
        <v>2011.8569648931903</v>
      </c>
      <c r="E44" s="9" t="s">
        <v>434</v>
      </c>
      <c r="F44" s="7">
        <v>0.92866808948466895</v>
      </c>
      <c r="G44" s="7">
        <v>2.4954634990156E-3</v>
      </c>
      <c r="H44" s="10">
        <v>-78.254640992186935</v>
      </c>
      <c r="I44" s="10">
        <v>0.91118629045332333</v>
      </c>
      <c r="J44" s="10"/>
      <c r="K44" s="10">
        <v>34.677439999999997</v>
      </c>
      <c r="L44" s="21">
        <v>10.914713767431419</v>
      </c>
      <c r="M44" s="21">
        <v>8.8064768325607196E-2</v>
      </c>
      <c r="N44" s="10"/>
      <c r="O44" s="11">
        <v>594.47317770585403</v>
      </c>
      <c r="P44" s="11">
        <v>21.585815766229398</v>
      </c>
      <c r="Q44" s="14">
        <v>-13.81</v>
      </c>
    </row>
    <row r="45" spans="1:18" s="3" customFormat="1" ht="14">
      <c r="A45" s="6">
        <v>43</v>
      </c>
      <c r="B45" s="7" t="s">
        <v>89</v>
      </c>
      <c r="C45" s="8" t="s">
        <v>90</v>
      </c>
      <c r="D45" s="21">
        <v>2011.8761302422392</v>
      </c>
      <c r="E45" s="9" t="s">
        <v>433</v>
      </c>
      <c r="F45" s="7">
        <v>0.78242675959283803</v>
      </c>
      <c r="G45" s="7">
        <v>2.1701307028321299E-3</v>
      </c>
      <c r="H45" s="10">
        <v>-223.40761932530063</v>
      </c>
      <c r="I45" s="10">
        <v>0.79239338163659312</v>
      </c>
      <c r="J45" s="10">
        <f>AVERAGE(H43:H47)</f>
        <v>-71.787446738847322</v>
      </c>
      <c r="K45" s="10">
        <v>34.677439999999997</v>
      </c>
      <c r="L45" s="21">
        <v>24.943528228981261</v>
      </c>
      <c r="M45" s="21">
        <v>7.6583614467963385E-2</v>
      </c>
      <c r="N45" s="10">
        <f>((D45-J45)/(D45+1000))*100</f>
        <v>69.181582737053063</v>
      </c>
      <c r="O45" s="11">
        <v>1970.9363849466499</v>
      </c>
      <c r="P45" s="11">
        <v>22.280245048012201</v>
      </c>
      <c r="Q45" s="14">
        <v>-12</v>
      </c>
    </row>
    <row r="46" spans="1:18" s="3" customFormat="1" ht="14">
      <c r="A46" s="6">
        <v>44</v>
      </c>
      <c r="B46" s="7" t="s">
        <v>91</v>
      </c>
      <c r="C46" s="8" t="s">
        <v>92</v>
      </c>
      <c r="D46" s="21">
        <v>2011.8952955912882</v>
      </c>
      <c r="E46" s="9" t="s">
        <v>432</v>
      </c>
      <c r="F46" s="7">
        <v>0.99958489501229397</v>
      </c>
      <c r="G46" s="7">
        <v>2.6039446670699201E-3</v>
      </c>
      <c r="H46" s="10">
        <v>-7.8710829281742889</v>
      </c>
      <c r="I46" s="10">
        <v>0.95079238047517423</v>
      </c>
      <c r="J46" s="10"/>
      <c r="K46" s="10">
        <v>34.677439999999997</v>
      </c>
      <c r="L46" s="21">
        <v>4.1122499905066352</v>
      </c>
      <c r="M46" s="21">
        <v>9.1892636653523083E-2</v>
      </c>
      <c r="N46" s="10"/>
      <c r="O46" s="11">
        <v>3.3352306495866602</v>
      </c>
      <c r="P46" s="11">
        <v>20.926174069802698</v>
      </c>
      <c r="Q46" s="14">
        <v>-11.33</v>
      </c>
    </row>
    <row r="47" spans="1:18" s="3" customFormat="1" ht="14">
      <c r="A47" s="6">
        <v>45</v>
      </c>
      <c r="B47" s="7" t="s">
        <v>93</v>
      </c>
      <c r="C47" s="8" t="s">
        <v>94</v>
      </c>
      <c r="D47" s="21">
        <v>2011.9144609403372</v>
      </c>
      <c r="E47" s="9" t="s">
        <v>431</v>
      </c>
      <c r="F47" s="7">
        <v>1.00000532357824</v>
      </c>
      <c r="G47" s="7">
        <v>2.6039446665336499E-3</v>
      </c>
      <c r="H47" s="10">
        <v>-7.4560913828761732</v>
      </c>
      <c r="I47" s="10">
        <v>0.95079017606420413</v>
      </c>
      <c r="J47" s="10"/>
      <c r="K47" s="10">
        <v>34.677439999999997</v>
      </c>
      <c r="L47" s="21">
        <v>4.0721416891892588</v>
      </c>
      <c r="M47" s="21">
        <v>9.1892423600557493E-2</v>
      </c>
      <c r="N47" s="10"/>
      <c r="O47" s="11">
        <v>-4.2764190204975003E-2</v>
      </c>
      <c r="P47" s="11">
        <v>20.9173761509762</v>
      </c>
      <c r="Q47" s="14">
        <v>-11.58</v>
      </c>
    </row>
    <row r="48" spans="1:18" s="3" customFormat="1" ht="14">
      <c r="A48" s="6">
        <v>46</v>
      </c>
      <c r="B48" s="7" t="s">
        <v>95</v>
      </c>
      <c r="C48" s="8" t="s">
        <v>96</v>
      </c>
      <c r="D48" s="21">
        <v>2011.9336262893862</v>
      </c>
      <c r="E48" s="9" t="s">
        <v>430</v>
      </c>
      <c r="F48" s="7">
        <v>1.00555226820643</v>
      </c>
      <c r="G48" s="7">
        <v>2.6039447624919901E-3</v>
      </c>
      <c r="H48" s="10">
        <v>-1.9528483609128067</v>
      </c>
      <c r="I48" s="10">
        <v>0.95078800689177978</v>
      </c>
      <c r="J48" s="10"/>
      <c r="K48" s="10">
        <v>34.147739999999999</v>
      </c>
      <c r="L48" s="21">
        <v>3.4908540592964803</v>
      </c>
      <c r="M48" s="21">
        <v>9.1939281991930855E-2</v>
      </c>
      <c r="N48" s="10"/>
      <c r="O48" s="11">
        <v>-44.478007535436703</v>
      </c>
      <c r="P48" s="11">
        <v>20.801990049117901</v>
      </c>
      <c r="Q48" s="14"/>
    </row>
    <row r="49" spans="1:17" s="3" customFormat="1" ht="14">
      <c r="A49" s="6">
        <v>47</v>
      </c>
      <c r="B49" s="7" t="s">
        <v>97</v>
      </c>
      <c r="C49" s="8" t="s">
        <v>98</v>
      </c>
      <c r="D49" s="21">
        <v>2011.9527916384352</v>
      </c>
      <c r="E49" s="9" t="s">
        <v>429</v>
      </c>
      <c r="F49" s="7">
        <v>0.98774508410664896</v>
      </c>
      <c r="G49" s="7">
        <v>2.63106955280376E-3</v>
      </c>
      <c r="H49" s="10">
        <v>-19.629398195321279</v>
      </c>
      <c r="I49" s="10">
        <v>0.96068995499473941</v>
      </c>
      <c r="J49" s="10">
        <f>AVERAGE(H48:H51)</f>
        <v>-9.7468350833325168</v>
      </c>
      <c r="K49" s="10">
        <v>34.147739999999999</v>
      </c>
      <c r="L49" s="21">
        <v>5.200140764734571</v>
      </c>
      <c r="M49" s="21">
        <v>9.2896780395685011E-2</v>
      </c>
      <c r="N49" s="10">
        <f>((D49-J49)/(D49+1000))*100</f>
        <v>67.122553591618825</v>
      </c>
      <c r="O49" s="11">
        <v>99.051923179827099</v>
      </c>
      <c r="P49" s="11">
        <v>21.3976075991188</v>
      </c>
      <c r="Q49" s="14">
        <v>-11.62</v>
      </c>
    </row>
    <row r="50" spans="1:17" s="3" customFormat="1" ht="14">
      <c r="A50" s="6">
        <v>48</v>
      </c>
      <c r="B50" s="7" t="s">
        <v>99</v>
      </c>
      <c r="C50" s="8" t="s">
        <v>100</v>
      </c>
      <c r="D50" s="21">
        <v>2011.9719569874842</v>
      </c>
      <c r="E50" s="9" t="s">
        <v>428</v>
      </c>
      <c r="F50" s="7">
        <v>1.00023588117893</v>
      </c>
      <c r="G50" s="7">
        <v>2.6175068785107198E-3</v>
      </c>
      <c r="H50" s="10">
        <v>-7.2341586567714611</v>
      </c>
      <c r="I50" s="10">
        <v>0.95573556123856473</v>
      </c>
      <c r="J50" s="10"/>
      <c r="K50" s="10">
        <v>34.147739999999999</v>
      </c>
      <c r="L50" s="21">
        <v>4.0015461095308753</v>
      </c>
      <c r="M50" s="21">
        <v>9.2417700515263407E-2</v>
      </c>
      <c r="N50" s="10"/>
      <c r="O50" s="11">
        <v>-1.8946100676736299</v>
      </c>
      <c r="P50" s="11">
        <v>21.0214741849631</v>
      </c>
      <c r="Q50" s="14">
        <v>-11.01</v>
      </c>
    </row>
    <row r="51" spans="1:17" s="3" customFormat="1" ht="14">
      <c r="A51" s="6">
        <v>49</v>
      </c>
      <c r="B51" s="7" t="s">
        <v>101</v>
      </c>
      <c r="C51" s="8" t="s">
        <v>102</v>
      </c>
      <c r="D51" s="21">
        <v>2011.9911223365332</v>
      </c>
      <c r="E51" s="9" t="s">
        <v>427</v>
      </c>
      <c r="F51" s="7">
        <v>0.99727931900546696</v>
      </c>
      <c r="G51" s="7">
        <v>2.6039446895743598E-3</v>
      </c>
      <c r="H51" s="10">
        <v>-10.17093512032452</v>
      </c>
      <c r="I51" s="10">
        <v>0.95078136766754995</v>
      </c>
      <c r="J51" s="10"/>
      <c r="K51" s="10">
        <v>34.147739999999999</v>
      </c>
      <c r="L51" s="21">
        <v>4.2855264684255392</v>
      </c>
      <c r="M51" s="21">
        <v>9.1938639992342877E-2</v>
      </c>
      <c r="N51" s="10"/>
      <c r="O51" s="11">
        <v>21.885015019293</v>
      </c>
      <c r="P51" s="11">
        <v>20.974552758409502</v>
      </c>
      <c r="Q51" s="14">
        <v>-11.01</v>
      </c>
    </row>
    <row r="52" spans="1:17" s="3" customFormat="1" ht="14">
      <c r="A52" s="6">
        <v>50</v>
      </c>
      <c r="B52" s="7" t="s">
        <v>103</v>
      </c>
      <c r="C52" s="8" t="s">
        <v>104</v>
      </c>
      <c r="D52" s="21">
        <v>2012.0102876855822</v>
      </c>
      <c r="E52" s="9" t="s">
        <v>426</v>
      </c>
      <c r="F52" s="7">
        <v>1.02953025867743</v>
      </c>
      <c r="G52" s="7">
        <v>2.6853205695246299E-3</v>
      </c>
      <c r="H52" s="10">
        <v>21.836702430718667</v>
      </c>
      <c r="I52" s="10">
        <v>0.9804919647429301</v>
      </c>
      <c r="J52" s="10"/>
      <c r="K52" s="10">
        <v>31.250530000000001</v>
      </c>
      <c r="L52" s="21">
        <v>0.9128555375657682</v>
      </c>
      <c r="M52" s="21">
        <v>9.5077959838035686E-2</v>
      </c>
      <c r="N52" s="10"/>
      <c r="O52" s="11">
        <v>-233.78149650268901</v>
      </c>
      <c r="P52" s="11">
        <v>20.952448899076</v>
      </c>
      <c r="Q52" s="14">
        <v>-9.94</v>
      </c>
    </row>
    <row r="53" spans="1:17" s="3" customFormat="1" ht="14">
      <c r="A53" s="6">
        <v>51</v>
      </c>
      <c r="B53" s="7" t="s">
        <v>105</v>
      </c>
      <c r="C53" s="8" t="s">
        <v>106</v>
      </c>
      <c r="D53" s="21">
        <v>2012.0294530346312</v>
      </c>
      <c r="E53" s="9" t="s">
        <v>425</v>
      </c>
      <c r="F53" s="7">
        <v>1.02241009747988</v>
      </c>
      <c r="G53" s="7">
        <v>2.6310706372815701E-3</v>
      </c>
      <c r="H53" s="10">
        <v>14.767396811100175</v>
      </c>
      <c r="I53" s="10">
        <v>0.96068144235799091</v>
      </c>
      <c r="J53" s="10">
        <f>AVERAGE(H52:H55)</f>
        <v>4.7177493643010271</v>
      </c>
      <c r="K53" s="10">
        <v>31.250530000000001</v>
      </c>
      <c r="L53" s="21">
        <v>1.5983636089767468</v>
      </c>
      <c r="M53" s="21">
        <v>9.3156940472844257E-2</v>
      </c>
      <c r="N53" s="10">
        <f>((D53-J53)/(D53+1000))*100</f>
        <v>66.643163188459397</v>
      </c>
      <c r="O53" s="11">
        <v>-178.032815221449</v>
      </c>
      <c r="P53" s="11">
        <v>20.672126068961099</v>
      </c>
      <c r="Q53" s="14">
        <v>-10.9</v>
      </c>
    </row>
    <row r="54" spans="1:17" s="3" customFormat="1" ht="14">
      <c r="A54" s="6">
        <v>52</v>
      </c>
      <c r="B54" s="7" t="s">
        <v>107</v>
      </c>
      <c r="C54" s="8" t="s">
        <v>108</v>
      </c>
      <c r="D54" s="21">
        <v>2012.0486183836802</v>
      </c>
      <c r="E54" s="9" t="s">
        <v>424</v>
      </c>
      <c r="F54" s="7">
        <v>0.98918267855796405</v>
      </c>
      <c r="G54" s="7">
        <v>2.5903828208707199E-3</v>
      </c>
      <c r="H54" s="10">
        <v>-18.213917208774077</v>
      </c>
      <c r="I54" s="10">
        <v>0.94582292858433825</v>
      </c>
      <c r="J54" s="10"/>
      <c r="K54" s="10">
        <v>31.250530000000001</v>
      </c>
      <c r="L54" s="21">
        <v>4.796549991472399</v>
      </c>
      <c r="M54" s="21">
        <v>9.1716115635289738E-2</v>
      </c>
      <c r="N54" s="10"/>
      <c r="O54" s="11">
        <v>87.368948737289003</v>
      </c>
      <c r="P54" s="11">
        <v>21.0360994496884</v>
      </c>
      <c r="Q54" s="14">
        <v>-11.26</v>
      </c>
    </row>
    <row r="55" spans="1:17" s="3" customFormat="1" ht="14">
      <c r="A55" s="6">
        <v>53</v>
      </c>
      <c r="B55" s="7" t="s">
        <v>109</v>
      </c>
      <c r="C55" s="8" t="s">
        <v>110</v>
      </c>
      <c r="D55" s="21">
        <v>2012.0677837327291</v>
      </c>
      <c r="E55" s="9" t="s">
        <v>423</v>
      </c>
      <c r="F55" s="7">
        <v>1.00802059075492</v>
      </c>
      <c r="G55" s="7">
        <v>2.6175070775428001E-3</v>
      </c>
      <c r="H55" s="10">
        <v>0.48081542415934209</v>
      </c>
      <c r="I55" s="10">
        <v>0.95572455558757297</v>
      </c>
      <c r="J55" s="10"/>
      <c r="K55" s="10">
        <v>31.250530000000001</v>
      </c>
      <c r="L55" s="21">
        <v>2.983728364807789</v>
      </c>
      <c r="M55" s="21">
        <v>9.267627291183772E-2</v>
      </c>
      <c r="N55" s="10"/>
      <c r="O55" s="11">
        <v>-64.172397907788806</v>
      </c>
      <c r="P55" s="11">
        <v>20.8591317942766</v>
      </c>
      <c r="Q55" s="14">
        <v>-10.97</v>
      </c>
    </row>
    <row r="56" spans="1:17" s="3" customFormat="1" ht="14">
      <c r="A56" s="6">
        <v>54</v>
      </c>
      <c r="B56" s="7" t="s">
        <v>111</v>
      </c>
      <c r="C56" s="8" t="s">
        <v>112</v>
      </c>
      <c r="D56" s="21">
        <v>2012.0869490817781</v>
      </c>
      <c r="E56" s="9" t="s">
        <v>422</v>
      </c>
      <c r="F56" s="7">
        <v>1.00755947555355</v>
      </c>
      <c r="G56" s="7">
        <v>2.6175070552961399E-3</v>
      </c>
      <c r="H56" s="10">
        <v>2.0830917959901996E-2</v>
      </c>
      <c r="I56" s="10">
        <v>0.9557223318153325</v>
      </c>
      <c r="J56" s="10"/>
      <c r="K56" s="10">
        <v>33.326949999999997</v>
      </c>
      <c r="L56" s="21">
        <v>3.223192725404104</v>
      </c>
      <c r="M56" s="21">
        <v>9.2489829266074269E-2</v>
      </c>
      <c r="N56" s="10"/>
      <c r="O56" s="11">
        <v>-60.496891745463003</v>
      </c>
      <c r="P56" s="11">
        <v>20.868677914662999</v>
      </c>
      <c r="Q56" s="14">
        <v>-11.57</v>
      </c>
    </row>
    <row r="57" spans="1:17" s="3" customFormat="1" ht="14">
      <c r="A57" s="6">
        <v>55</v>
      </c>
      <c r="B57" s="7" t="s">
        <v>113</v>
      </c>
      <c r="C57" s="8" t="s">
        <v>114</v>
      </c>
      <c r="D57" s="21">
        <v>2012.1061144308271</v>
      </c>
      <c r="E57" s="9" t="s">
        <v>421</v>
      </c>
      <c r="F57" s="7">
        <v>1.01089577965755</v>
      </c>
      <c r="G57" s="7">
        <v>2.6310694558714098E-3</v>
      </c>
      <c r="H57" s="10">
        <v>3.3298464966065033</v>
      </c>
      <c r="I57" s="10">
        <v>0.96067210246169488</v>
      </c>
      <c r="J57" s="10"/>
      <c r="K57" s="10">
        <v>33.326949999999997</v>
      </c>
      <c r="L57" s="21">
        <v>2.9029634331509016</v>
      </c>
      <c r="M57" s="21">
        <v>9.2968842287689771E-2</v>
      </c>
      <c r="N57" s="10"/>
      <c r="O57" s="11">
        <v>-87.052402654401902</v>
      </c>
      <c r="P57" s="11">
        <v>20.907576591302899</v>
      </c>
      <c r="Q57" s="14">
        <v>-10.84</v>
      </c>
    </row>
    <row r="58" spans="1:17" s="3" customFormat="1" ht="14">
      <c r="A58" s="6">
        <v>56</v>
      </c>
      <c r="B58" s="7" t="s">
        <v>115</v>
      </c>
      <c r="C58" s="8" t="s">
        <v>116</v>
      </c>
      <c r="D58" s="21">
        <v>2012.1252797798761</v>
      </c>
      <c r="E58" s="9" t="s">
        <v>420</v>
      </c>
      <c r="F58" s="7">
        <v>0.99965270607131795</v>
      </c>
      <c r="G58" s="7">
        <v>2.6039446669090002E-3</v>
      </c>
      <c r="H58" s="10">
        <v>-7.83137974159831</v>
      </c>
      <c r="I58" s="10">
        <v>0.95076593017176414</v>
      </c>
      <c r="J58" s="10">
        <f>AVERAGE(H56:H60)</f>
        <v>2.4229440101309678</v>
      </c>
      <c r="K58" s="10">
        <v>33.326949999999997</v>
      </c>
      <c r="L58" s="21">
        <v>3.9830887737514553</v>
      </c>
      <c r="M58" s="21">
        <v>9.2010174531087591E-2</v>
      </c>
      <c r="N58" s="10">
        <f>((D58-J58)/(D58+1000))*100</f>
        <v>66.720409979647741</v>
      </c>
      <c r="O58" s="11">
        <v>2.7902966837037901</v>
      </c>
      <c r="P58" s="11">
        <v>20.9247545494942</v>
      </c>
      <c r="Q58" s="14">
        <v>-10.88</v>
      </c>
    </row>
    <row r="59" spans="1:17" s="3" customFormat="1" ht="14">
      <c r="A59" s="6">
        <v>57</v>
      </c>
      <c r="B59" s="7" t="s">
        <v>117</v>
      </c>
      <c r="C59" s="8" t="s">
        <v>118</v>
      </c>
      <c r="D59" s="21">
        <v>2012.1444451289251</v>
      </c>
      <c r="E59" s="9" t="s">
        <v>419</v>
      </c>
      <c r="F59" s="7">
        <v>0.996180779849273</v>
      </c>
      <c r="G59" s="7">
        <v>2.6039447119372999E-3</v>
      </c>
      <c r="H59" s="10">
        <v>-11.279604891291095</v>
      </c>
      <c r="I59" s="10">
        <v>0.9507637424588552</v>
      </c>
      <c r="J59" s="10"/>
      <c r="K59" s="10">
        <v>33.326949999999997</v>
      </c>
      <c r="L59" s="21">
        <v>4.316790043198921</v>
      </c>
      <c r="M59" s="21">
        <v>9.2009962815627261E-2</v>
      </c>
      <c r="N59" s="10"/>
      <c r="O59" s="11">
        <v>30.7385315156153</v>
      </c>
      <c r="P59" s="11">
        <v>20.997682643663602</v>
      </c>
      <c r="Q59" s="14">
        <v>-10.95</v>
      </c>
    </row>
    <row r="60" spans="1:17" s="3" customFormat="1" ht="14">
      <c r="A60" s="6">
        <v>58</v>
      </c>
      <c r="B60" s="7" t="s">
        <v>119</v>
      </c>
      <c r="C60" s="8" t="s">
        <v>120</v>
      </c>
      <c r="D60" s="21">
        <v>2012.1636104779741</v>
      </c>
      <c r="E60" s="9" t="s">
        <v>418</v>
      </c>
      <c r="F60" s="7">
        <v>1.03563325398962</v>
      </c>
      <c r="G60" s="7">
        <v>2.6717595775724899E-3</v>
      </c>
      <c r="H60" s="10">
        <v>27.875027268977838</v>
      </c>
      <c r="I60" s="10">
        <v>0.97552234282180661</v>
      </c>
      <c r="J60" s="10"/>
      <c r="K60" s="10">
        <v>33.326949999999997</v>
      </c>
      <c r="L60" s="21">
        <v>0.52760868484289103</v>
      </c>
      <c r="M60" s="21">
        <v>9.4405971200287264E-2</v>
      </c>
      <c r="N60" s="10"/>
      <c r="O60" s="11">
        <v>-281.26006540067999</v>
      </c>
      <c r="P60" s="11">
        <v>20.7237886616327</v>
      </c>
      <c r="Q60" s="14">
        <v>-9.9</v>
      </c>
    </row>
    <row r="61" spans="1:17" s="3" customFormat="1" ht="14">
      <c r="A61" s="6">
        <v>59</v>
      </c>
      <c r="B61" s="7" t="s">
        <v>121</v>
      </c>
      <c r="C61" s="8" t="s">
        <v>122</v>
      </c>
      <c r="D61" s="21">
        <v>2012.1827758270231</v>
      </c>
      <c r="E61" s="9" t="s">
        <v>417</v>
      </c>
      <c r="F61" s="7">
        <v>0.98854525460313603</v>
      </c>
      <c r="G61" s="7">
        <v>2.57682065564881E-3</v>
      </c>
      <c r="H61" s="10">
        <v>-18.862496933318319</v>
      </c>
      <c r="I61" s="10">
        <v>0.94085572539220463</v>
      </c>
      <c r="J61" s="10"/>
      <c r="K61" s="10">
        <v>32.417259999999999</v>
      </c>
      <c r="L61" s="21">
        <v>4.9669604451710079</v>
      </c>
      <c r="M61" s="21">
        <v>9.1131344064531106E-2</v>
      </c>
      <c r="N61" s="10"/>
      <c r="O61" s="11">
        <v>92.547038929151597</v>
      </c>
      <c r="P61" s="11">
        <v>20.939456469432901</v>
      </c>
      <c r="Q61" s="14">
        <v>-11.14</v>
      </c>
    </row>
    <row r="62" spans="1:17" s="3" customFormat="1" ht="14">
      <c r="A62" s="6">
        <v>60</v>
      </c>
      <c r="B62" s="7" t="s">
        <v>123</v>
      </c>
      <c r="C62" s="8" t="s">
        <v>124</v>
      </c>
      <c r="D62" s="21">
        <v>2012.2019411760721</v>
      </c>
      <c r="E62" s="9" t="s">
        <v>416</v>
      </c>
      <c r="F62" s="7">
        <v>1.01811087633774</v>
      </c>
      <c r="G62" s="7">
        <v>2.6853189274128001E-3</v>
      </c>
      <c r="H62" s="10">
        <v>10.479229600547146</v>
      </c>
      <c r="I62" s="10">
        <v>0.98046863473421397</v>
      </c>
      <c r="J62" s="10">
        <f>AVERAGE(H61:H64)</f>
        <v>1.133054866038818</v>
      </c>
      <c r="K62" s="10">
        <v>32.417259999999999</v>
      </c>
      <c r="L62" s="21">
        <v>2.1249189886124968</v>
      </c>
      <c r="M62" s="21">
        <v>9.4968252926555488E-2</v>
      </c>
      <c r="N62" s="10">
        <f>((D62-J62)/(D62+1000))*100</f>
        <v>66.764079088430563</v>
      </c>
      <c r="O62" s="11">
        <v>-144.18293572422201</v>
      </c>
      <c r="P62" s="11">
        <v>21.187443769878101</v>
      </c>
      <c r="Q62" s="14">
        <v>-10.71</v>
      </c>
    </row>
    <row r="63" spans="1:17" s="3" customFormat="1" ht="14">
      <c r="A63" s="6">
        <v>61</v>
      </c>
      <c r="B63" s="7" t="s">
        <v>125</v>
      </c>
      <c r="C63" s="8" t="s">
        <v>126</v>
      </c>
      <c r="D63" s="21">
        <v>2012.2211065251211</v>
      </c>
      <c r="E63" s="9" t="s">
        <v>415</v>
      </c>
      <c r="F63" s="7">
        <v>1.00377561846</v>
      </c>
      <c r="G63" s="7">
        <v>3.0921843288753098E-3</v>
      </c>
      <c r="H63" s="10">
        <v>-3.750882369188191</v>
      </c>
      <c r="I63" s="10">
        <v>1.1290214684568121</v>
      </c>
      <c r="J63" s="10"/>
      <c r="K63" s="10">
        <v>32.417259999999999</v>
      </c>
      <c r="L63" s="21">
        <v>3.5032485188389999</v>
      </c>
      <c r="M63" s="21">
        <v>0.10935708963804151</v>
      </c>
      <c r="N63" s="10"/>
      <c r="O63" s="11">
        <v>-30.2724304097448</v>
      </c>
      <c r="P63" s="11">
        <v>24.746084938748002</v>
      </c>
      <c r="Q63" s="14">
        <v>-12.6</v>
      </c>
    </row>
    <row r="64" spans="1:17" s="3" customFormat="1" ht="14">
      <c r="A64" s="6">
        <v>62</v>
      </c>
      <c r="B64" s="7" t="s">
        <v>127</v>
      </c>
      <c r="C64" s="8" t="s">
        <v>128</v>
      </c>
      <c r="D64" s="21">
        <v>2012.24027187417</v>
      </c>
      <c r="E64" s="9" t="s">
        <v>414</v>
      </c>
      <c r="F64" s="7">
        <v>1.02434949376797</v>
      </c>
      <c r="G64" s="7">
        <v>2.6310709166509202E-3</v>
      </c>
      <c r="H64" s="10">
        <v>16.666369166114634</v>
      </c>
      <c r="I64" s="10">
        <v>0.96065704609543889</v>
      </c>
      <c r="J64" s="10"/>
      <c r="K64" s="10">
        <v>32.417259999999999</v>
      </c>
      <c r="L64" s="21">
        <v>1.5256322655711281</v>
      </c>
      <c r="M64" s="21">
        <v>9.3049301219105818E-2</v>
      </c>
      <c r="N64" s="10"/>
      <c r="O64" s="11">
        <v>-193.25607359671901</v>
      </c>
      <c r="P64" s="11">
        <v>20.632989816505201</v>
      </c>
      <c r="Q64" s="14">
        <v>-11.25</v>
      </c>
    </row>
    <row r="65" spans="1:18" s="3" customFormat="1" ht="14">
      <c r="A65" s="6">
        <v>63</v>
      </c>
      <c r="B65" s="7" t="s">
        <v>129</v>
      </c>
      <c r="C65" s="8" t="s">
        <v>130</v>
      </c>
      <c r="D65" s="21">
        <v>2012.259437223219</v>
      </c>
      <c r="E65" s="9" t="s">
        <v>413</v>
      </c>
      <c r="F65" s="7">
        <v>0.99593666003678505</v>
      </c>
      <c r="G65" s="7">
        <v>2.6175069294656801E-3</v>
      </c>
      <c r="H65" s="10">
        <v>-11.535645904235835</v>
      </c>
      <c r="I65" s="10">
        <v>0.95570234525904219</v>
      </c>
      <c r="J65" s="10"/>
      <c r="K65" s="10">
        <v>27.662859999999998</v>
      </c>
      <c r="L65" s="21">
        <v>3.8143351706060327</v>
      </c>
      <c r="M65" s="21">
        <v>9.2997653457967941E-2</v>
      </c>
      <c r="N65" s="10"/>
      <c r="O65" s="11">
        <v>32.707305468662199</v>
      </c>
      <c r="P65" s="11">
        <v>21.112219288745901</v>
      </c>
      <c r="Q65" s="14">
        <v>-12.95</v>
      </c>
    </row>
    <row r="66" spans="1:18" s="3" customFormat="1" ht="14">
      <c r="A66" s="6">
        <v>64</v>
      </c>
      <c r="B66" s="7" t="s">
        <v>131</v>
      </c>
      <c r="C66" s="8" t="s">
        <v>132</v>
      </c>
      <c r="D66" s="21">
        <v>2012.278602572268</v>
      </c>
      <c r="E66" s="9" t="s">
        <v>412</v>
      </c>
      <c r="F66" s="7">
        <v>0.96600485858345397</v>
      </c>
      <c r="G66" s="7">
        <v>2.5225751090377402E-3</v>
      </c>
      <c r="H66" s="10">
        <v>-41.245097946760346</v>
      </c>
      <c r="I66" s="10">
        <v>0.92103876847404509</v>
      </c>
      <c r="J66" s="10">
        <f>AVERAGE(H65:H68)</f>
        <v>-8.3209061079176365</v>
      </c>
      <c r="K66" s="10">
        <v>27.662859999999998</v>
      </c>
      <c r="L66" s="21">
        <v>6.7053078036468454</v>
      </c>
      <c r="M66" s="21">
        <v>8.9624603975086259E-2</v>
      </c>
      <c r="N66" s="10">
        <f>((D66-J66)/(D66+1000))*100</f>
        <v>67.078772426784809</v>
      </c>
      <c r="O66" s="11">
        <v>277.83267324352198</v>
      </c>
      <c r="P66" s="11">
        <v>20.976960592739701</v>
      </c>
      <c r="Q66" s="14">
        <v>-14.43</v>
      </c>
    </row>
    <row r="67" spans="1:18" s="3" customFormat="1" ht="14">
      <c r="A67" s="6">
        <v>65</v>
      </c>
      <c r="B67" s="7" t="s">
        <v>133</v>
      </c>
      <c r="C67" s="8" t="s">
        <v>134</v>
      </c>
      <c r="D67" s="21">
        <v>2012.297767921317</v>
      </c>
      <c r="E67" s="9" t="s">
        <v>411</v>
      </c>
      <c r="F67" s="7">
        <v>1.0103532911853501</v>
      </c>
      <c r="G67" s="7">
        <v>2.6039450001896802E-3</v>
      </c>
      <c r="H67" s="10">
        <v>2.7681708179319031</v>
      </c>
      <c r="I67" s="10">
        <v>0.95074621465781073</v>
      </c>
      <c r="J67" s="10"/>
      <c r="K67" s="10">
        <v>27.662859999999998</v>
      </c>
      <c r="L67" s="21">
        <v>2.4224568339531216</v>
      </c>
      <c r="M67" s="21">
        <v>9.2515381421666917E-2</v>
      </c>
      <c r="N67" s="10"/>
      <c r="O67" s="11">
        <v>-82.7404056178774</v>
      </c>
      <c r="P67" s="11">
        <v>20.7031445030314</v>
      </c>
      <c r="Q67" s="14">
        <v>-11.25</v>
      </c>
    </row>
    <row r="68" spans="1:18" s="3" customFormat="1" ht="14">
      <c r="A68" s="6">
        <v>66</v>
      </c>
      <c r="B68" s="6" t="s">
        <v>136</v>
      </c>
      <c r="C68" s="6" t="s">
        <v>137</v>
      </c>
      <c r="D68" s="21">
        <v>2012.316933270366</v>
      </c>
      <c r="E68" s="6" t="s">
        <v>135</v>
      </c>
      <c r="F68" s="22">
        <v>1.0244220457350308</v>
      </c>
      <c r="G68" s="22">
        <v>3.0512179170477959E-3</v>
      </c>
      <c r="H68" s="10">
        <v>16.728948601393732</v>
      </c>
      <c r="I68" s="10">
        <v>1.1140508571815997</v>
      </c>
      <c r="J68" s="10"/>
      <c r="K68" s="10">
        <v>27.662859999999998</v>
      </c>
      <c r="L68" s="21">
        <v>1.0639589912402077</v>
      </c>
      <c r="M68" s="21">
        <v>0.10840625856437001</v>
      </c>
      <c r="N68" s="10"/>
      <c r="O68" s="23">
        <v>-193.82500960582416</v>
      </c>
      <c r="P68" s="23">
        <v>23.961811597473996</v>
      </c>
      <c r="Q68" s="14"/>
    </row>
    <row r="69" spans="1:18" s="3" customFormat="1" ht="14">
      <c r="A69" s="6">
        <v>67</v>
      </c>
      <c r="B69" s="6" t="s">
        <v>139</v>
      </c>
      <c r="C69" s="6" t="s">
        <v>140</v>
      </c>
      <c r="D69" s="21">
        <v>2012.336098619415</v>
      </c>
      <c r="E69" s="6" t="s">
        <v>138</v>
      </c>
      <c r="F69" s="22">
        <v>0.9427558631408266</v>
      </c>
      <c r="G69" s="22">
        <v>3.1558437038416744E-3</v>
      </c>
      <c r="H69" s="10">
        <v>-64.326115039296312</v>
      </c>
      <c r="I69" s="10">
        <v>1.152248816175139</v>
      </c>
      <c r="J69" s="10"/>
      <c r="K69" s="10">
        <v>31.56466</v>
      </c>
      <c r="L69" s="21">
        <v>9.2956630599672074</v>
      </c>
      <c r="M69" s="21">
        <v>0.11169913635613875</v>
      </c>
      <c r="N69" s="10"/>
      <c r="O69" s="23">
        <v>473.52867086993791</v>
      </c>
      <c r="P69" s="23">
        <v>26.935306399389162</v>
      </c>
      <c r="Q69" s="14">
        <v>-13.48</v>
      </c>
    </row>
    <row r="70" spans="1:18" s="3" customFormat="1" ht="14">
      <c r="A70" s="6">
        <v>68</v>
      </c>
      <c r="B70" s="6" t="s">
        <v>142</v>
      </c>
      <c r="C70" s="6" t="s">
        <v>143</v>
      </c>
      <c r="D70" s="21">
        <v>2012.355263968464</v>
      </c>
      <c r="E70" s="6" t="s">
        <v>141</v>
      </c>
      <c r="F70" s="22">
        <v>0.98531221024553484</v>
      </c>
      <c r="G70" s="22">
        <v>3.0224229151011028E-3</v>
      </c>
      <c r="H70" s="10">
        <v>-22.091718122640657</v>
      </c>
      <c r="I70" s="10">
        <v>1.1035322021869209</v>
      </c>
      <c r="J70" s="10"/>
      <c r="K70" s="10">
        <v>31.56466</v>
      </c>
      <c r="L70" s="21">
        <v>5.2014556336818156</v>
      </c>
      <c r="M70" s="21">
        <v>0.10697654204118634</v>
      </c>
      <c r="N70" s="10"/>
      <c r="O70" s="23">
        <v>118.8620784012241</v>
      </c>
      <c r="P70" s="23">
        <v>24.678916166153158</v>
      </c>
      <c r="Q70" s="14">
        <v>-11.97</v>
      </c>
    </row>
    <row r="71" spans="1:18" s="3" customFormat="1" ht="14">
      <c r="A71" s="6">
        <v>69</v>
      </c>
      <c r="B71" s="6" t="s">
        <v>145</v>
      </c>
      <c r="C71" s="6" t="s">
        <v>146</v>
      </c>
      <c r="D71" s="21">
        <v>2012.374429317513</v>
      </c>
      <c r="E71" s="6" t="s">
        <v>144</v>
      </c>
      <c r="F71" s="22">
        <v>0.98916487919569851</v>
      </c>
      <c r="G71" s="22">
        <v>3.0215304301281333E-3</v>
      </c>
      <c r="H71" s="10">
        <v>-18.270275212620479</v>
      </c>
      <c r="I71" s="10">
        <v>1.1032037849040215</v>
      </c>
      <c r="J71" s="10">
        <f>AVERAGE(H69:H73)</f>
        <v>-16.155902872008944</v>
      </c>
      <c r="K71" s="10">
        <v>31.56466</v>
      </c>
      <c r="L71" s="21">
        <v>4.8310045065541969</v>
      </c>
      <c r="M71" s="21">
        <v>0.10694470523098586</v>
      </c>
      <c r="N71" s="10">
        <f>((D71-J71)/(D71+1000))*100</f>
        <v>67.339913406750966</v>
      </c>
      <c r="O71" s="23">
        <v>87.513495914070532</v>
      </c>
      <c r="P71" s="23">
        <v>24.575377687806125</v>
      </c>
      <c r="Q71" s="14">
        <v>-10.85</v>
      </c>
      <c r="R71" s="1"/>
    </row>
    <row r="72" spans="1:18" ht="14">
      <c r="A72" s="6">
        <v>70</v>
      </c>
      <c r="B72" s="6" t="s">
        <v>148</v>
      </c>
      <c r="C72" s="6" t="s">
        <v>149</v>
      </c>
      <c r="D72" s="21">
        <v>2012.393594666562</v>
      </c>
      <c r="E72" s="6" t="s">
        <v>147</v>
      </c>
      <c r="F72" s="22">
        <v>1.0186763958242875</v>
      </c>
      <c r="G72" s="22">
        <v>3.0815828046586173E-3</v>
      </c>
      <c r="H72" s="10">
        <v>11.017071380311272</v>
      </c>
      <c r="I72" s="10">
        <v>1.1251271535762881</v>
      </c>
      <c r="J72" s="10"/>
      <c r="K72" s="10">
        <v>31.56466</v>
      </c>
      <c r="L72" s="21">
        <v>1.9918856680965329</v>
      </c>
      <c r="M72" s="21">
        <v>0.10906995917990134</v>
      </c>
      <c r="N72" s="10"/>
      <c r="O72" s="23">
        <v>-148.64370412581357</v>
      </c>
      <c r="P72" s="23">
        <v>24.337338597737897</v>
      </c>
      <c r="Q72" s="14">
        <v>-10.58</v>
      </c>
    </row>
    <row r="73" spans="1:18" ht="14">
      <c r="A73" s="6">
        <v>71</v>
      </c>
      <c r="B73" s="6" t="s">
        <v>151</v>
      </c>
      <c r="C73" s="6" t="s">
        <v>152</v>
      </c>
      <c r="D73" s="21">
        <v>2012.412760015611</v>
      </c>
      <c r="E73" s="6" t="s">
        <v>150</v>
      </c>
      <c r="F73" s="22">
        <v>1.0205674136337843</v>
      </c>
      <c r="G73" s="22">
        <v>3.1641181715919941E-3</v>
      </c>
      <c r="H73" s="10">
        <v>12.891522634201458</v>
      </c>
      <c r="I73" s="10">
        <v>1.1552592432032496</v>
      </c>
      <c r="J73" s="10"/>
      <c r="K73" s="10">
        <v>31.56466</v>
      </c>
      <c r="L73" s="21">
        <v>1.8101761421139166</v>
      </c>
      <c r="M73" s="21">
        <v>0.11199096750786806</v>
      </c>
      <c r="N73" s="10"/>
      <c r="O73" s="23">
        <v>-163.54192311012835</v>
      </c>
      <c r="P73" s="23">
        <v>24.94381453270708</v>
      </c>
      <c r="Q73" s="14">
        <v>-10.33</v>
      </c>
    </row>
    <row r="74" spans="1:18" ht="14">
      <c r="A74" s="6">
        <v>72</v>
      </c>
      <c r="B74" s="6" t="s">
        <v>154</v>
      </c>
      <c r="C74" s="6" t="s">
        <v>155</v>
      </c>
      <c r="D74" s="21">
        <v>2012.4319253646599</v>
      </c>
      <c r="E74" s="6" t="s">
        <v>153</v>
      </c>
      <c r="F74" s="22">
        <v>1.0179585903410129</v>
      </c>
      <c r="G74" s="22">
        <v>2.9591462969575954E-3</v>
      </c>
      <c r="H74" s="10">
        <v>10.299978644937147</v>
      </c>
      <c r="I74" s="10">
        <v>1.0804189353518443</v>
      </c>
      <c r="J74" s="10"/>
      <c r="K74" s="10">
        <v>32</v>
      </c>
      <c r="L74" s="21">
        <v>2.1027152475836095</v>
      </c>
      <c r="M74" s="21">
        <v>0.10469175730153529</v>
      </c>
      <c r="N74" s="10"/>
      <c r="O74" s="23">
        <v>-142.98129360545266</v>
      </c>
      <c r="P74" s="23">
        <v>23.385469438549677</v>
      </c>
      <c r="Q74" s="14">
        <v>-10.36</v>
      </c>
    </row>
    <row r="75" spans="1:18" ht="14">
      <c r="A75" s="6">
        <v>73</v>
      </c>
      <c r="B75" s="6" t="s">
        <v>157</v>
      </c>
      <c r="C75" s="6" t="s">
        <v>158</v>
      </c>
      <c r="D75" s="21">
        <v>2012.4510907137089</v>
      </c>
      <c r="E75" s="6" t="s">
        <v>156</v>
      </c>
      <c r="F75" s="22">
        <v>0.97340436350883375</v>
      </c>
      <c r="G75" s="22">
        <v>2.8862996187249677E-3</v>
      </c>
      <c r="H75" s="10">
        <v>-33.921284109647118</v>
      </c>
      <c r="I75" s="10">
        <v>1.0538193177476425</v>
      </c>
      <c r="J75" s="10">
        <f>AVERAGE(H74:H77)</f>
        <v>-8.899838257669046</v>
      </c>
      <c r="K75" s="10">
        <v>32</v>
      </c>
      <c r="L75" s="21">
        <v>6.3877213284541785</v>
      </c>
      <c r="M75" s="21">
        <v>0.10211427497554676</v>
      </c>
      <c r="N75" s="10">
        <f>((D75-J75)/(D75+1000))*100</f>
        <v>67.099875420466333</v>
      </c>
      <c r="O75" s="23">
        <v>216.53512880459246</v>
      </c>
      <c r="P75" s="23">
        <v>23.854513481210859</v>
      </c>
      <c r="Q75" s="14">
        <v>-12</v>
      </c>
    </row>
    <row r="76" spans="1:18" ht="14">
      <c r="A76" s="6">
        <v>74</v>
      </c>
      <c r="B76" s="6" t="s">
        <v>160</v>
      </c>
      <c r="C76" s="6" t="s">
        <v>161</v>
      </c>
      <c r="D76" s="21">
        <v>2012.4702560627579</v>
      </c>
      <c r="E76" s="6" t="s">
        <v>159</v>
      </c>
      <c r="F76" s="22">
        <v>0.97725497012736429</v>
      </c>
      <c r="G76" s="22">
        <v>2.7803477812437132E-3</v>
      </c>
      <c r="H76" s="10">
        <v>-30.101904903611199</v>
      </c>
      <c r="I76" s="10">
        <v>1.0151327985361334</v>
      </c>
      <c r="J76" s="10"/>
      <c r="K76" s="10">
        <v>32</v>
      </c>
      <c r="L76" s="21">
        <v>6.0176264441483713</v>
      </c>
      <c r="M76" s="21">
        <v>9.8365581253501297E-2</v>
      </c>
      <c r="N76" s="10"/>
      <c r="O76" s="23">
        <v>184.82076165630781</v>
      </c>
      <c r="P76" s="23">
        <v>22.886929543050655</v>
      </c>
      <c r="Q76" s="14">
        <v>-11.65</v>
      </c>
    </row>
    <row r="77" spans="1:18" ht="14">
      <c r="A77" s="6">
        <v>75</v>
      </c>
      <c r="B77" s="6" t="s">
        <v>163</v>
      </c>
      <c r="C77" s="6" t="s">
        <v>164</v>
      </c>
      <c r="D77" s="21">
        <v>2012.4894214118069</v>
      </c>
      <c r="E77" s="6" t="s">
        <v>162</v>
      </c>
      <c r="F77" s="22">
        <v>1.0258489128374457</v>
      </c>
      <c r="G77" s="22">
        <v>3.0814076606827268E-3</v>
      </c>
      <c r="H77" s="10">
        <v>18.123857337644989</v>
      </c>
      <c r="I77" s="10">
        <v>1.1250501650956297</v>
      </c>
      <c r="J77" s="10"/>
      <c r="K77" s="10">
        <v>32</v>
      </c>
      <c r="L77" s="21">
        <v>1.3445874672824625</v>
      </c>
      <c r="M77" s="21">
        <v>0.1090164888658556</v>
      </c>
      <c r="N77" s="10"/>
      <c r="O77" s="23">
        <v>-205.00599545187134</v>
      </c>
      <c r="P77" s="23">
        <v>24.165545280199922</v>
      </c>
      <c r="Q77" s="14">
        <v>-9.43</v>
      </c>
    </row>
    <row r="78" spans="1:18" ht="14">
      <c r="A78" s="6">
        <v>76</v>
      </c>
      <c r="B78" s="6" t="s">
        <v>166</v>
      </c>
      <c r="C78" s="6" t="s">
        <v>167</v>
      </c>
      <c r="D78" s="21">
        <v>2012.5085867608559</v>
      </c>
      <c r="E78" s="6" t="s">
        <v>165</v>
      </c>
      <c r="F78" s="22">
        <v>1.0007523507719225</v>
      </c>
      <c r="G78" s="22">
        <v>2.9329132101597621E-3</v>
      </c>
      <c r="H78" s="10">
        <v>-6.7860200734483067</v>
      </c>
      <c r="I78" s="10">
        <v>1.0708309983751358</v>
      </c>
      <c r="J78" s="10"/>
      <c r="K78" s="10">
        <v>29.85952</v>
      </c>
      <c r="L78" s="21">
        <v>3.5583047359166335</v>
      </c>
      <c r="M78" s="21">
        <v>0.10397835603589273</v>
      </c>
      <c r="N78" s="10"/>
      <c r="O78" s="23">
        <v>-6.0413614242474942</v>
      </c>
      <c r="P78" s="23">
        <v>23.57694516407097</v>
      </c>
      <c r="Q78" s="14">
        <v>-12.36</v>
      </c>
    </row>
    <row r="79" spans="1:18" ht="14">
      <c r="A79" s="6">
        <v>77</v>
      </c>
      <c r="B79" s="6" t="s">
        <v>169</v>
      </c>
      <c r="C79" s="6" t="s">
        <v>170</v>
      </c>
      <c r="D79" s="21">
        <v>2012.5277521099049</v>
      </c>
      <c r="E79" s="6" t="s">
        <v>168</v>
      </c>
      <c r="F79" s="22">
        <v>1.0005131539455723</v>
      </c>
      <c r="G79" s="22">
        <v>2.956327644663085E-3</v>
      </c>
      <c r="H79" s="10">
        <v>-7.0257171114991301</v>
      </c>
      <c r="I79" s="10">
        <v>1.0793773007702727</v>
      </c>
      <c r="J79" s="10">
        <f>AVERAGE(H78:H81)</f>
        <v>-145.69406421412134</v>
      </c>
      <c r="K79" s="10">
        <v>29.85952</v>
      </c>
      <c r="L79" s="21">
        <v>3.5815794674111605</v>
      </c>
      <c r="M79" s="21">
        <v>0.10480820731455419</v>
      </c>
      <c r="N79" s="10">
        <f>((D78-J79)/(D78+1000))*100</f>
        <v>71.641377570164693</v>
      </c>
      <c r="O79" s="23">
        <v>-4.1211083536862301</v>
      </c>
      <c r="P79" s="23">
        <v>23.771136681049654</v>
      </c>
      <c r="Q79" s="14">
        <v>-11.09</v>
      </c>
    </row>
    <row r="80" spans="1:18" ht="14">
      <c r="A80" s="6">
        <v>78</v>
      </c>
      <c r="B80" s="6" t="s">
        <v>172</v>
      </c>
      <c r="C80" s="6" t="s">
        <v>173</v>
      </c>
      <c r="D80" s="21">
        <v>2012.5469174589539</v>
      </c>
      <c r="E80" s="6" t="s">
        <v>171</v>
      </c>
      <c r="F80" s="22">
        <v>0.73393102415665967</v>
      </c>
      <c r="G80" s="22">
        <v>2.6315593161712401E-3</v>
      </c>
      <c r="H80" s="10">
        <v>-271.60083801534751</v>
      </c>
      <c r="I80" s="10">
        <v>0.96079973126432605</v>
      </c>
      <c r="J80" s="10"/>
      <c r="K80" s="10">
        <v>29.85952</v>
      </c>
      <c r="L80" s="21">
        <v>29.271988281988936</v>
      </c>
      <c r="M80" s="21">
        <v>9.3294251556205077E-2</v>
      </c>
      <c r="N80" s="10"/>
      <c r="O80" s="23">
        <v>2484.9300460770469</v>
      </c>
      <c r="P80" s="23">
        <v>28.854625773605676</v>
      </c>
      <c r="Q80" s="14">
        <v>-9.3800000000000008</v>
      </c>
    </row>
    <row r="81" spans="1:18" ht="14">
      <c r="A81" s="6">
        <v>79</v>
      </c>
      <c r="B81" s="6" t="s">
        <v>175</v>
      </c>
      <c r="C81" s="6" t="s">
        <v>176</v>
      </c>
      <c r="D81" s="21">
        <v>2012.5660828080029</v>
      </c>
      <c r="E81" s="6" t="s">
        <v>174</v>
      </c>
      <c r="F81" s="22">
        <v>0.70797416466262364</v>
      </c>
      <c r="G81" s="22">
        <v>2.1786372495943142E-3</v>
      </c>
      <c r="H81" s="10">
        <v>-297.36368165619041</v>
      </c>
      <c r="I81" s="10">
        <v>0.79543304167227324</v>
      </c>
      <c r="J81" s="10"/>
      <c r="K81" s="10">
        <v>29.85952</v>
      </c>
      <c r="L81" s="21">
        <v>31.773576424888549</v>
      </c>
      <c r="M81" s="21">
        <v>7.7237043133055003E-2</v>
      </c>
      <c r="N81" s="10"/>
      <c r="O81" s="23">
        <v>2774.1778856757805</v>
      </c>
      <c r="P81" s="23">
        <v>24.757931899981941</v>
      </c>
      <c r="Q81" s="14">
        <v>-10.44</v>
      </c>
    </row>
    <row r="82" spans="1:18" ht="14">
      <c r="A82" s="6">
        <v>80</v>
      </c>
      <c r="B82" s="6" t="s">
        <v>178</v>
      </c>
      <c r="C82" s="6" t="s">
        <v>179</v>
      </c>
      <c r="D82" s="21">
        <v>2012.5852481570519</v>
      </c>
      <c r="E82" s="6" t="s">
        <v>177</v>
      </c>
      <c r="F82" s="22">
        <v>0.75620593982006346</v>
      </c>
      <c r="G82" s="22">
        <v>2.5045743348366288E-3</v>
      </c>
      <c r="H82" s="10">
        <v>-249.49729497321738</v>
      </c>
      <c r="I82" s="10">
        <v>0.91443243388604523</v>
      </c>
      <c r="J82" s="10"/>
      <c r="K82" s="10">
        <v>30.107710000000001</v>
      </c>
      <c r="L82" s="21">
        <v>27.143278538631399</v>
      </c>
      <c r="M82" s="21">
        <v>8.877056496218684E-2</v>
      </c>
      <c r="N82" s="10"/>
      <c r="O82" s="23">
        <v>2244.7538324145007</v>
      </c>
      <c r="P82" s="23">
        <v>26.649667848731951</v>
      </c>
      <c r="Q82" s="14">
        <v>-25.71</v>
      </c>
    </row>
    <row r="83" spans="1:18" ht="14">
      <c r="A83" s="6">
        <v>81</v>
      </c>
      <c r="B83" s="6" t="s">
        <v>181</v>
      </c>
      <c r="C83" s="6" t="s">
        <v>182</v>
      </c>
      <c r="D83" s="21">
        <v>2012.6044135061009</v>
      </c>
      <c r="E83" s="6" t="s">
        <v>180</v>
      </c>
      <c r="F83" s="22">
        <v>1.0228093066316775</v>
      </c>
      <c r="G83" s="22">
        <v>2.6921000865280753E-3</v>
      </c>
      <c r="H83" s="10">
        <v>15.093020779077815</v>
      </c>
      <c r="I83" s="10">
        <v>0.98289673143466849</v>
      </c>
      <c r="J83" s="10"/>
      <c r="K83" s="10">
        <v>30.107710000000001</v>
      </c>
      <c r="L83" s="21">
        <v>1.4575843938613162</v>
      </c>
      <c r="M83" s="21">
        <v>9.5416889116835019E-2</v>
      </c>
      <c r="N83" s="10"/>
      <c r="O83" s="23">
        <v>-181.16875961029763</v>
      </c>
      <c r="P83" s="23">
        <v>21.171248572389487</v>
      </c>
      <c r="Q83" s="14">
        <v>-11.06</v>
      </c>
    </row>
    <row r="84" spans="1:18" ht="14">
      <c r="A84" s="6">
        <v>82</v>
      </c>
      <c r="B84" s="6" t="s">
        <v>184</v>
      </c>
      <c r="C84" s="6" t="s">
        <v>185</v>
      </c>
      <c r="D84" s="21">
        <v>2012.6235788551498</v>
      </c>
      <c r="E84" s="6" t="s">
        <v>183</v>
      </c>
      <c r="F84" s="22">
        <v>0.70847810823591439</v>
      </c>
      <c r="G84" s="22">
        <v>2.4635968586059062E-3</v>
      </c>
      <c r="H84" s="10">
        <v>-296.86842783625343</v>
      </c>
      <c r="I84" s="10">
        <v>0.89946718487832034</v>
      </c>
      <c r="J84" s="10">
        <f>AVERAGE(H82:H86)</f>
        <v>-132.24436668042901</v>
      </c>
      <c r="K84" s="10">
        <v>30.107710000000001</v>
      </c>
      <c r="L84" s="21">
        <v>31.741936756909954</v>
      </c>
      <c r="M84" s="21">
        <v>8.7317780087125096E-2</v>
      </c>
      <c r="N84" s="10">
        <f>((D84-J84)/(D84+1000))*100</f>
        <v>71.196015346552727</v>
      </c>
      <c r="O84" s="23">
        <v>2768.4619445565436</v>
      </c>
      <c r="P84" s="23">
        <v>27.981897256432148</v>
      </c>
      <c r="Q84" s="14">
        <v>-22.83</v>
      </c>
    </row>
    <row r="85" spans="1:18" ht="14">
      <c r="A85" s="6">
        <v>83</v>
      </c>
      <c r="B85" s="6" t="s">
        <v>187</v>
      </c>
      <c r="C85" s="6" t="s">
        <v>188</v>
      </c>
      <c r="D85" s="21">
        <v>2012.6427442041988</v>
      </c>
      <c r="E85" s="6" t="s">
        <v>186</v>
      </c>
      <c r="F85" s="22">
        <v>0.95803290418646181</v>
      </c>
      <c r="G85" s="22">
        <v>2.7310263666413255E-3</v>
      </c>
      <c r="H85" s="10">
        <v>-49.199103516794239</v>
      </c>
      <c r="I85" s="10">
        <v>0.99710425203572395</v>
      </c>
      <c r="J85" s="10"/>
      <c r="K85" s="10">
        <v>30.107710000000001</v>
      </c>
      <c r="L85" s="21">
        <v>7.6988855385612283</v>
      </c>
      <c r="M85" s="21">
        <v>9.6796115819356793E-2</v>
      </c>
      <c r="N85" s="10"/>
      <c r="O85" s="23">
        <v>344.40005291930794</v>
      </c>
      <c r="P85" s="23">
        <v>22.932055496401233</v>
      </c>
      <c r="Q85" s="14">
        <v>-13.23</v>
      </c>
    </row>
    <row r="86" spans="1:18" ht="14">
      <c r="A86" s="6">
        <v>84</v>
      </c>
      <c r="B86" s="6" t="s">
        <v>190</v>
      </c>
      <c r="C86" s="6" t="s">
        <v>191</v>
      </c>
      <c r="D86" s="21">
        <v>2012.6619095532478</v>
      </c>
      <c r="E86" s="6" t="s">
        <v>189</v>
      </c>
      <c r="F86" s="22">
        <v>0.92624414365249153</v>
      </c>
      <c r="G86" s="22">
        <v>3.2037728121675334E-3</v>
      </c>
      <c r="H86" s="10">
        <v>-80.750027854957779</v>
      </c>
      <c r="I86" s="10">
        <v>1.1697023971692169</v>
      </c>
      <c r="J86" s="10"/>
      <c r="K86" s="10">
        <v>30.107710000000001</v>
      </c>
      <c r="L86" s="21">
        <v>10.761761782654531</v>
      </c>
      <c r="M86" s="21">
        <v>0.1135514651345748</v>
      </c>
      <c r="N86" s="10"/>
      <c r="O86" s="23">
        <v>615.46777529983081</v>
      </c>
      <c r="P86" s="23">
        <v>27.833394532797456</v>
      </c>
      <c r="Q86" s="14"/>
    </row>
    <row r="87" spans="1:18" ht="14">
      <c r="A87" s="6">
        <v>85</v>
      </c>
      <c r="B87" s="6" t="s">
        <v>193</v>
      </c>
      <c r="C87" s="6" t="s">
        <v>194</v>
      </c>
      <c r="D87" s="21">
        <v>2012.6810749022968</v>
      </c>
      <c r="E87" s="6" t="s">
        <v>192</v>
      </c>
      <c r="F87" s="22">
        <v>0.96871807760418538</v>
      </c>
      <c r="G87" s="22">
        <v>2.7863433229994346E-3</v>
      </c>
      <c r="H87" s="10">
        <v>-38.599048068980402</v>
      </c>
      <c r="I87" s="10">
        <v>1.0172958881817005</v>
      </c>
      <c r="J87" s="10"/>
      <c r="K87" s="10">
        <v>30.218509999999998</v>
      </c>
      <c r="L87" s="21">
        <v>6.6798992059442233</v>
      </c>
      <c r="M87" s="21">
        <v>9.8745642628931263E-2</v>
      </c>
      <c r="N87" s="10"/>
      <c r="O87" s="23">
        <v>255.30200254752634</v>
      </c>
      <c r="P87" s="23">
        <v>23.138772972822551</v>
      </c>
      <c r="Q87" s="14">
        <v>-13.08</v>
      </c>
      <c r="R87" s="3"/>
    </row>
    <row r="88" spans="1:18" s="3" customFormat="1" ht="14">
      <c r="A88" s="6">
        <v>86</v>
      </c>
      <c r="B88" s="6" t="s">
        <v>196</v>
      </c>
      <c r="C88" s="6" t="s">
        <v>197</v>
      </c>
      <c r="D88" s="21">
        <v>2012.7002402513458</v>
      </c>
      <c r="E88" s="6" t="s">
        <v>195</v>
      </c>
      <c r="F88" s="22">
        <v>0.98042409741153935</v>
      </c>
      <c r="G88" s="22">
        <v>2.9952403947302551E-3</v>
      </c>
      <c r="H88" s="10">
        <v>-26.983704381006945</v>
      </c>
      <c r="I88" s="10">
        <v>1.093561819385009</v>
      </c>
      <c r="J88" s="10">
        <f>AVERAGE(H87:H90)</f>
        <v>-30.41144159154868</v>
      </c>
      <c r="K88" s="10">
        <v>30.218509999999998</v>
      </c>
      <c r="L88" s="21">
        <v>5.5524351218468153</v>
      </c>
      <c r="M88" s="21">
        <v>0.10614853147853158</v>
      </c>
      <c r="N88" s="10">
        <f>((D87-J88)/(D87+1000))*100</f>
        <v>67.816422173399289</v>
      </c>
      <c r="O88" s="23">
        <v>158.81279933625757</v>
      </c>
      <c r="P88" s="23">
        <v>24.578745617894157</v>
      </c>
      <c r="Q88" s="14">
        <v>-13.39</v>
      </c>
    </row>
    <row r="89" spans="1:18" s="3" customFormat="1" ht="14">
      <c r="A89" s="6">
        <v>87</v>
      </c>
      <c r="B89" s="6" t="s">
        <v>199</v>
      </c>
      <c r="C89" s="6" t="s">
        <v>200</v>
      </c>
      <c r="D89" s="21">
        <v>2012.7194056003948</v>
      </c>
      <c r="E89" s="6" t="s">
        <v>198</v>
      </c>
      <c r="F89" s="22">
        <v>0.98522961081209526</v>
      </c>
      <c r="G89" s="22">
        <v>3.1839175481875744E-3</v>
      </c>
      <c r="H89" s="10">
        <v>-22.216766847237835</v>
      </c>
      <c r="I89" s="10">
        <v>1.16244512495122</v>
      </c>
      <c r="J89" s="10"/>
      <c r="K89" s="10">
        <v>30.218509999999998</v>
      </c>
      <c r="L89" s="21">
        <v>5.0897238147310935</v>
      </c>
      <c r="M89" s="21">
        <v>0.11283481258274228</v>
      </c>
      <c r="N89" s="10"/>
      <c r="O89" s="23">
        <v>119.535518814534</v>
      </c>
      <c r="P89" s="23">
        <v>26.001883867310241</v>
      </c>
      <c r="Q89" s="14">
        <v>-14.04</v>
      </c>
    </row>
    <row r="90" spans="1:18" s="3" customFormat="1" ht="14">
      <c r="A90" s="6">
        <v>88</v>
      </c>
      <c r="B90" s="6" t="s">
        <v>202</v>
      </c>
      <c r="C90" s="6" t="s">
        <v>203</v>
      </c>
      <c r="D90" s="21">
        <v>2012.7385709494438</v>
      </c>
      <c r="E90" s="6" t="s">
        <v>201</v>
      </c>
      <c r="F90" s="22">
        <v>0.97351382234786399</v>
      </c>
      <c r="G90" s="22">
        <v>2.566346166045114E-3</v>
      </c>
      <c r="H90" s="10">
        <v>-33.846247068969546</v>
      </c>
      <c r="I90" s="10">
        <v>0.9369682563980285</v>
      </c>
      <c r="J90" s="10"/>
      <c r="K90" s="10">
        <v>30.218509999999998</v>
      </c>
      <c r="L90" s="21">
        <v>6.2185600867304887</v>
      </c>
      <c r="M90" s="21">
        <v>9.0948497556894853E-2</v>
      </c>
      <c r="N90" s="10"/>
      <c r="O90" s="23">
        <v>215.63187271376762</v>
      </c>
      <c r="P90" s="23">
        <v>21.20430037635856</v>
      </c>
      <c r="Q90" s="14">
        <v>-14.72</v>
      </c>
    </row>
    <row r="91" spans="1:18" s="3" customFormat="1" ht="14">
      <c r="A91" s="6">
        <v>89</v>
      </c>
      <c r="B91" s="6" t="s">
        <v>205</v>
      </c>
      <c r="C91" s="6" t="s">
        <v>206</v>
      </c>
      <c r="D91" s="21">
        <v>2012.7577362984928</v>
      </c>
      <c r="E91" s="6" t="s">
        <v>204</v>
      </c>
      <c r="F91" s="22">
        <v>0.98477587888135465</v>
      </c>
      <c r="G91" s="22">
        <v>2.5861285695529686E-3</v>
      </c>
      <c r="H91" s="10">
        <v>-22.671600948999338</v>
      </c>
      <c r="I91" s="10">
        <v>0.94418858655640114</v>
      </c>
      <c r="J91" s="10"/>
      <c r="K91" s="10">
        <v>30.48161</v>
      </c>
      <c r="L91" s="21">
        <v>5.1580940827269428</v>
      </c>
      <c r="M91" s="21">
        <v>9.1625952117321247E-2</v>
      </c>
      <c r="N91" s="10"/>
      <c r="O91" s="23">
        <v>123.23584217216687</v>
      </c>
      <c r="P91" s="23">
        <v>21.123279900199478</v>
      </c>
      <c r="Q91" s="14">
        <v>-15.25</v>
      </c>
    </row>
    <row r="92" spans="1:18" s="3" customFormat="1" ht="14">
      <c r="A92" s="6">
        <v>90</v>
      </c>
      <c r="B92" s="6" t="s">
        <v>208</v>
      </c>
      <c r="C92" s="6" t="s">
        <v>209</v>
      </c>
      <c r="D92" s="21">
        <v>2012.7769016475418</v>
      </c>
      <c r="E92" s="6" t="s">
        <v>207</v>
      </c>
      <c r="F92" s="22">
        <v>1.0120897551048607</v>
      </c>
      <c r="G92" s="22">
        <v>2.7395361645045795E-3</v>
      </c>
      <c r="H92" s="10">
        <v>4.4333823961795193</v>
      </c>
      <c r="I92" s="10">
        <v>1.0001949682048115</v>
      </c>
      <c r="J92" s="10"/>
      <c r="K92" s="10">
        <v>30.48161</v>
      </c>
      <c r="L92" s="21">
        <v>2.527772194189907</v>
      </c>
      <c r="M92" s="21">
        <v>9.7060923601034618E-2</v>
      </c>
      <c r="N92" s="10"/>
      <c r="O92" s="23">
        <v>-96.53463148611489</v>
      </c>
      <c r="P92" s="23">
        <v>21.773298010419524</v>
      </c>
      <c r="Q92" s="14">
        <v>-12.72</v>
      </c>
    </row>
    <row r="93" spans="1:18" s="3" customFormat="1" ht="14">
      <c r="A93" s="6">
        <v>91</v>
      </c>
      <c r="B93" s="6" t="s">
        <v>211</v>
      </c>
      <c r="C93" s="6" t="s">
        <v>212</v>
      </c>
      <c r="D93" s="21">
        <v>2012.7960669965908</v>
      </c>
      <c r="E93" s="6" t="s">
        <v>210</v>
      </c>
      <c r="F93" s="22">
        <v>0.97343954004969457</v>
      </c>
      <c r="G93" s="22">
        <v>2.8166005228912939E-3</v>
      </c>
      <c r="H93" s="10">
        <v>-33.926686723360298</v>
      </c>
      <c r="I93" s="10">
        <v>1.0283285090235275</v>
      </c>
      <c r="J93" s="10">
        <f>AVERAGE(H91:H95)</f>
        <v>-141.9988194799738</v>
      </c>
      <c r="K93" s="10">
        <v>30.48161</v>
      </c>
      <c r="L93" s="21">
        <v>6.2503101557882523</v>
      </c>
      <c r="M93" s="21">
        <v>9.979105876751429E-2</v>
      </c>
      <c r="N93" s="10">
        <f>((D93-J93)/(D93+1000))*100</f>
        <v>71.521431871246634</v>
      </c>
      <c r="O93" s="23">
        <v>216.24484035131763</v>
      </c>
      <c r="P93" s="23">
        <v>23.276790812259719</v>
      </c>
      <c r="Q93" s="14">
        <v>-12.52</v>
      </c>
    </row>
    <row r="94" spans="1:18" s="3" customFormat="1" ht="14">
      <c r="A94" s="6">
        <v>92</v>
      </c>
      <c r="B94" s="6" t="s">
        <v>214</v>
      </c>
      <c r="C94" s="6" t="s">
        <v>215</v>
      </c>
      <c r="D94" s="21">
        <v>2012.8152323456397</v>
      </c>
      <c r="E94" s="6" t="s">
        <v>213</v>
      </c>
      <c r="F94" s="22">
        <v>0.66821310866932793</v>
      </c>
      <c r="G94" s="22">
        <v>3.2346096067627467E-3</v>
      </c>
      <c r="H94" s="10">
        <v>-336.84494131321185</v>
      </c>
      <c r="I94" s="10">
        <v>1.1809390561284752</v>
      </c>
      <c r="J94" s="10"/>
      <c r="K94" s="10">
        <v>30.48161</v>
      </c>
      <c r="L94" s="21">
        <v>35.646104476644844</v>
      </c>
      <c r="M94" s="21">
        <v>0.1146006920131719</v>
      </c>
      <c r="N94" s="10"/>
      <c r="O94" s="23">
        <v>3238.4889392875607</v>
      </c>
      <c r="P94" s="23">
        <v>38.979648244067903</v>
      </c>
      <c r="Q94" s="14">
        <v>-23.18</v>
      </c>
    </row>
    <row r="95" spans="1:18" s="3" customFormat="1" ht="14">
      <c r="A95" s="6">
        <v>93</v>
      </c>
      <c r="B95" s="6" t="s">
        <v>217</v>
      </c>
      <c r="C95" s="6" t="s">
        <v>218</v>
      </c>
      <c r="D95" s="21">
        <v>2012.8343976946887</v>
      </c>
      <c r="E95" s="6" t="s">
        <v>216</v>
      </c>
      <c r="F95" s="22">
        <v>0.6841963588046347</v>
      </c>
      <c r="G95" s="22">
        <v>2.2640941932772661E-3</v>
      </c>
      <c r="H95" s="10">
        <v>-320.98425081047708</v>
      </c>
      <c r="I95" s="10">
        <v>0.82660703642640387</v>
      </c>
      <c r="J95" s="10"/>
      <c r="K95" s="10">
        <v>30.48161</v>
      </c>
      <c r="L95" s="21">
        <v>34.10695129343231</v>
      </c>
      <c r="M95" s="21">
        <v>8.0215602918561918E-2</v>
      </c>
      <c r="N95" s="10"/>
      <c r="O95" s="23">
        <v>3048.6064670872202</v>
      </c>
      <c r="P95" s="23">
        <v>26.626314674203968</v>
      </c>
      <c r="Q95" s="14">
        <v>-23.25</v>
      </c>
    </row>
    <row r="96" spans="1:18" s="3" customFormat="1" ht="14">
      <c r="A96" s="6">
        <v>94</v>
      </c>
      <c r="B96" s="6" t="s">
        <v>220</v>
      </c>
      <c r="C96" s="6" t="s">
        <v>221</v>
      </c>
      <c r="D96" s="21">
        <v>2012.8535630437377</v>
      </c>
      <c r="E96" s="6" t="s">
        <v>219</v>
      </c>
      <c r="F96" s="22">
        <v>0.93135374301806595</v>
      </c>
      <c r="G96" s="22">
        <v>2.7617945392911887E-3</v>
      </c>
      <c r="H96" s="10">
        <v>-75.700439880416639</v>
      </c>
      <c r="I96" s="10">
        <v>1.0083120718415526</v>
      </c>
      <c r="J96" s="10"/>
      <c r="K96" s="10">
        <v>26.301670000000001</v>
      </c>
      <c r="L96" s="21">
        <v>9.9388038490102648</v>
      </c>
      <c r="M96" s="21">
        <v>9.824714324410605E-2</v>
      </c>
      <c r="N96" s="10"/>
      <c r="O96" s="23">
        <v>571.27574050465194</v>
      </c>
      <c r="P96" s="23">
        <v>23.856085627577272</v>
      </c>
      <c r="Q96" s="14">
        <v>-12.87</v>
      </c>
    </row>
    <row r="97" spans="1:17" s="3" customFormat="1" ht="14">
      <c r="A97" s="6">
        <v>95</v>
      </c>
      <c r="B97" s="6" t="s">
        <v>223</v>
      </c>
      <c r="C97" s="6" t="s">
        <v>224</v>
      </c>
      <c r="D97" s="21">
        <v>2012.8727283927867</v>
      </c>
      <c r="E97" s="6" t="s">
        <v>222</v>
      </c>
      <c r="F97" s="22">
        <v>0.94387949772334079</v>
      </c>
      <c r="G97" s="22">
        <v>2.7143230813419829E-3</v>
      </c>
      <c r="H97" s="10">
        <v>-63.271728331415808</v>
      </c>
      <c r="I97" s="10">
        <v>0.99097827371237046</v>
      </c>
      <c r="J97" s="10">
        <f>AVERAGE(H96:H99)</f>
        <v>-54.385779827930548</v>
      </c>
      <c r="K97" s="10">
        <v>26.301670000000001</v>
      </c>
      <c r="L97" s="21">
        <v>8.7277845247407413</v>
      </c>
      <c r="M97" s="21">
        <v>9.6558185831693163E-2</v>
      </c>
      <c r="N97" s="10">
        <f>((D97-J97)/(D97+1000))*100</f>
        <v>68.61419962214913</v>
      </c>
      <c r="O97" s="23">
        <v>463.96014707800924</v>
      </c>
      <c r="P97" s="23">
        <v>23.133852159104094</v>
      </c>
      <c r="Q97" s="14">
        <v>-13.25</v>
      </c>
    </row>
    <row r="98" spans="1:17" s="3" customFormat="1" ht="14">
      <c r="A98" s="6">
        <v>96</v>
      </c>
      <c r="B98" s="6" t="s">
        <v>226</v>
      </c>
      <c r="C98" s="6" t="s">
        <v>227</v>
      </c>
      <c r="D98" s="21">
        <v>2012.8918937418357</v>
      </c>
      <c r="E98" s="6" t="s">
        <v>225</v>
      </c>
      <c r="F98" s="22">
        <v>0.97564925324703022</v>
      </c>
      <c r="G98" s="22">
        <v>2.7260271582282437E-3</v>
      </c>
      <c r="H98" s="10">
        <v>-31.744918474104544</v>
      </c>
      <c r="I98" s="10">
        <v>0.99524903398902187</v>
      </c>
      <c r="J98" s="10"/>
      <c r="K98" s="10">
        <v>26.301670000000001</v>
      </c>
      <c r="L98" s="21">
        <v>5.6558992517379947</v>
      </c>
      <c r="M98" s="21">
        <v>9.6974316916879008E-2</v>
      </c>
      <c r="N98" s="10"/>
      <c r="O98" s="23">
        <v>198.03055090459577</v>
      </c>
      <c r="P98" s="23">
        <v>22.476136433617029</v>
      </c>
      <c r="Q98" s="14">
        <v>-12.664999999999999</v>
      </c>
    </row>
    <row r="99" spans="1:17" s="3" customFormat="1" ht="14">
      <c r="A99" s="6">
        <v>97</v>
      </c>
      <c r="B99" s="6" t="s">
        <v>229</v>
      </c>
      <c r="C99" s="6" t="s">
        <v>230</v>
      </c>
      <c r="D99" s="21">
        <v>2012.9110590908847</v>
      </c>
      <c r="E99" s="6" t="s">
        <v>228</v>
      </c>
      <c r="F99" s="22">
        <v>0.96045519735383178</v>
      </c>
      <c r="G99" s="22">
        <v>2.5626802694877055E-3</v>
      </c>
      <c r="H99" s="10">
        <v>-46.826032625785217</v>
      </c>
      <c r="I99" s="10">
        <v>0.93561032292518909</v>
      </c>
      <c r="J99" s="10"/>
      <c r="K99" s="10">
        <v>26.301670000000001</v>
      </c>
      <c r="L99" s="21">
        <v>7.1253613594709648</v>
      </c>
      <c r="M99" s="21">
        <v>9.1163285637563957E-2</v>
      </c>
      <c r="N99" s="10"/>
      <c r="O99" s="23">
        <v>324.11502604025708</v>
      </c>
      <c r="P99" s="23">
        <v>21.462243466721475</v>
      </c>
      <c r="Q99" s="14">
        <v>-11.27</v>
      </c>
    </row>
    <row r="100" spans="1:17" s="3" customFormat="1" ht="14">
      <c r="A100" s="6">
        <v>98</v>
      </c>
      <c r="B100" s="6" t="s">
        <v>232</v>
      </c>
      <c r="C100" s="6" t="s">
        <v>233</v>
      </c>
      <c r="D100" s="21">
        <v>2012.9302244399337</v>
      </c>
      <c r="E100" s="6" t="s">
        <v>231</v>
      </c>
      <c r="F100" s="22">
        <v>0.9841000147427027</v>
      </c>
      <c r="G100" s="22">
        <v>2.7142912250161504E-3</v>
      </c>
      <c r="H100" s="10">
        <v>-23.362731204878308</v>
      </c>
      <c r="I100" s="10">
        <v>0.99095975117863422</v>
      </c>
      <c r="J100" s="10"/>
      <c r="K100" s="10">
        <v>24.569780000000002</v>
      </c>
      <c r="L100" s="21">
        <v>4.6783061671873929</v>
      </c>
      <c r="M100" s="21">
        <v>9.6719595924314117E-2</v>
      </c>
      <c r="N100" s="10"/>
      <c r="O100" s="23">
        <v>128.7508843915646</v>
      </c>
      <c r="P100" s="23">
        <v>22.186795708420163</v>
      </c>
      <c r="Q100" s="14">
        <v>-11.45</v>
      </c>
    </row>
    <row r="101" spans="1:17" s="3" customFormat="1" ht="14">
      <c r="A101" s="6">
        <v>99</v>
      </c>
      <c r="B101" s="6" t="s">
        <v>235</v>
      </c>
      <c r="C101" s="6" t="s">
        <v>236</v>
      </c>
      <c r="D101" s="21">
        <v>2012.9493897889827</v>
      </c>
      <c r="E101" s="6" t="s">
        <v>234</v>
      </c>
      <c r="F101" s="22">
        <v>0.97083194040600762</v>
      </c>
      <c r="G101" s="22">
        <v>2.6458331367077582E-3</v>
      </c>
      <c r="H101" s="10">
        <v>-36.532423084838953</v>
      </c>
      <c r="I101" s="10">
        <v>0.96596416931338469</v>
      </c>
      <c r="J101" s="10">
        <f>AVERAGE(H100:H103)</f>
        <v>-32.22514824297815</v>
      </c>
      <c r="K101" s="10">
        <v>24.569780000000002</v>
      </c>
      <c r="L101" s="21">
        <v>5.9636936670959546</v>
      </c>
      <c r="M101" s="21">
        <v>9.4279978598762165E-2</v>
      </c>
      <c r="N101" s="10">
        <f>((D101-J101)/(D101+1000))*100</f>
        <v>67.879485296472183</v>
      </c>
      <c r="O101" s="23">
        <v>237.79209926820658</v>
      </c>
      <c r="P101" s="23">
        <v>21.922426976627378</v>
      </c>
      <c r="Q101" s="14">
        <v>-11.38</v>
      </c>
    </row>
    <row r="102" spans="1:17" s="3" customFormat="1" ht="14">
      <c r="A102" s="6">
        <v>100</v>
      </c>
      <c r="B102" s="6" t="s">
        <v>238</v>
      </c>
      <c r="C102" s="6" t="s">
        <v>239</v>
      </c>
      <c r="D102" s="21">
        <v>2012.9685551380317</v>
      </c>
      <c r="E102" s="6" t="s">
        <v>237</v>
      </c>
      <c r="F102" s="22">
        <v>0.9508762679158016</v>
      </c>
      <c r="G102" s="22">
        <v>2.6712399048620622E-3</v>
      </c>
      <c r="H102" s="10">
        <v>-56.338907087640997</v>
      </c>
      <c r="I102" s="10">
        <v>0.97523763611392666</v>
      </c>
      <c r="J102" s="10"/>
      <c r="K102" s="10">
        <v>24.569780000000002</v>
      </c>
      <c r="L102" s="21">
        <v>7.8968449652732282</v>
      </c>
      <c r="M102" s="21">
        <v>9.518508696537259E-2</v>
      </c>
      <c r="N102" s="10"/>
      <c r="O102" s="23">
        <v>404.63291192809072</v>
      </c>
      <c r="P102" s="23">
        <v>22.59838412761053</v>
      </c>
      <c r="Q102" s="14">
        <v>-12.35</v>
      </c>
    </row>
    <row r="103" spans="1:17" s="3" customFormat="1" ht="14">
      <c r="A103" s="6">
        <v>101</v>
      </c>
      <c r="B103" s="6" t="s">
        <v>241</v>
      </c>
      <c r="C103" s="6" t="s">
        <v>242</v>
      </c>
      <c r="D103" s="21">
        <v>2012.9877204870807</v>
      </c>
      <c r="E103" s="6" t="s">
        <v>240</v>
      </c>
      <c r="F103" s="22">
        <v>0.99488486615542115</v>
      </c>
      <c r="G103" s="22">
        <v>3.1085669766318367E-3</v>
      </c>
      <c r="H103" s="10">
        <v>-12.666531594554332</v>
      </c>
      <c r="I103" s="10">
        <v>1.1348978713433566</v>
      </c>
      <c r="J103" s="10"/>
      <c r="K103" s="10">
        <v>24.569780000000002</v>
      </c>
      <c r="L103" s="21">
        <v>3.6343363157318906</v>
      </c>
      <c r="M103" s="21">
        <v>0.11076823594615064</v>
      </c>
      <c r="N103" s="10"/>
      <c r="O103" s="23">
        <v>41.195320013362185</v>
      </c>
      <c r="P103" s="23">
        <v>25.138800051420425</v>
      </c>
      <c r="Q103" s="14">
        <v>-10.96</v>
      </c>
    </row>
    <row r="104" spans="1:17" s="3" customFormat="1" ht="14">
      <c r="A104" s="6">
        <v>102</v>
      </c>
      <c r="B104" s="6" t="s">
        <v>244</v>
      </c>
      <c r="C104" s="6" t="s">
        <v>245</v>
      </c>
      <c r="D104" s="21">
        <v>2013.0068858361296</v>
      </c>
      <c r="E104" s="6" t="s">
        <v>243</v>
      </c>
      <c r="F104" s="22">
        <v>1.0068762536095377</v>
      </c>
      <c r="G104" s="22">
        <v>2.8912011940219928E-3</v>
      </c>
      <c r="H104" s="10">
        <v>-0.76847795900381044</v>
      </c>
      <c r="I104" s="10">
        <v>1.0555379692837763</v>
      </c>
      <c r="J104" s="10"/>
      <c r="K104" s="10">
        <v>26.534410000000001</v>
      </c>
      <c r="L104" s="21">
        <v>2.6597148320633317</v>
      </c>
      <c r="M104" s="21">
        <v>0.10282538597841805</v>
      </c>
      <c r="N104" s="10"/>
      <c r="O104" s="23">
        <v>-55.047899745113902</v>
      </c>
      <c r="P104" s="23">
        <v>23.099589341105386</v>
      </c>
      <c r="Q104" s="14">
        <v>-10.43</v>
      </c>
    </row>
    <row r="105" spans="1:17" s="3" customFormat="1" ht="14">
      <c r="A105" s="6">
        <v>103</v>
      </c>
      <c r="B105" s="6" t="s">
        <v>247</v>
      </c>
      <c r="C105" s="6" t="s">
        <v>248</v>
      </c>
      <c r="D105" s="21">
        <v>2013.0260511851786</v>
      </c>
      <c r="E105" s="6" t="s">
        <v>246</v>
      </c>
      <c r="F105" s="22">
        <v>0.95409787470189844</v>
      </c>
      <c r="G105" s="22">
        <v>2.754061722611922E-3</v>
      </c>
      <c r="H105" s="10">
        <v>-53.148330871566785</v>
      </c>
      <c r="I105" s="10">
        <v>1.0054678950266913</v>
      </c>
      <c r="J105" s="10"/>
      <c r="K105" s="10">
        <v>26.534410000000001</v>
      </c>
      <c r="L105" s="21">
        <v>7.7623058803812315</v>
      </c>
      <c r="M105" s="21">
        <v>9.7947802356346855E-2</v>
      </c>
      <c r="N105" s="10"/>
      <c r="O105" s="23">
        <v>377.46278777226541</v>
      </c>
      <c r="P105" s="23">
        <v>23.221275535911957</v>
      </c>
      <c r="Q105" s="14">
        <v>-10.7</v>
      </c>
    </row>
    <row r="106" spans="1:17" s="3" customFormat="1" ht="14">
      <c r="A106" s="6">
        <v>104</v>
      </c>
      <c r="B106" s="6" t="s">
        <v>250</v>
      </c>
      <c r="C106" s="6" t="s">
        <v>251</v>
      </c>
      <c r="D106" s="21">
        <v>2013.0452165342276</v>
      </c>
      <c r="E106" s="6" t="s">
        <v>249</v>
      </c>
      <c r="F106" s="22">
        <v>0.95952715199497929</v>
      </c>
      <c r="G106" s="22">
        <v>2.7125234502480729E-3</v>
      </c>
      <c r="H106" s="10">
        <v>-47.762495555247476</v>
      </c>
      <c r="I106" s="10">
        <v>0.99030057987835196</v>
      </c>
      <c r="J106" s="10">
        <f>AVERAGE(H104:H108)</f>
        <v>-38.591522967495976</v>
      </c>
      <c r="K106" s="10">
        <v>26.534410000000001</v>
      </c>
      <c r="L106" s="21">
        <v>7.23764394368889</v>
      </c>
      <c r="M106" s="21">
        <v>9.6470276128235388E-2</v>
      </c>
      <c r="N106" s="10">
        <f>((D106-J106)/(D106+1000))*100</f>
        <v>68.091800555905053</v>
      </c>
      <c r="O106" s="23">
        <v>331.88071091832978</v>
      </c>
      <c r="P106" s="23">
        <v>22.740949082688985</v>
      </c>
      <c r="Q106" s="14">
        <v>-11.42</v>
      </c>
    </row>
    <row r="107" spans="1:17" s="3" customFormat="1" ht="14">
      <c r="A107" s="6">
        <v>105</v>
      </c>
      <c r="B107" s="6" t="s">
        <v>253</v>
      </c>
      <c r="C107" s="6" t="s">
        <v>254</v>
      </c>
      <c r="D107" s="21">
        <v>2013.0643818832766</v>
      </c>
      <c r="E107" s="6" t="s">
        <v>252</v>
      </c>
      <c r="F107" s="22">
        <v>0.97175096694902863</v>
      </c>
      <c r="G107" s="22">
        <v>2.8475984427120244E-3</v>
      </c>
      <c r="H107" s="10">
        <v>-35.633782137759255</v>
      </c>
      <c r="I107" s="10">
        <v>1.0396119713858427</v>
      </c>
      <c r="J107" s="10"/>
      <c r="K107" s="10">
        <v>26.534410000000001</v>
      </c>
      <c r="L107" s="21">
        <v>6.0561235485286131</v>
      </c>
      <c r="M107" s="21">
        <v>0.10127395255906158</v>
      </c>
      <c r="N107" s="10"/>
      <c r="O107" s="23">
        <v>230.19135209502781</v>
      </c>
      <c r="P107" s="23">
        <v>23.574290680733526</v>
      </c>
      <c r="Q107" s="14">
        <v>-11.73</v>
      </c>
    </row>
    <row r="108" spans="1:17" s="3" customFormat="1" ht="14">
      <c r="A108" s="6">
        <v>106</v>
      </c>
      <c r="B108" s="6" t="s">
        <v>256</v>
      </c>
      <c r="C108" s="6" t="s">
        <v>257</v>
      </c>
      <c r="D108" s="21">
        <v>2013.0835472323256</v>
      </c>
      <c r="E108" s="6" t="s">
        <v>255</v>
      </c>
      <c r="F108" s="22">
        <v>0.95158919216487603</v>
      </c>
      <c r="G108" s="22">
        <v>2.6444175902653731E-3</v>
      </c>
      <c r="H108" s="10">
        <v>-55.644528313902541</v>
      </c>
      <c r="I108" s="10">
        <v>0.9654317018757802</v>
      </c>
      <c r="J108" s="10"/>
      <c r="K108" s="10">
        <v>26.534410000000001</v>
      </c>
      <c r="L108" s="21">
        <v>8.0054733200714168</v>
      </c>
      <c r="M108" s="21">
        <v>9.4047670732808675E-2</v>
      </c>
      <c r="N108" s="10"/>
      <c r="O108" s="23">
        <v>398.61238658236897</v>
      </c>
      <c r="P108" s="23">
        <v>22.354370490659278</v>
      </c>
      <c r="Q108" s="14">
        <v>-11.6</v>
      </c>
    </row>
    <row r="109" spans="1:17" s="3" customFormat="1" ht="14">
      <c r="A109" s="1"/>
      <c r="B109" s="1"/>
      <c r="C109" s="4"/>
      <c r="D109" s="4"/>
      <c r="E109" s="1"/>
      <c r="F109" s="5"/>
      <c r="G109" s="1"/>
      <c r="H109" s="5"/>
      <c r="I109" s="5"/>
      <c r="J109" s="10"/>
      <c r="K109" s="5"/>
      <c r="L109" s="5"/>
      <c r="M109" s="5"/>
      <c r="N109" s="5"/>
      <c r="O109" s="1"/>
      <c r="P109" s="1"/>
      <c r="Q109" s="5"/>
    </row>
    <row r="110" spans="1:17" s="3" customFormat="1"/>
    <row r="111" spans="1:17" s="3" customFormat="1"/>
    <row r="112" spans="1:17" s="3" customFormat="1"/>
    <row r="113" spans="1:18" s="3" customFormat="1">
      <c r="J113" s="5"/>
    </row>
    <row r="114" spans="1:18" s="3" customFormat="1">
      <c r="A114" s="1"/>
      <c r="B114" s="1"/>
      <c r="C114" s="4"/>
      <c r="D114" s="4"/>
      <c r="E114" s="1"/>
      <c r="F114" s="5"/>
      <c r="G114" s="1"/>
      <c r="H114" s="5"/>
      <c r="I114" s="5"/>
      <c r="J114" s="5"/>
      <c r="K114" s="5"/>
      <c r="L114" s="5"/>
      <c r="M114" s="5"/>
      <c r="N114" s="5"/>
      <c r="O114" s="1"/>
      <c r="P114" s="1"/>
      <c r="Q114" s="5"/>
    </row>
    <row r="115" spans="1:18" s="3" customFormat="1">
      <c r="A115" s="5"/>
      <c r="B115" s="5"/>
      <c r="C115" s="1"/>
      <c r="D115" s="1"/>
      <c r="E115" s="5"/>
      <c r="F115" s="1"/>
      <c r="G115" s="1"/>
      <c r="H115" s="5"/>
      <c r="I115" s="5"/>
      <c r="J115" s="5"/>
      <c r="K115" s="5"/>
      <c r="L115" s="1"/>
      <c r="M115" s="1"/>
      <c r="N115" s="1"/>
      <c r="O115" s="1"/>
      <c r="P115" s="1"/>
      <c r="Q115" s="1"/>
    </row>
    <row r="116" spans="1:18" s="3" customFormat="1">
      <c r="A116" s="1"/>
      <c r="B116" s="5"/>
      <c r="C116" s="1"/>
      <c r="D116" s="1"/>
      <c r="E116" s="5"/>
      <c r="F116" s="1"/>
      <c r="G116" s="1"/>
      <c r="H116" s="5"/>
      <c r="I116" s="5"/>
      <c r="J116" s="5"/>
      <c r="K116" s="5"/>
      <c r="L116" s="1"/>
      <c r="M116" s="1"/>
      <c r="N116" s="1"/>
      <c r="O116" s="1"/>
      <c r="P116" s="1"/>
      <c r="Q116" s="1"/>
    </row>
    <row r="117" spans="1:18" s="3" customFormat="1">
      <c r="A117" s="1"/>
      <c r="B117" s="5"/>
      <c r="C117" s="1"/>
      <c r="D117" s="1"/>
      <c r="E117" s="5"/>
      <c r="F117" s="1"/>
      <c r="G117" s="1"/>
      <c r="H117" s="5"/>
      <c r="I117" s="5"/>
      <c r="J117" s="5"/>
      <c r="K117" s="5"/>
      <c r="L117" s="1"/>
      <c r="M117" s="1"/>
      <c r="N117" s="1"/>
      <c r="O117" s="1"/>
      <c r="P117" s="1"/>
      <c r="Q117" s="1"/>
      <c r="R117" s="1"/>
    </row>
    <row r="118" spans="1:18">
      <c r="B118" s="5"/>
      <c r="C118" s="1"/>
      <c r="D118" s="1"/>
      <c r="E118" s="5"/>
      <c r="F118" s="1"/>
      <c r="L118" s="1"/>
      <c r="M118" s="1"/>
      <c r="N118" s="1"/>
      <c r="Q118" s="1"/>
    </row>
    <row r="119" spans="1:18">
      <c r="B119" s="5"/>
      <c r="C119" s="1"/>
      <c r="D119" s="1"/>
      <c r="E119" s="5"/>
      <c r="F119" s="1"/>
      <c r="L119" s="1"/>
      <c r="M119" s="1"/>
      <c r="N119" s="1"/>
      <c r="Q119" s="1"/>
    </row>
    <row r="120" spans="1:18">
      <c r="A120" s="5"/>
      <c r="B120" s="5"/>
      <c r="C120" s="1"/>
      <c r="D120" s="1"/>
      <c r="E120" s="5"/>
      <c r="F120" s="1"/>
      <c r="L120" s="1"/>
      <c r="M120" s="1"/>
      <c r="N120" s="1"/>
      <c r="Q120" s="1"/>
    </row>
    <row r="121" spans="1:18">
      <c r="A121" s="5"/>
      <c r="B121" s="5"/>
      <c r="C121" s="1"/>
      <c r="D121" s="1"/>
      <c r="E121" s="5"/>
      <c r="F121" s="1"/>
      <c r="L121" s="1"/>
      <c r="M121" s="1"/>
      <c r="N121" s="1"/>
      <c r="Q121" s="1"/>
    </row>
    <row r="122" spans="1:18">
      <c r="A122" s="5"/>
      <c r="B122" s="5"/>
      <c r="C122" s="1"/>
      <c r="D122" s="1"/>
      <c r="E122" s="5"/>
      <c r="F122" s="1"/>
      <c r="L122" s="1"/>
      <c r="M122" s="1"/>
      <c r="N122" s="1"/>
      <c r="Q122" s="1"/>
    </row>
    <row r="123" spans="1:18">
      <c r="A123" s="5"/>
      <c r="B123" s="5"/>
      <c r="C123" s="1"/>
      <c r="D123" s="1"/>
      <c r="E123" s="5"/>
      <c r="F123" s="1"/>
      <c r="L123" s="1"/>
      <c r="M123" s="1"/>
      <c r="N123" s="1"/>
      <c r="Q123" s="1"/>
    </row>
    <row r="124" spans="1:18">
      <c r="A124" s="5"/>
      <c r="B124" s="5"/>
      <c r="C124" s="1"/>
      <c r="D124" s="1"/>
      <c r="E124" s="5"/>
      <c r="F124" s="1"/>
      <c r="L124" s="1"/>
      <c r="M124" s="1"/>
      <c r="N124" s="1"/>
      <c r="Q124" s="1"/>
    </row>
    <row r="125" spans="1:18">
      <c r="A125" s="5"/>
      <c r="B125" s="5"/>
      <c r="C125" s="1"/>
      <c r="D125" s="1"/>
      <c r="E125" s="5"/>
      <c r="F125" s="1"/>
      <c r="L125" s="1"/>
      <c r="M125" s="1"/>
      <c r="N125" s="1"/>
      <c r="Q125" s="1"/>
    </row>
    <row r="126" spans="1:18">
      <c r="A126" s="5"/>
      <c r="B126" s="5"/>
      <c r="C126" s="1"/>
      <c r="D126" s="1"/>
      <c r="E126" s="5"/>
      <c r="F126" s="1"/>
      <c r="L126" s="1"/>
      <c r="M126" s="1"/>
      <c r="N126" s="1"/>
      <c r="Q126" s="1"/>
    </row>
    <row r="127" spans="1:18">
      <c r="A127" s="5"/>
      <c r="B127" s="5"/>
      <c r="C127" s="1"/>
      <c r="D127" s="1"/>
      <c r="E127" s="5"/>
      <c r="F127" s="1"/>
      <c r="L127" s="1"/>
      <c r="M127" s="1"/>
      <c r="N127" s="1"/>
      <c r="Q127" s="1"/>
    </row>
    <row r="128" spans="1:18">
      <c r="A128" s="5"/>
      <c r="B128" s="5"/>
      <c r="C128" s="1"/>
      <c r="D128" s="1"/>
      <c r="E128" s="5"/>
      <c r="F128" s="1"/>
      <c r="L128" s="1"/>
      <c r="M128" s="1"/>
      <c r="N128" s="1"/>
      <c r="Q128" s="1"/>
    </row>
    <row r="129" spans="1:17">
      <c r="A129" s="5"/>
      <c r="B129" s="5"/>
      <c r="C129" s="1"/>
      <c r="D129" s="1"/>
      <c r="E129" s="5"/>
      <c r="F129" s="1"/>
      <c r="L129" s="1"/>
      <c r="M129" s="1"/>
      <c r="N129" s="1"/>
      <c r="Q129" s="1"/>
    </row>
    <row r="130" spans="1:17">
      <c r="A130" s="5"/>
      <c r="B130" s="5"/>
      <c r="C130" s="1"/>
      <c r="D130" s="1"/>
      <c r="E130" s="5"/>
      <c r="F130" s="1"/>
      <c r="L130" s="1"/>
      <c r="M130" s="1"/>
      <c r="N130" s="1"/>
      <c r="Q130" s="1"/>
    </row>
    <row r="131" spans="1:17">
      <c r="A131" s="5"/>
      <c r="B131" s="5"/>
      <c r="C131" s="1"/>
      <c r="D131" s="1"/>
      <c r="E131" s="5"/>
      <c r="F131" s="1"/>
      <c r="L131" s="1"/>
      <c r="M131" s="1"/>
      <c r="N131" s="1"/>
      <c r="Q131" s="1"/>
    </row>
    <row r="132" spans="1:17">
      <c r="A132" s="5"/>
      <c r="B132" s="5"/>
      <c r="C132" s="1"/>
      <c r="D132" s="1"/>
      <c r="E132" s="5"/>
      <c r="F132" s="1"/>
      <c r="L132" s="1"/>
      <c r="M132" s="1"/>
      <c r="N132" s="1"/>
      <c r="Q132" s="1"/>
    </row>
    <row r="133" spans="1:17">
      <c r="A133" s="5"/>
      <c r="B133" s="5"/>
      <c r="C133" s="1"/>
      <c r="D133" s="1"/>
      <c r="E133" s="5"/>
      <c r="F133" s="1"/>
      <c r="J133" s="1"/>
      <c r="L133" s="1"/>
      <c r="M133" s="1"/>
      <c r="N133" s="1"/>
      <c r="Q133" s="1"/>
    </row>
    <row r="134" spans="1:17">
      <c r="B134" s="5"/>
      <c r="C134" s="1"/>
      <c r="D134" s="1"/>
      <c r="E134" s="5"/>
      <c r="F134" s="1"/>
      <c r="H134" s="1"/>
      <c r="I134" s="1"/>
      <c r="J134" s="1"/>
      <c r="K134" s="1"/>
      <c r="L134" s="1"/>
      <c r="M134" s="1"/>
      <c r="N134" s="1"/>
      <c r="Q134" s="1"/>
    </row>
    <row r="135" spans="1:17">
      <c r="B135" s="5"/>
      <c r="C135" s="1"/>
      <c r="D135" s="1"/>
      <c r="F135" s="1"/>
      <c r="H135" s="1"/>
      <c r="I135" s="1"/>
      <c r="J135" s="1"/>
      <c r="K135" s="1"/>
      <c r="L135" s="1"/>
      <c r="M135" s="1"/>
      <c r="N135" s="1"/>
      <c r="Q135" s="1"/>
    </row>
    <row r="136" spans="1:17">
      <c r="B136" s="5"/>
      <c r="C136" s="1"/>
      <c r="D136" s="1"/>
      <c r="F136" s="1"/>
      <c r="H136" s="1"/>
      <c r="I136" s="1"/>
      <c r="K136" s="1"/>
      <c r="L136" s="1"/>
      <c r="M136" s="1"/>
      <c r="N136" s="1"/>
      <c r="Q136" s="1"/>
    </row>
    <row r="137" spans="1:17">
      <c r="A137" s="5"/>
      <c r="B137" s="5"/>
      <c r="C137" s="1"/>
      <c r="D137" s="1"/>
      <c r="F137" s="1"/>
      <c r="L137" s="1"/>
      <c r="M137" s="1"/>
      <c r="N137" s="1"/>
      <c r="Q137" s="1"/>
    </row>
    <row r="138" spans="1:17">
      <c r="A138" s="5"/>
      <c r="B138" s="5"/>
      <c r="C138" s="1"/>
      <c r="D138" s="1"/>
      <c r="F138" s="1"/>
      <c r="L138" s="1"/>
      <c r="M138" s="1"/>
      <c r="N138" s="1"/>
      <c r="Q138" s="1"/>
    </row>
    <row r="139" spans="1:17">
      <c r="A139" s="5"/>
      <c r="B139" s="5"/>
      <c r="C139" s="1"/>
      <c r="D139" s="1"/>
      <c r="F139" s="1"/>
      <c r="L139" s="1"/>
      <c r="M139" s="1"/>
      <c r="N139" s="1"/>
      <c r="Q139" s="1"/>
    </row>
    <row r="140" spans="1:17">
      <c r="A140" s="5"/>
      <c r="B140" s="5"/>
      <c r="C140" s="1"/>
      <c r="D140" s="1"/>
      <c r="F140" s="1"/>
      <c r="L140" s="1"/>
      <c r="M140" s="1"/>
      <c r="N140" s="1"/>
      <c r="Q140" s="1"/>
    </row>
    <row r="141" spans="1:17">
      <c r="A141" s="5"/>
      <c r="B141" s="5"/>
      <c r="C141" s="1"/>
      <c r="D141" s="1"/>
      <c r="F141" s="1"/>
      <c r="L141" s="1"/>
      <c r="M141" s="1"/>
      <c r="N141" s="1"/>
      <c r="Q141" s="1"/>
    </row>
    <row r="142" spans="1:17">
      <c r="A142" s="5"/>
      <c r="B142" s="5"/>
      <c r="C142" s="1"/>
      <c r="D142" s="1"/>
      <c r="F142" s="1"/>
      <c r="L142" s="1"/>
      <c r="M142" s="1"/>
      <c r="N142" s="1"/>
      <c r="Q142" s="1"/>
    </row>
    <row r="143" spans="1:17">
      <c r="A143" s="5"/>
      <c r="B143" s="5"/>
      <c r="C143" s="1"/>
      <c r="D143" s="1"/>
      <c r="F143" s="1"/>
      <c r="L143" s="1"/>
      <c r="M143" s="1"/>
      <c r="N143" s="1"/>
      <c r="Q143" s="1"/>
    </row>
    <row r="144" spans="1:17">
      <c r="A144" s="5"/>
      <c r="B144" s="5"/>
      <c r="C144" s="1"/>
      <c r="D144" s="1"/>
      <c r="F144" s="1"/>
      <c r="L144" s="1"/>
      <c r="M144" s="1"/>
      <c r="N144" s="1"/>
      <c r="Q144" s="1"/>
    </row>
    <row r="145" spans="1:17">
      <c r="A145" s="5"/>
      <c r="B145" s="5"/>
      <c r="C145" s="1"/>
      <c r="D145" s="1"/>
      <c r="F145" s="1"/>
      <c r="L145" s="1"/>
      <c r="M145" s="1"/>
      <c r="N145" s="1"/>
      <c r="Q145" s="1"/>
    </row>
    <row r="146" spans="1:17">
      <c r="A146" s="5"/>
      <c r="B146" s="5"/>
      <c r="C146" s="1"/>
      <c r="D146" s="1"/>
      <c r="E146" s="5"/>
      <c r="F146" s="1"/>
      <c r="L146" s="1"/>
      <c r="M146" s="1"/>
      <c r="N146" s="1"/>
      <c r="Q146" s="1"/>
    </row>
    <row r="147" spans="1:17">
      <c r="A147" s="5"/>
      <c r="B147" s="5"/>
      <c r="C147" s="1"/>
      <c r="D147" s="1"/>
      <c r="E147" s="5"/>
      <c r="F147" s="1"/>
      <c r="L147" s="1"/>
      <c r="M147" s="1"/>
      <c r="N147" s="1"/>
      <c r="Q147" s="1"/>
    </row>
    <row r="148" spans="1:17">
      <c r="A148" s="5"/>
      <c r="B148" s="5"/>
      <c r="C148" s="1"/>
      <c r="D148" s="1"/>
      <c r="E148" s="5"/>
      <c r="F148" s="1"/>
      <c r="L148" s="1"/>
      <c r="M148" s="1"/>
      <c r="N148" s="1"/>
      <c r="Q148" s="1"/>
    </row>
    <row r="149" spans="1:17">
      <c r="A149" s="5"/>
      <c r="B149" s="5"/>
      <c r="C149" s="1"/>
      <c r="D149" s="1"/>
      <c r="E149" s="5"/>
      <c r="F149" s="1"/>
      <c r="L149" s="1"/>
      <c r="M149" s="1"/>
      <c r="N149" s="1"/>
      <c r="Q149" s="1"/>
    </row>
    <row r="150" spans="1:17">
      <c r="A150" s="5"/>
      <c r="B150" s="5"/>
      <c r="C150" s="1"/>
      <c r="D150" s="1"/>
      <c r="E150" s="5"/>
      <c r="F150" s="1"/>
      <c r="L150" s="1"/>
      <c r="M150" s="1"/>
      <c r="N150" s="1"/>
      <c r="Q150" s="1"/>
    </row>
    <row r="151" spans="1:17">
      <c r="A151" s="5"/>
      <c r="B151" s="5"/>
      <c r="C151" s="1"/>
      <c r="D151" s="1"/>
      <c r="E151" s="5"/>
      <c r="F151" s="1"/>
      <c r="L151" s="1"/>
      <c r="M151" s="1"/>
      <c r="N151" s="1"/>
      <c r="Q151" s="1"/>
    </row>
    <row r="152" spans="1:17">
      <c r="A152" s="5"/>
      <c r="B152" s="5"/>
      <c r="C152" s="1"/>
      <c r="D152" s="1"/>
      <c r="E152" s="5"/>
      <c r="F152" s="1"/>
      <c r="L152" s="1"/>
      <c r="M152" s="1"/>
      <c r="N152" s="1"/>
      <c r="Q152" s="1"/>
    </row>
    <row r="153" spans="1:17">
      <c r="A153" s="5"/>
      <c r="B153" s="5"/>
      <c r="C153" s="1"/>
      <c r="D153" s="1"/>
      <c r="E153" s="5"/>
      <c r="F153" s="1"/>
      <c r="L153" s="1"/>
      <c r="M153" s="1"/>
      <c r="N153" s="1"/>
      <c r="Q153" s="1"/>
    </row>
    <row r="154" spans="1:17">
      <c r="A154" s="5"/>
      <c r="B154" s="5"/>
      <c r="C154" s="1"/>
      <c r="D154" s="1"/>
      <c r="E154" s="5"/>
      <c r="F154" s="1"/>
      <c r="L154" s="1"/>
      <c r="M154" s="1"/>
      <c r="N154" s="1"/>
      <c r="Q154" s="1"/>
    </row>
    <row r="155" spans="1:17">
      <c r="A155" s="5"/>
      <c r="B155" s="5"/>
      <c r="C155" s="1"/>
      <c r="D155" s="1"/>
      <c r="E155" s="5"/>
      <c r="F155" s="1"/>
      <c r="L155" s="1"/>
      <c r="M155" s="1"/>
      <c r="N155" s="1"/>
      <c r="Q155" s="1"/>
    </row>
    <row r="156" spans="1:17">
      <c r="A156" s="5"/>
      <c r="B156" s="5"/>
      <c r="C156" s="1"/>
      <c r="D156" s="1"/>
      <c r="E156" s="5"/>
      <c r="F156" s="1"/>
      <c r="L156" s="1"/>
      <c r="M156" s="1"/>
      <c r="N156" s="1"/>
      <c r="Q156" s="1"/>
    </row>
    <row r="157" spans="1:17">
      <c r="A157" s="5"/>
      <c r="B157" s="5"/>
      <c r="C157" s="1"/>
      <c r="D157" s="1"/>
      <c r="E157" s="5"/>
      <c r="F157" s="1"/>
      <c r="L157" s="1"/>
      <c r="M157" s="1"/>
      <c r="N157" s="1"/>
      <c r="Q157" s="1"/>
    </row>
  </sheetData>
  <mergeCells count="4">
    <mergeCell ref="F1:G1"/>
    <mergeCell ref="H1:I1"/>
    <mergeCell ref="L1:M1"/>
    <mergeCell ref="O1:P1"/>
  </mergeCells>
  <pageMargins left="0.7" right="0.7" top="0.75" bottom="0.75" header="0.3" footer="0.3"/>
  <pageSetup paperSize="9" orientation="portrait" horizontalDpi="0" verticalDpi="0" r:id="rId1"/>
  <ignoredErrors>
    <ignoredError sqref="J6:J10 J11:J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2"/>
  <sheetViews>
    <sheetView tabSelected="1" topLeftCell="A29" zoomScaleNormal="100" workbookViewId="0">
      <selection activeCell="B48" sqref="B48"/>
    </sheetView>
  </sheetViews>
  <sheetFormatPr baseColWidth="10" defaultColWidth="9.1640625" defaultRowHeight="14"/>
  <cols>
    <col min="1" max="1" width="4.5" style="33" customWidth="1"/>
    <col min="2" max="2" width="11.83203125" style="33" customWidth="1"/>
    <col min="3" max="4" width="16.1640625" style="33" customWidth="1"/>
    <col min="5" max="5" width="15.33203125" style="33" customWidth="1"/>
    <col min="6" max="8" width="9.1640625" style="33"/>
    <col min="9" max="10" width="9.1640625" style="61"/>
    <col min="11" max="14" width="9.1640625" style="33"/>
    <col min="15" max="17" width="9.1640625" style="70"/>
    <col min="18" max="16384" width="9.1640625" style="33"/>
  </cols>
  <sheetData>
    <row r="1" spans="1:19" s="34" customFormat="1" ht="17">
      <c r="A1" s="30" t="s">
        <v>1</v>
      </c>
      <c r="B1" s="53" t="s">
        <v>0</v>
      </c>
      <c r="C1" s="30" t="s">
        <v>447</v>
      </c>
      <c r="D1" s="30" t="s">
        <v>460</v>
      </c>
      <c r="E1" s="53" t="s">
        <v>467</v>
      </c>
      <c r="F1" s="30" t="s">
        <v>480</v>
      </c>
      <c r="G1" s="63" t="s">
        <v>468</v>
      </c>
      <c r="H1" s="63"/>
      <c r="I1" s="65" t="s">
        <v>481</v>
      </c>
      <c r="J1" s="65"/>
      <c r="K1" s="63" t="s">
        <v>2</v>
      </c>
      <c r="L1" s="63"/>
      <c r="M1" s="64" t="s">
        <v>482</v>
      </c>
      <c r="N1" s="64"/>
      <c r="O1" s="63" t="s">
        <v>465</v>
      </c>
      <c r="P1" s="63"/>
      <c r="Q1" s="71" t="s">
        <v>483</v>
      </c>
    </row>
    <row r="2" spans="1:19" s="34" customFormat="1">
      <c r="A2" s="30"/>
      <c r="B2" s="53"/>
      <c r="C2" s="30"/>
      <c r="D2" s="30"/>
      <c r="E2" s="53" t="s">
        <v>466</v>
      </c>
      <c r="F2" s="30"/>
      <c r="G2" s="30"/>
      <c r="H2" s="30" t="s">
        <v>471</v>
      </c>
      <c r="I2" s="59" t="s">
        <v>3</v>
      </c>
      <c r="J2" s="59" t="s">
        <v>471</v>
      </c>
      <c r="K2" s="30" t="s">
        <v>4</v>
      </c>
      <c r="L2" s="30" t="s">
        <v>471</v>
      </c>
      <c r="M2" s="30" t="s">
        <v>475</v>
      </c>
      <c r="N2" s="30" t="s">
        <v>471</v>
      </c>
      <c r="O2" s="58" t="s">
        <v>381</v>
      </c>
      <c r="P2" s="58" t="s">
        <v>471</v>
      </c>
      <c r="Q2" s="71" t="s">
        <v>484</v>
      </c>
    </row>
    <row r="3" spans="1:19" s="34" customFormat="1">
      <c r="A3" s="30"/>
      <c r="B3" s="32" t="s">
        <v>461</v>
      </c>
      <c r="C3" s="40"/>
      <c r="D3" s="40"/>
      <c r="E3" s="41"/>
      <c r="F3" s="40"/>
      <c r="G3" s="40"/>
      <c r="H3" s="40"/>
      <c r="I3" s="60"/>
      <c r="J3" s="60"/>
      <c r="K3" s="40"/>
      <c r="L3" s="40"/>
      <c r="M3" s="40"/>
      <c r="N3" s="42"/>
      <c r="O3" s="67"/>
      <c r="P3" s="67"/>
      <c r="Q3" s="67"/>
    </row>
    <row r="4" spans="1:19">
      <c r="A4" s="33">
        <v>1</v>
      </c>
      <c r="B4" s="14" t="s">
        <v>261</v>
      </c>
      <c r="C4" s="14" t="s">
        <v>262</v>
      </c>
      <c r="D4" s="14" t="s">
        <v>458</v>
      </c>
      <c r="E4" s="14" t="s">
        <v>263</v>
      </c>
      <c r="F4" s="24">
        <v>2008</v>
      </c>
      <c r="G4" s="22">
        <v>1.053169959544529</v>
      </c>
      <c r="H4" s="22">
        <v>2.6627103566797959E-3</v>
      </c>
      <c r="I4" s="24">
        <v>45.760134901490886</v>
      </c>
      <c r="J4" s="24">
        <v>0.97266449887790363</v>
      </c>
      <c r="K4" s="25">
        <v>-416.14655425543202</v>
      </c>
      <c r="L4" s="25">
        <v>20.335404718143081</v>
      </c>
      <c r="M4" s="14">
        <v>-25.74</v>
      </c>
      <c r="N4" s="14">
        <v>0.14142135623730953</v>
      </c>
      <c r="O4" s="68">
        <v>-8.588958425812751E-2</v>
      </c>
      <c r="P4" s="69">
        <v>9.3090172773120525E-2</v>
      </c>
      <c r="Q4" s="69">
        <f>AVERAGE(O4:O13)</f>
        <v>0.88522582783726178</v>
      </c>
      <c r="R4" s="72"/>
      <c r="S4" s="66"/>
    </row>
    <row r="5" spans="1:19">
      <c r="A5" s="33">
        <v>2</v>
      </c>
      <c r="B5" s="14" t="s">
        <v>264</v>
      </c>
      <c r="C5" s="14" t="s">
        <v>265</v>
      </c>
      <c r="D5" s="14" t="s">
        <v>459</v>
      </c>
      <c r="E5" s="14" t="s">
        <v>266</v>
      </c>
      <c r="F5" s="24">
        <v>2008.5</v>
      </c>
      <c r="G5" s="22">
        <v>1.0445073843587778</v>
      </c>
      <c r="H5" s="22">
        <v>2.6106829586274279E-3</v>
      </c>
      <c r="I5" s="24">
        <v>37.122125213929323</v>
      </c>
      <c r="J5" s="24">
        <v>0.95362589833728151</v>
      </c>
      <c r="K5" s="25">
        <v>-349.79997122105192</v>
      </c>
      <c r="L5" s="25">
        <v>20.103130831623957</v>
      </c>
      <c r="M5" s="14">
        <v>-25.86</v>
      </c>
      <c r="N5" s="14">
        <v>0.23259406699226012</v>
      </c>
      <c r="O5" s="69">
        <v>1.0803177360096623</v>
      </c>
      <c r="P5" s="69">
        <v>9.0955894748439681E-2</v>
      </c>
      <c r="Q5" s="69">
        <f>_xlfn.STDEV.P(O4:O13)/(SQRT(10))</f>
        <v>0.13761009625156667</v>
      </c>
      <c r="R5" s="72"/>
      <c r="S5" s="66"/>
    </row>
    <row r="6" spans="1:19">
      <c r="A6" s="33">
        <v>3</v>
      </c>
      <c r="B6" s="14" t="s">
        <v>267</v>
      </c>
      <c r="C6" s="14" t="s">
        <v>268</v>
      </c>
      <c r="D6" s="14" t="s">
        <v>458</v>
      </c>
      <c r="E6" s="14" t="s">
        <v>269</v>
      </c>
      <c r="F6" s="24">
        <v>2009</v>
      </c>
      <c r="G6" s="22">
        <v>1.0359474420536745</v>
      </c>
      <c r="H6" s="22">
        <v>3.093704271804951E-3</v>
      </c>
      <c r="I6" s="24">
        <v>28.534368489647079</v>
      </c>
      <c r="J6" s="24">
        <v>1.1299660648142091</v>
      </c>
      <c r="K6" s="25">
        <v>-283.6967290969049</v>
      </c>
      <c r="L6" s="25">
        <v>24.025261762745743</v>
      </c>
      <c r="M6" s="14">
        <v>-26.06</v>
      </c>
      <c r="N6" s="14">
        <v>0.17204650534085256</v>
      </c>
      <c r="O6" s="69">
        <v>1.5418369610040035</v>
      </c>
      <c r="P6" s="69">
        <v>0.1081678808666178</v>
      </c>
      <c r="S6" s="66"/>
    </row>
    <row r="7" spans="1:19">
      <c r="A7" s="33">
        <v>4</v>
      </c>
      <c r="B7" s="14" t="s">
        <v>270</v>
      </c>
      <c r="C7" s="14" t="s">
        <v>271</v>
      </c>
      <c r="D7" s="14" t="s">
        <v>459</v>
      </c>
      <c r="E7" s="14" t="s">
        <v>272</v>
      </c>
      <c r="F7" s="24">
        <v>2009.5</v>
      </c>
      <c r="G7" s="22">
        <v>1.0448144016131602</v>
      </c>
      <c r="H7" s="22">
        <v>2.8595821806489063E-3</v>
      </c>
      <c r="I7" s="24">
        <v>37.301489133748198</v>
      </c>
      <c r="J7" s="24">
        <v>1.0444170459422102</v>
      </c>
      <c r="K7" s="25">
        <v>-352.16080394558907</v>
      </c>
      <c r="L7" s="25">
        <v>22.015887338245648</v>
      </c>
      <c r="M7" s="14">
        <v>-26.25</v>
      </c>
      <c r="N7" s="14">
        <v>0.24166091947189144</v>
      </c>
      <c r="O7" s="69">
        <v>1.0772199754971972</v>
      </c>
      <c r="P7" s="69">
        <v>9.9601358690675504E-2</v>
      </c>
      <c r="S7" s="66"/>
    </row>
    <row r="8" spans="1:19">
      <c r="A8" s="33">
        <v>5</v>
      </c>
      <c r="B8" s="14" t="s">
        <v>273</v>
      </c>
      <c r="C8" s="14" t="s">
        <v>274</v>
      </c>
      <c r="D8" s="14" t="s">
        <v>458</v>
      </c>
      <c r="E8" s="14" t="s">
        <v>275</v>
      </c>
      <c r="F8" s="24">
        <v>2010</v>
      </c>
      <c r="G8" s="22">
        <v>1.0379345404109719</v>
      </c>
      <c r="H8" s="22">
        <v>2.6221497965232543E-3</v>
      </c>
      <c r="I8" s="24">
        <v>30.382601920599939</v>
      </c>
      <c r="J8" s="24">
        <v>0.95761638559401607</v>
      </c>
      <c r="K8" s="25">
        <v>-299.09043628365578</v>
      </c>
      <c r="L8" s="25">
        <v>20.319567564761542</v>
      </c>
      <c r="M8" s="14">
        <v>-26.31</v>
      </c>
      <c r="N8" s="14">
        <v>0.31622776601683794</v>
      </c>
      <c r="O8" s="69">
        <v>1.061302342100195</v>
      </c>
      <c r="P8" s="69">
        <v>9.1951589506591963E-2</v>
      </c>
      <c r="S8" s="66"/>
    </row>
    <row r="9" spans="1:19">
      <c r="A9" s="33">
        <v>6</v>
      </c>
      <c r="B9" s="14" t="s">
        <v>276</v>
      </c>
      <c r="C9" s="14" t="s">
        <v>277</v>
      </c>
      <c r="D9" s="14" t="s">
        <v>459</v>
      </c>
      <c r="E9" s="14" t="s">
        <v>278</v>
      </c>
      <c r="F9" s="24">
        <v>2010.5</v>
      </c>
      <c r="G9" s="22">
        <v>1.0383404429392336</v>
      </c>
      <c r="H9" s="22">
        <v>2.6486824359789772E-3</v>
      </c>
      <c r="I9" s="24">
        <v>30.749392600786685</v>
      </c>
      <c r="J9" s="24">
        <v>0.96727224742466833</v>
      </c>
      <c r="K9" s="25">
        <v>-302.23126789527925</v>
      </c>
      <c r="L9" s="25">
        <v>20.517403287921979</v>
      </c>
      <c r="M9" s="14">
        <v>-26.81</v>
      </c>
      <c r="N9" s="14">
        <v>0.12806248474865697</v>
      </c>
      <c r="O9" s="69">
        <v>1.2766322866551032</v>
      </c>
      <c r="P9" s="69">
        <v>9.2643638159681782E-2</v>
      </c>
      <c r="S9" s="66"/>
    </row>
    <row r="10" spans="1:19">
      <c r="A10" s="33">
        <v>7</v>
      </c>
      <c r="B10" s="14" t="s">
        <v>279</v>
      </c>
      <c r="C10" s="14" t="s">
        <v>280</v>
      </c>
      <c r="D10" s="14" t="s">
        <v>458</v>
      </c>
      <c r="E10" s="14" t="s">
        <v>281</v>
      </c>
      <c r="F10" s="24">
        <v>2011</v>
      </c>
      <c r="G10" s="22">
        <v>1.0375291181000592</v>
      </c>
      <c r="H10" s="22">
        <v>2.7284111606526397E-3</v>
      </c>
      <c r="I10" s="24">
        <v>29.855547622125389</v>
      </c>
      <c r="J10" s="24">
        <v>0.99630280785797631</v>
      </c>
      <c r="K10" s="25">
        <v>-295.95209420608677</v>
      </c>
      <c r="L10" s="25">
        <v>21.152366049685554</v>
      </c>
      <c r="M10" s="14">
        <v>-24.79</v>
      </c>
      <c r="N10" s="14">
        <v>0.17204650534085256</v>
      </c>
      <c r="O10" s="69">
        <v>0.65227256388392452</v>
      </c>
      <c r="P10" s="69">
        <v>9.6110974036554178E-2</v>
      </c>
      <c r="S10" s="66"/>
    </row>
    <row r="11" spans="1:19">
      <c r="A11" s="33">
        <v>8</v>
      </c>
      <c r="B11" s="14" t="s">
        <v>282</v>
      </c>
      <c r="C11" s="14" t="s">
        <v>283</v>
      </c>
      <c r="D11" s="14" t="s">
        <v>459</v>
      </c>
      <c r="E11" s="14" t="s">
        <v>284</v>
      </c>
      <c r="F11" s="24">
        <v>2011.5</v>
      </c>
      <c r="G11" s="22">
        <v>1.0338755976445282</v>
      </c>
      <c r="H11" s="22">
        <v>2.6130241768739099E-3</v>
      </c>
      <c r="I11" s="24">
        <v>26.193049927798249</v>
      </c>
      <c r="J11" s="24">
        <v>0.9541347871545599</v>
      </c>
      <c r="K11" s="25">
        <v>-267.6150338234267</v>
      </c>
      <c r="L11" s="25">
        <v>20.328358371636796</v>
      </c>
      <c r="M11" s="14">
        <v>-25.77</v>
      </c>
      <c r="N11" s="14">
        <v>0.13453624047073712</v>
      </c>
      <c r="O11" s="69">
        <v>0.97197982827465346</v>
      </c>
      <c r="P11" s="69">
        <v>9.2074370368747452E-2</v>
      </c>
      <c r="S11" s="66"/>
    </row>
    <row r="12" spans="1:19">
      <c r="A12" s="33">
        <v>9</v>
      </c>
      <c r="B12" s="14" t="s">
        <v>285</v>
      </c>
      <c r="C12" s="14" t="s">
        <v>286</v>
      </c>
      <c r="D12" s="14" t="s">
        <v>458</v>
      </c>
      <c r="E12" s="14" t="s">
        <v>287</v>
      </c>
      <c r="F12" s="24">
        <v>2012</v>
      </c>
      <c r="G12" s="22">
        <v>1.0336171772019298</v>
      </c>
      <c r="H12" s="22">
        <v>2.6259321643264067E-3</v>
      </c>
      <c r="I12" s="24">
        <v>25.848442386735783</v>
      </c>
      <c r="J12" s="24">
        <v>0.9587657386570716</v>
      </c>
      <c r="K12" s="25">
        <v>-265.6069093439034</v>
      </c>
      <c r="L12" s="25">
        <v>20.434019568365926</v>
      </c>
      <c r="M12" s="14">
        <v>-24.85</v>
      </c>
      <c r="N12" s="14">
        <v>0.13453624047073712</v>
      </c>
      <c r="O12" s="69">
        <v>0.44261358153904656</v>
      </c>
      <c r="P12" s="69">
        <v>9.3047088813806078E-2</v>
      </c>
      <c r="S12" s="66"/>
    </row>
    <row r="13" spans="1:19">
      <c r="A13" s="33">
        <v>10</v>
      </c>
      <c r="B13" s="14" t="s">
        <v>288</v>
      </c>
      <c r="C13" s="14" t="s">
        <v>289</v>
      </c>
      <c r="D13" s="14" t="s">
        <v>459</v>
      </c>
      <c r="E13" s="14" t="s">
        <v>290</v>
      </c>
      <c r="F13" s="24">
        <v>2012.5</v>
      </c>
      <c r="G13" s="22">
        <v>1.029348012673466</v>
      </c>
      <c r="H13" s="22">
        <v>2.6033551508170367E-3</v>
      </c>
      <c r="I13" s="24">
        <v>21.575528468014362</v>
      </c>
      <c r="J13" s="24">
        <v>0.95048920210969057</v>
      </c>
      <c r="K13" s="25">
        <v>-232.3593802231278</v>
      </c>
      <c r="L13" s="25">
        <v>20.342237881859717</v>
      </c>
      <c r="M13" s="14">
        <v>-23.06</v>
      </c>
      <c r="N13" s="14">
        <v>0.29732137494637012</v>
      </c>
      <c r="O13" s="69">
        <v>0.83397258766696025</v>
      </c>
      <c r="P13" s="69">
        <v>9.2265560053974335E-2</v>
      </c>
      <c r="S13" s="66"/>
    </row>
    <row r="14" spans="1:19">
      <c r="B14" s="31" t="s">
        <v>462</v>
      </c>
      <c r="C14" s="36"/>
      <c r="D14" s="36"/>
      <c r="E14" s="36"/>
      <c r="F14" s="37"/>
      <c r="G14" s="38"/>
      <c r="H14" s="38"/>
      <c r="I14" s="37"/>
      <c r="J14" s="37"/>
      <c r="K14" s="39"/>
      <c r="L14" s="39"/>
      <c r="M14" s="36"/>
      <c r="N14" s="36"/>
      <c r="O14" s="36"/>
      <c r="P14" s="36"/>
      <c r="Q14" s="36"/>
      <c r="S14" s="66"/>
    </row>
    <row r="15" spans="1:19">
      <c r="A15" s="33">
        <v>11</v>
      </c>
      <c r="B15" s="14"/>
      <c r="C15" s="29" t="s">
        <v>448</v>
      </c>
      <c r="D15" s="14" t="s">
        <v>458</v>
      </c>
      <c r="E15" s="14"/>
      <c r="F15" s="24">
        <v>2008</v>
      </c>
      <c r="G15" s="22"/>
      <c r="H15" s="22"/>
      <c r="K15" s="25"/>
      <c r="L15" s="25"/>
      <c r="M15" s="20">
        <v>-23.87</v>
      </c>
      <c r="N15" s="20">
        <v>0.1118033988749895</v>
      </c>
      <c r="S15" s="66"/>
    </row>
    <row r="16" spans="1:19">
      <c r="A16" s="33">
        <v>12</v>
      </c>
      <c r="B16" s="14"/>
      <c r="C16" s="29" t="s">
        <v>449</v>
      </c>
      <c r="D16" s="14" t="s">
        <v>459</v>
      </c>
      <c r="E16" s="14"/>
      <c r="F16" s="24">
        <v>2008.5</v>
      </c>
      <c r="G16" s="22"/>
      <c r="H16" s="22"/>
      <c r="K16" s="25"/>
      <c r="L16" s="25"/>
      <c r="M16" s="14">
        <v>-22.76</v>
      </c>
      <c r="N16" s="14">
        <v>0.23259406699226012</v>
      </c>
      <c r="S16" s="66"/>
    </row>
    <row r="17" spans="1:19">
      <c r="A17" s="33">
        <v>13</v>
      </c>
      <c r="B17" s="14"/>
      <c r="C17" s="29" t="s">
        <v>450</v>
      </c>
      <c r="D17" s="14" t="s">
        <v>458</v>
      </c>
      <c r="E17" s="14"/>
      <c r="F17" s="24">
        <v>2009</v>
      </c>
      <c r="G17" s="22"/>
      <c r="H17" s="22"/>
      <c r="I17" s="24"/>
      <c r="J17" s="24"/>
      <c r="K17" s="25"/>
      <c r="L17" s="25"/>
      <c r="M17" s="14">
        <v>-24.14</v>
      </c>
      <c r="N17" s="14">
        <v>0.1118033988749895</v>
      </c>
      <c r="S17" s="66"/>
    </row>
    <row r="18" spans="1:19">
      <c r="A18" s="33">
        <v>14</v>
      </c>
      <c r="B18" s="14"/>
      <c r="C18" s="29" t="s">
        <v>451</v>
      </c>
      <c r="D18" s="14" t="s">
        <v>459</v>
      </c>
      <c r="E18" s="14"/>
      <c r="F18" s="24">
        <v>2009.5</v>
      </c>
      <c r="G18" s="22"/>
      <c r="H18" s="22"/>
      <c r="I18" s="24"/>
      <c r="J18" s="24"/>
      <c r="K18" s="25"/>
      <c r="L18" s="25"/>
      <c r="M18" s="14">
        <v>-24.29</v>
      </c>
      <c r="N18" s="14">
        <v>0.18867962264113208</v>
      </c>
      <c r="S18" s="66"/>
    </row>
    <row r="19" spans="1:19">
      <c r="A19" s="33">
        <v>15</v>
      </c>
      <c r="B19" s="14"/>
      <c r="C19" s="29" t="s">
        <v>452</v>
      </c>
      <c r="D19" s="14" t="s">
        <v>458</v>
      </c>
      <c r="E19" s="14"/>
      <c r="F19" s="24">
        <v>2010</v>
      </c>
      <c r="G19" s="22"/>
      <c r="H19" s="22"/>
      <c r="I19" s="24"/>
      <c r="J19" s="24"/>
      <c r="K19" s="25"/>
      <c r="L19" s="25"/>
      <c r="M19" s="14">
        <v>-24.42</v>
      </c>
      <c r="N19" s="14">
        <v>0.20591260281974</v>
      </c>
      <c r="S19" s="66"/>
    </row>
    <row r="20" spans="1:19">
      <c r="A20" s="33">
        <v>16</v>
      </c>
      <c r="B20" s="14"/>
      <c r="C20" s="29" t="s">
        <v>453</v>
      </c>
      <c r="D20" s="14" t="s">
        <v>459</v>
      </c>
      <c r="E20" s="14"/>
      <c r="F20" s="24">
        <v>2010.5</v>
      </c>
      <c r="G20" s="22"/>
      <c r="H20" s="22"/>
      <c r="I20" s="24"/>
      <c r="J20" s="24"/>
      <c r="K20" s="25"/>
      <c r="L20" s="25"/>
      <c r="M20" s="14">
        <v>-24.1</v>
      </c>
      <c r="N20" s="14">
        <v>0.16401219466856726</v>
      </c>
      <c r="S20" s="66"/>
    </row>
    <row r="21" spans="1:19">
      <c r="A21" s="33">
        <v>17</v>
      </c>
      <c r="B21" s="14"/>
      <c r="C21" s="29" t="s">
        <v>454</v>
      </c>
      <c r="D21" s="14" t="s">
        <v>458</v>
      </c>
      <c r="E21" s="14"/>
      <c r="F21" s="24">
        <v>2011</v>
      </c>
      <c r="G21" s="22"/>
      <c r="H21" s="22"/>
      <c r="I21" s="24"/>
      <c r="J21" s="24"/>
      <c r="K21" s="25"/>
      <c r="L21" s="25"/>
      <c r="M21" s="14">
        <v>-24.41</v>
      </c>
      <c r="N21" s="14">
        <v>0.26925824035672524</v>
      </c>
      <c r="S21" s="66"/>
    </row>
    <row r="22" spans="1:19">
      <c r="A22" s="33">
        <v>18</v>
      </c>
      <c r="B22" s="14"/>
      <c r="C22" s="29" t="s">
        <v>455</v>
      </c>
      <c r="D22" s="14" t="s">
        <v>459</v>
      </c>
      <c r="E22" s="14"/>
      <c r="F22" s="24">
        <v>2011.5</v>
      </c>
      <c r="G22" s="22"/>
      <c r="H22" s="22"/>
      <c r="I22" s="24"/>
      <c r="J22" s="24"/>
      <c r="K22" s="25"/>
      <c r="L22" s="25"/>
      <c r="M22" s="14">
        <v>-24.38</v>
      </c>
      <c r="N22" s="14">
        <v>0.17204650534085256</v>
      </c>
      <c r="S22" s="66"/>
    </row>
    <row r="23" spans="1:19">
      <c r="A23" s="33">
        <v>19</v>
      </c>
      <c r="B23" s="14"/>
      <c r="C23" s="29" t="s">
        <v>456</v>
      </c>
      <c r="D23" s="14" t="s">
        <v>458</v>
      </c>
      <c r="E23" s="14"/>
      <c r="F23" s="24">
        <v>2012</v>
      </c>
      <c r="G23" s="22"/>
      <c r="H23" s="22"/>
      <c r="I23" s="24"/>
      <c r="J23" s="24"/>
      <c r="K23" s="25"/>
      <c r="L23" s="25"/>
      <c r="M23" s="14">
        <v>-24.52</v>
      </c>
      <c r="N23" s="14">
        <v>0.10198039027185571</v>
      </c>
      <c r="S23" s="66"/>
    </row>
    <row r="24" spans="1:19">
      <c r="A24" s="33">
        <v>20</v>
      </c>
      <c r="B24" s="14"/>
      <c r="C24" s="29" t="s">
        <v>457</v>
      </c>
      <c r="D24" s="14" t="s">
        <v>459</v>
      </c>
      <c r="E24" s="14"/>
      <c r="F24" s="24">
        <v>2012.5</v>
      </c>
      <c r="G24" s="22"/>
      <c r="H24" s="22"/>
      <c r="I24" s="24"/>
      <c r="J24" s="24"/>
      <c r="K24" s="25"/>
      <c r="L24" s="25"/>
      <c r="M24" s="14">
        <v>-24.85</v>
      </c>
      <c r="N24" s="14">
        <v>0.12806248474865697</v>
      </c>
      <c r="S24" s="66"/>
    </row>
    <row r="25" spans="1:19">
      <c r="B25" s="31" t="s">
        <v>463</v>
      </c>
      <c r="C25" s="35"/>
      <c r="D25" s="36"/>
      <c r="E25" s="36"/>
      <c r="F25" s="37"/>
      <c r="G25" s="38"/>
      <c r="H25" s="38"/>
      <c r="I25" s="37"/>
      <c r="J25" s="37"/>
      <c r="K25" s="39"/>
      <c r="L25" s="39"/>
      <c r="M25" s="36"/>
      <c r="N25" s="36"/>
      <c r="O25" s="36"/>
      <c r="P25" s="36"/>
      <c r="Q25" s="36"/>
      <c r="S25" s="66"/>
    </row>
    <row r="26" spans="1:19">
      <c r="A26" s="33">
        <v>21</v>
      </c>
      <c r="B26" s="14" t="s">
        <v>291</v>
      </c>
      <c r="C26" s="14" t="s">
        <v>292</v>
      </c>
      <c r="D26" s="14" t="s">
        <v>458</v>
      </c>
      <c r="E26" s="14" t="s">
        <v>293</v>
      </c>
      <c r="F26" s="24">
        <v>2008</v>
      </c>
      <c r="G26" s="22">
        <v>1.0376538219544746</v>
      </c>
      <c r="H26" s="22">
        <v>2.7936272446548146E-3</v>
      </c>
      <c r="I26" s="24">
        <v>30.353164742237038</v>
      </c>
      <c r="J26" s="24">
        <v>1.0204872779937131</v>
      </c>
      <c r="K26" s="25">
        <v>-296.9175474626548</v>
      </c>
      <c r="L26" s="25">
        <v>21.65603809419116</v>
      </c>
      <c r="M26" s="14">
        <v>-24.52</v>
      </c>
      <c r="N26" s="14">
        <v>0.1077032961426901</v>
      </c>
      <c r="O26" s="69">
        <v>1.3886553546080842</v>
      </c>
      <c r="P26" s="69">
        <v>9.7667116596522385E-2</v>
      </c>
      <c r="Q26" s="69">
        <f>AVERAGE(O26:O35)</f>
        <v>0.88825572597200342</v>
      </c>
      <c r="S26" s="66"/>
    </row>
    <row r="27" spans="1:19">
      <c r="A27" s="33">
        <v>22</v>
      </c>
      <c r="B27" s="14" t="s">
        <v>294</v>
      </c>
      <c r="C27" s="14" t="s">
        <v>295</v>
      </c>
      <c r="D27" s="14" t="s">
        <v>459</v>
      </c>
      <c r="E27" s="14" t="s">
        <v>296</v>
      </c>
      <c r="F27" s="24">
        <v>2008.5</v>
      </c>
      <c r="G27" s="22">
        <v>1.0460083558404341</v>
      </c>
      <c r="H27" s="22">
        <v>2.6204697230445338E-3</v>
      </c>
      <c r="I27" s="24">
        <v>38.61248397658801</v>
      </c>
      <c r="J27" s="24">
        <v>0.95720079125112068</v>
      </c>
      <c r="K27" s="25">
        <v>-361.3352165695398</v>
      </c>
      <c r="L27" s="25">
        <v>20.14959527498263</v>
      </c>
      <c r="M27" s="14">
        <v>-24.85</v>
      </c>
      <c r="N27" s="14">
        <v>0.1</v>
      </c>
      <c r="O27" s="69">
        <v>0.93816879165931277</v>
      </c>
      <c r="P27" s="69">
        <v>9.1296864497871846E-2</v>
      </c>
      <c r="Q27" s="69">
        <f>_xlfn.STDEV.P(O26:O35)/(SQRT(10))</f>
        <v>0.22398043195173536</v>
      </c>
      <c r="S27" s="66"/>
    </row>
    <row r="28" spans="1:19">
      <c r="A28" s="33">
        <v>23</v>
      </c>
      <c r="B28" s="14" t="s">
        <v>297</v>
      </c>
      <c r="C28" s="14" t="s">
        <v>298</v>
      </c>
      <c r="D28" s="14" t="s">
        <v>458</v>
      </c>
      <c r="E28" s="14" t="s">
        <v>299</v>
      </c>
      <c r="F28" s="24">
        <v>2009</v>
      </c>
      <c r="G28" s="22">
        <v>1.0402225670503693</v>
      </c>
      <c r="H28" s="22">
        <v>2.6344961465843515E-3</v>
      </c>
      <c r="I28" s="24">
        <v>32.778901378277993</v>
      </c>
      <c r="J28" s="24">
        <v>0.96224169538587423</v>
      </c>
      <c r="K28" s="25">
        <v>-316.77892129258464</v>
      </c>
      <c r="L28" s="25">
        <v>20.370401902450908</v>
      </c>
      <c r="M28" s="14">
        <v>-24.79</v>
      </c>
      <c r="N28" s="14">
        <v>0.17204650534085256</v>
      </c>
      <c r="O28" s="69">
        <v>1.1355219909103136</v>
      </c>
      <c r="P28" s="69">
        <v>9.211218665093733E-2</v>
      </c>
      <c r="Q28" s="69"/>
      <c r="S28" s="66"/>
    </row>
    <row r="29" spans="1:19">
      <c r="A29" s="33">
        <v>24</v>
      </c>
      <c r="B29" s="14" t="s">
        <v>300</v>
      </c>
      <c r="C29" s="14" t="s">
        <v>301</v>
      </c>
      <c r="D29" s="14" t="s">
        <v>459</v>
      </c>
      <c r="E29" s="14" t="s">
        <v>302</v>
      </c>
      <c r="F29" s="24">
        <v>2009.5</v>
      </c>
      <c r="G29" s="22">
        <v>1.0446077046661626</v>
      </c>
      <c r="H29" s="22">
        <v>2.6279718763564082E-3</v>
      </c>
      <c r="I29" s="24">
        <v>37.096278475674318</v>
      </c>
      <c r="J29" s="24">
        <v>0.95982505503672244</v>
      </c>
      <c r="K29" s="25">
        <v>-350.5714682382104</v>
      </c>
      <c r="L29" s="25">
        <v>20.234483219748824</v>
      </c>
      <c r="M29" s="14">
        <v>-24.91</v>
      </c>
      <c r="N29" s="14">
        <v>0.16401219466856726</v>
      </c>
      <c r="O29" s="69">
        <v>1.0967899934717</v>
      </c>
      <c r="P29" s="69">
        <v>9.1534200785439584E-2</v>
      </c>
      <c r="Q29" s="69"/>
      <c r="S29" s="66"/>
    </row>
    <row r="30" spans="1:19">
      <c r="A30" s="33">
        <v>25</v>
      </c>
      <c r="B30" s="14" t="s">
        <v>303</v>
      </c>
      <c r="C30" s="14" t="s">
        <v>304</v>
      </c>
      <c r="D30" s="14" t="s">
        <v>458</v>
      </c>
      <c r="E30" s="14" t="s">
        <v>305</v>
      </c>
      <c r="F30" s="24">
        <v>2010</v>
      </c>
      <c r="G30" s="22">
        <v>1.0338525801839702</v>
      </c>
      <c r="H30" s="22">
        <v>2.779020073076855E-3</v>
      </c>
      <c r="I30" s="24">
        <v>26.330341748230126</v>
      </c>
      <c r="J30" s="24">
        <v>1.0149058461120892</v>
      </c>
      <c r="K30" s="25">
        <v>-267.43619091491229</v>
      </c>
      <c r="L30" s="25">
        <v>21.621966315717316</v>
      </c>
      <c r="M30" s="14">
        <v>-25.47</v>
      </c>
      <c r="N30" s="14">
        <v>0.23259406699226012</v>
      </c>
      <c r="O30" s="69">
        <v>1.4504057132925403</v>
      </c>
      <c r="P30" s="69">
        <v>9.7452599134099829E-2</v>
      </c>
      <c r="Q30" s="69"/>
      <c r="S30" s="66"/>
    </row>
    <row r="31" spans="1:19">
      <c r="A31" s="33">
        <v>26</v>
      </c>
      <c r="B31" s="14" t="s">
        <v>306</v>
      </c>
      <c r="C31" s="14" t="s">
        <v>307</v>
      </c>
      <c r="D31" s="14" t="s">
        <v>459</v>
      </c>
      <c r="E31" s="14" t="s">
        <v>308</v>
      </c>
      <c r="F31" s="24">
        <v>2010.5</v>
      </c>
      <c r="G31" s="22">
        <v>1.0377126986602898</v>
      </c>
      <c r="H31" s="22">
        <v>2.6116471697348572E-3</v>
      </c>
      <c r="I31" s="24">
        <v>30.126237605111015</v>
      </c>
      <c r="J31" s="24">
        <v>0.95374733982256821</v>
      </c>
      <c r="K31" s="25">
        <v>-297.37332871694622</v>
      </c>
      <c r="L31" s="25">
        <v>20.242409926514142</v>
      </c>
      <c r="M31" s="14">
        <v>-26.41</v>
      </c>
      <c r="N31" s="14">
        <v>0.30675723300355934</v>
      </c>
      <c r="O31" s="69">
        <v>1.336316978416376</v>
      </c>
      <c r="P31" s="69">
        <v>9.1348246247665132E-2</v>
      </c>
      <c r="Q31" s="69"/>
      <c r="S31" s="66"/>
    </row>
    <row r="32" spans="1:19">
      <c r="A32" s="33">
        <v>27</v>
      </c>
      <c r="B32" s="14" t="s">
        <v>309</v>
      </c>
      <c r="C32" s="14" t="s">
        <v>310</v>
      </c>
      <c r="D32" s="14" t="s">
        <v>458</v>
      </c>
      <c r="E32" s="14" t="s">
        <v>311</v>
      </c>
      <c r="F32" s="24">
        <v>2011</v>
      </c>
      <c r="G32" s="22">
        <v>1.0349290574247043</v>
      </c>
      <c r="H32" s="22">
        <v>2.6436954243747863E-3</v>
      </c>
      <c r="I32" s="24">
        <v>27.274717008357374</v>
      </c>
      <c r="J32" s="24">
        <v>0.96536812794587989</v>
      </c>
      <c r="K32" s="25">
        <v>-275.79603160380867</v>
      </c>
      <c r="L32" s="25">
        <v>20.546312682504833</v>
      </c>
      <c r="M32" s="14">
        <v>-25.66</v>
      </c>
      <c r="N32" s="14">
        <v>0.1044030650891055</v>
      </c>
      <c r="O32" s="69">
        <v>0.90123918543334514</v>
      </c>
      <c r="P32" s="69">
        <v>9.3126778675052743E-2</v>
      </c>
      <c r="Q32" s="69"/>
      <c r="S32" s="66"/>
    </row>
    <row r="33" spans="1:19">
      <c r="A33" s="33">
        <v>28</v>
      </c>
      <c r="B33" s="14" t="s">
        <v>312</v>
      </c>
      <c r="C33" s="14" t="s">
        <v>313</v>
      </c>
      <c r="D33" s="14" t="s">
        <v>459</v>
      </c>
      <c r="E33" s="14" t="s">
        <v>314</v>
      </c>
      <c r="F33" s="24">
        <v>2011.5</v>
      </c>
      <c r="G33" s="22">
        <v>1.0344187508572735</v>
      </c>
      <c r="H33" s="22">
        <v>2.7941801899850753E-3</v>
      </c>
      <c r="I33" s="24">
        <v>26.732167064555501</v>
      </c>
      <c r="J33" s="24">
        <v>1.0202831433547601</v>
      </c>
      <c r="K33" s="25">
        <v>-271.83411401522181</v>
      </c>
      <c r="L33" s="25">
        <v>21.728163119521923</v>
      </c>
      <c r="M33" s="14">
        <v>-24.69</v>
      </c>
      <c r="N33" s="14">
        <v>0.11661903789690602</v>
      </c>
      <c r="O33" s="69">
        <v>0.9199548192400705</v>
      </c>
      <c r="P33" s="69">
        <v>9.8457711936477607E-2</v>
      </c>
      <c r="Q33" s="69"/>
      <c r="S33" s="66"/>
    </row>
    <row r="34" spans="1:19">
      <c r="A34" s="33">
        <v>29</v>
      </c>
      <c r="B34" s="14" t="s">
        <v>315</v>
      </c>
      <c r="C34" s="14" t="s">
        <v>316</v>
      </c>
      <c r="D34" s="14" t="s">
        <v>458</v>
      </c>
      <c r="E34" s="14" t="s">
        <v>317</v>
      </c>
      <c r="F34" s="24">
        <v>2012</v>
      </c>
      <c r="G34" s="22">
        <v>1.0292621298352163</v>
      </c>
      <c r="H34" s="22">
        <v>2.6116959337010299E-3</v>
      </c>
      <c r="I34" s="24">
        <v>21.526127843011</v>
      </c>
      <c r="J34" s="24">
        <v>0.95356788535504888</v>
      </c>
      <c r="K34" s="25">
        <v>-231.68912525273348</v>
      </c>
      <c r="L34" s="25">
        <v>20.409199389929711</v>
      </c>
      <c r="M34" s="14">
        <v>-24.89</v>
      </c>
      <c r="N34" s="14">
        <v>0.1077032961426901</v>
      </c>
      <c r="O34" s="69">
        <v>0.86208913121241215</v>
      </c>
      <c r="P34" s="69">
        <v>9.2542643256008111E-2</v>
      </c>
      <c r="Q34" s="69"/>
      <c r="S34" s="66"/>
    </row>
    <row r="35" spans="1:19">
      <c r="A35" s="33">
        <v>30</v>
      </c>
      <c r="B35" s="14" t="s">
        <v>318</v>
      </c>
      <c r="C35" s="14" t="s">
        <v>319</v>
      </c>
      <c r="D35" s="14" t="s">
        <v>459</v>
      </c>
      <c r="E35" s="14" t="s">
        <v>320</v>
      </c>
      <c r="F35" s="24">
        <v>2012.5</v>
      </c>
      <c r="G35" s="22">
        <v>1.0499062901372782</v>
      </c>
      <c r="H35" s="22">
        <v>2.6493601806819034E-3</v>
      </c>
      <c r="I35" s="24">
        <v>41.978572828044847</v>
      </c>
      <c r="J35" s="24">
        <v>0.96728571337922142</v>
      </c>
      <c r="K35" s="25">
        <v>-391.21443170569677</v>
      </c>
      <c r="L35" s="25">
        <v>20.296294965791503</v>
      </c>
      <c r="M35" s="14">
        <v>-24.9</v>
      </c>
      <c r="N35" s="14">
        <v>0.1044030650891055</v>
      </c>
      <c r="O35" s="69">
        <v>-1.1465846985241213</v>
      </c>
      <c r="P35" s="69">
        <v>9.3896025203706046E-2</v>
      </c>
      <c r="Q35" s="69"/>
      <c r="S35" s="66"/>
    </row>
    <row r="36" spans="1:19">
      <c r="B36" s="32" t="s">
        <v>464</v>
      </c>
      <c r="C36" s="40"/>
      <c r="D36" s="40"/>
      <c r="E36" s="41"/>
      <c r="F36" s="40"/>
      <c r="G36" s="40"/>
      <c r="H36" s="40"/>
      <c r="I36" s="60"/>
      <c r="J36" s="60"/>
      <c r="K36" s="40"/>
      <c r="L36" s="40"/>
      <c r="M36" s="43"/>
      <c r="N36" s="42"/>
      <c r="O36" s="36"/>
      <c r="P36" s="36"/>
      <c r="Q36" s="36"/>
      <c r="S36" s="66"/>
    </row>
    <row r="37" spans="1:19">
      <c r="A37" s="33">
        <v>31</v>
      </c>
      <c r="B37" s="14" t="s">
        <v>321</v>
      </c>
      <c r="C37" s="14" t="s">
        <v>322</v>
      </c>
      <c r="D37" s="14" t="s">
        <v>458</v>
      </c>
      <c r="E37" s="14" t="s">
        <v>323</v>
      </c>
      <c r="F37" s="24">
        <v>2008</v>
      </c>
      <c r="G37" s="22">
        <v>1.0531986972855121</v>
      </c>
      <c r="H37" s="22">
        <v>5.3672191605190281E-3</v>
      </c>
      <c r="I37" s="24">
        <v>45.788670451346825</v>
      </c>
      <c r="J37" s="24">
        <v>1.9605976001248995</v>
      </c>
      <c r="K37" s="25">
        <v>-416.36574691440291</v>
      </c>
      <c r="L37" s="25">
        <v>41.041738293743322</v>
      </c>
      <c r="M37" s="14">
        <v>-25.06</v>
      </c>
      <c r="N37" s="14">
        <v>0.1044030650891055</v>
      </c>
      <c r="O37" s="69">
        <v>-8.8620617691885784E-2</v>
      </c>
      <c r="P37" s="69">
        <v>0.18764164780841122</v>
      </c>
      <c r="Q37" s="69">
        <f>AVERAGE(O37:O46)</f>
        <v>-0.22833389534078091</v>
      </c>
      <c r="S37" s="66"/>
    </row>
    <row r="38" spans="1:19">
      <c r="A38" s="33">
        <v>32</v>
      </c>
      <c r="B38" s="14" t="s">
        <v>324</v>
      </c>
      <c r="C38" s="14" t="s">
        <v>325</v>
      </c>
      <c r="D38" s="14" t="s">
        <v>459</v>
      </c>
      <c r="E38" s="14" t="s">
        <v>326</v>
      </c>
      <c r="F38" s="24">
        <v>2008.5</v>
      </c>
      <c r="G38" s="22">
        <v>1.0640718773547393</v>
      </c>
      <c r="H38" s="22">
        <v>3.5744915911281191E-3</v>
      </c>
      <c r="I38" s="24">
        <v>56.54828615692842</v>
      </c>
      <c r="J38" s="24">
        <v>1.3056843012759991</v>
      </c>
      <c r="K38" s="25">
        <v>-498.87293744487073</v>
      </c>
      <c r="L38" s="25">
        <v>27.030343084661808</v>
      </c>
      <c r="M38" s="14">
        <v>-24.74</v>
      </c>
      <c r="N38" s="14">
        <v>0.22360679774997899</v>
      </c>
      <c r="O38" s="69">
        <v>-0.77253027617041814</v>
      </c>
      <c r="P38" s="69">
        <v>0.12453487692460559</v>
      </c>
      <c r="Q38" s="69">
        <f>_xlfn.STDEV.P(O37:O46)/(SQRT(10))</f>
        <v>0.36278558046655918</v>
      </c>
      <c r="S38" s="66"/>
    </row>
    <row r="39" spans="1:19">
      <c r="A39" s="33">
        <v>33</v>
      </c>
      <c r="B39" s="14" t="s">
        <v>327</v>
      </c>
      <c r="C39" s="14" t="s">
        <v>328</v>
      </c>
      <c r="D39" s="14" t="s">
        <v>458</v>
      </c>
      <c r="E39" s="14" t="s">
        <v>329</v>
      </c>
      <c r="F39" s="24">
        <v>2009</v>
      </c>
      <c r="G39" s="22">
        <v>1.0297617794037128</v>
      </c>
      <c r="H39" s="22">
        <v>3.1173112510749896E-3</v>
      </c>
      <c r="I39" s="24">
        <v>22.392969448441047</v>
      </c>
      <c r="J39" s="24">
        <v>1.1385884421083237</v>
      </c>
      <c r="K39" s="25">
        <v>-235.58775415597833</v>
      </c>
      <c r="L39" s="25">
        <v>24.354507277947505</v>
      </c>
      <c r="M39" s="14">
        <v>-24.7</v>
      </c>
      <c r="N39" s="14">
        <v>0.16401219466856726</v>
      </c>
      <c r="O39" s="69">
        <v>2.1297325983413606</v>
      </c>
      <c r="P39" s="69">
        <v>0.10899327227347404</v>
      </c>
      <c r="Q39" s="69"/>
      <c r="S39" s="66"/>
    </row>
    <row r="40" spans="1:19">
      <c r="A40" s="33">
        <v>34</v>
      </c>
      <c r="B40" s="14" t="s">
        <v>330</v>
      </c>
      <c r="C40" s="14" t="s">
        <v>331</v>
      </c>
      <c r="D40" s="14" t="s">
        <v>459</v>
      </c>
      <c r="E40" s="14" t="s">
        <v>332</v>
      </c>
      <c r="F40" s="24">
        <v>2009.5</v>
      </c>
      <c r="G40" s="22">
        <v>1.0527326216689852</v>
      </c>
      <c r="H40" s="22">
        <v>3.164016926237793E-3</v>
      </c>
      <c r="I40" s="24">
        <v>45.16277190561113</v>
      </c>
      <c r="J40" s="24">
        <v>1.1556070092248747</v>
      </c>
      <c r="K40" s="25">
        <v>-412.81008918236745</v>
      </c>
      <c r="L40" s="25">
        <v>24.179757724094031</v>
      </c>
      <c r="M40" s="14">
        <v>-23.91</v>
      </c>
      <c r="N40" s="14">
        <v>0.18027756377319948</v>
      </c>
      <c r="O40" s="69">
        <v>0.32752477646606948</v>
      </c>
      <c r="P40" s="69">
        <v>0.11020504565532936</v>
      </c>
      <c r="Q40" s="69"/>
      <c r="S40" s="66"/>
    </row>
    <row r="41" spans="1:19">
      <c r="A41" s="33">
        <v>35</v>
      </c>
      <c r="B41" s="14" t="s">
        <v>333</v>
      </c>
      <c r="C41" s="14" t="s">
        <v>334</v>
      </c>
      <c r="D41" s="14" t="s">
        <v>458</v>
      </c>
      <c r="E41" s="14" t="s">
        <v>335</v>
      </c>
      <c r="F41" s="24">
        <v>2010</v>
      </c>
      <c r="G41" s="22">
        <v>1.078220869362329</v>
      </c>
      <c r="H41" s="22">
        <v>3.5045698012707827E-3</v>
      </c>
      <c r="I41" s="24">
        <v>70.375810384683206</v>
      </c>
      <c r="J41" s="24">
        <v>1.2798786212003137</v>
      </c>
      <c r="K41" s="25">
        <v>-604.98402393708386</v>
      </c>
      <c r="L41" s="25">
        <v>26.152397278986655</v>
      </c>
      <c r="M41" s="14">
        <v>-24.37</v>
      </c>
      <c r="N41" s="14">
        <v>0.13453624047073712</v>
      </c>
      <c r="O41" s="69">
        <v>-2.7788983301761081</v>
      </c>
      <c r="P41" s="69">
        <v>0.12289563479208031</v>
      </c>
      <c r="Q41" s="69"/>
      <c r="S41" s="66"/>
    </row>
    <row r="42" spans="1:19">
      <c r="A42" s="33">
        <v>36</v>
      </c>
      <c r="B42" s="14" t="s">
        <v>336</v>
      </c>
      <c r="C42" s="14" t="s">
        <v>337</v>
      </c>
      <c r="D42" s="14" t="s">
        <v>459</v>
      </c>
      <c r="E42" s="14" t="s">
        <v>338</v>
      </c>
      <c r="F42" s="24">
        <v>2010.5</v>
      </c>
      <c r="G42" s="22">
        <v>1.0491979594013803</v>
      </c>
      <c r="H42" s="22">
        <v>3.5799096026498654E-3</v>
      </c>
      <c r="I42" s="24">
        <v>41.52753244366081</v>
      </c>
      <c r="J42" s="24">
        <v>1.3073470642970544</v>
      </c>
      <c r="K42" s="25">
        <v>-385.79305159206945</v>
      </c>
      <c r="L42" s="25">
        <v>27.455816364650957</v>
      </c>
      <c r="M42" s="14">
        <v>-23.86</v>
      </c>
      <c r="N42" s="14">
        <v>0.17204650534085256</v>
      </c>
      <c r="O42" s="69">
        <v>0.2443209696538928</v>
      </c>
      <c r="P42" s="69">
        <v>0.12521540724064992</v>
      </c>
      <c r="Q42" s="69"/>
      <c r="S42" s="66"/>
    </row>
    <row r="43" spans="1:19">
      <c r="A43" s="33">
        <v>37</v>
      </c>
      <c r="B43" s="14" t="s">
        <v>339</v>
      </c>
      <c r="C43" s="14" t="s">
        <v>340</v>
      </c>
      <c r="D43" s="14" t="s">
        <v>458</v>
      </c>
      <c r="E43" s="14" t="s">
        <v>341</v>
      </c>
      <c r="F43" s="24">
        <v>2011</v>
      </c>
      <c r="G43" s="22">
        <v>1.04513345672049</v>
      </c>
      <c r="H43" s="22">
        <v>2.8777432965996497E-3</v>
      </c>
      <c r="I43" s="24">
        <v>37.403644516590177</v>
      </c>
      <c r="J43" s="24">
        <v>1.0508327220047309</v>
      </c>
      <c r="K43" s="25">
        <v>-354.61346771599915</v>
      </c>
      <c r="L43" s="25">
        <v>22.149129522940711</v>
      </c>
      <c r="M43" s="14">
        <v>-23.41</v>
      </c>
      <c r="N43" s="14">
        <v>0.14142135623730953</v>
      </c>
      <c r="O43" s="69">
        <v>-7.587448029535325E-2</v>
      </c>
      <c r="P43" s="69">
        <v>0.10137134580449297</v>
      </c>
      <c r="Q43" s="69"/>
      <c r="S43" s="66"/>
    </row>
    <row r="44" spans="1:19">
      <c r="A44" s="33">
        <v>38</v>
      </c>
      <c r="B44" s="14" t="s">
        <v>342</v>
      </c>
      <c r="C44" s="14" t="s">
        <v>343</v>
      </c>
      <c r="D44" s="14" t="s">
        <v>459</v>
      </c>
      <c r="E44" s="14" t="s">
        <v>344</v>
      </c>
      <c r="F44" s="24">
        <v>2011.5</v>
      </c>
      <c r="G44" s="22">
        <v>1.0486880825856004</v>
      </c>
      <c r="H44" s="22">
        <v>3.0987986964711072E-3</v>
      </c>
      <c r="I44" s="24">
        <v>40.895465898655559</v>
      </c>
      <c r="J44" s="24">
        <v>1.1315133096967744</v>
      </c>
      <c r="K44" s="25">
        <v>-381.88832039139152</v>
      </c>
      <c r="L44" s="25">
        <v>23.772083386499219</v>
      </c>
      <c r="M44" s="14">
        <v>-23.17</v>
      </c>
      <c r="N44" s="14">
        <v>0.41231056256176613</v>
      </c>
      <c r="O44" s="69">
        <v>-0.44680891273035894</v>
      </c>
      <c r="P44" s="69">
        <v>0.10919146535353334</v>
      </c>
      <c r="Q44" s="69"/>
      <c r="S44" s="66"/>
    </row>
    <row r="45" spans="1:19">
      <c r="A45" s="33">
        <v>39</v>
      </c>
      <c r="B45" s="14" t="s">
        <v>345</v>
      </c>
      <c r="C45" s="14" t="s">
        <v>346</v>
      </c>
      <c r="D45" s="14" t="s">
        <v>458</v>
      </c>
      <c r="E45" s="14" t="s">
        <v>347</v>
      </c>
      <c r="F45" s="24">
        <v>2012</v>
      </c>
      <c r="G45" s="22">
        <v>1.0449114469648433</v>
      </c>
      <c r="H45" s="22">
        <v>3.1059105642146962E-3</v>
      </c>
      <c r="I45" s="24">
        <v>37.057823673862785</v>
      </c>
      <c r="J45" s="24">
        <v>1.13401278096838</v>
      </c>
      <c r="K45" s="25">
        <v>-352.90689732540835</v>
      </c>
      <c r="L45" s="25">
        <v>23.912967772606919</v>
      </c>
      <c r="M45" s="14">
        <v>-23.3</v>
      </c>
      <c r="N45" s="14">
        <v>0.14142135623730953</v>
      </c>
      <c r="O45" s="69">
        <v>-0.64524370634447392</v>
      </c>
      <c r="P45" s="69">
        <v>0.11005460843287071</v>
      </c>
      <c r="Q45" s="69"/>
      <c r="S45" s="66"/>
    </row>
    <row r="46" spans="1:19">
      <c r="A46" s="33">
        <v>40</v>
      </c>
      <c r="B46" s="14" t="s">
        <v>348</v>
      </c>
      <c r="C46" s="14" t="s">
        <v>349</v>
      </c>
      <c r="D46" s="14" t="s">
        <v>459</v>
      </c>
      <c r="E46" s="14" t="s">
        <v>350</v>
      </c>
      <c r="F46" s="24">
        <v>2012.5</v>
      </c>
      <c r="G46" s="22">
        <v>1.0398413428321285</v>
      </c>
      <c r="H46" s="22">
        <v>3.3238960292434256E-3</v>
      </c>
      <c r="I46" s="24">
        <v>31.989624740841769</v>
      </c>
      <c r="J46" s="24">
        <v>1.213559849388828</v>
      </c>
      <c r="K46" s="25">
        <v>-313.83442120788311</v>
      </c>
      <c r="L46" s="25">
        <v>25.718945824383638</v>
      </c>
      <c r="M46" s="14">
        <v>-23.6</v>
      </c>
      <c r="N46" s="14">
        <v>0.18027756377319948</v>
      </c>
      <c r="O46" s="69">
        <v>-0.17694097446053436</v>
      </c>
      <c r="P46" s="69">
        <v>0.11780226320756788</v>
      </c>
      <c r="Q46" s="69"/>
      <c r="S46" s="66"/>
    </row>
    <row r="47" spans="1:19">
      <c r="B47" s="32" t="s">
        <v>485</v>
      </c>
      <c r="C47" s="40"/>
      <c r="D47" s="40"/>
      <c r="E47" s="41"/>
      <c r="F47" s="40"/>
      <c r="G47" s="40"/>
      <c r="H47" s="40"/>
      <c r="I47" s="60"/>
      <c r="J47" s="60"/>
      <c r="K47" s="40"/>
      <c r="L47" s="40"/>
      <c r="M47" s="43"/>
      <c r="N47" s="42"/>
      <c r="O47" s="36"/>
      <c r="P47" s="36"/>
      <c r="Q47" s="36"/>
      <c r="S47" s="66"/>
    </row>
    <row r="48" spans="1:19">
      <c r="A48" s="33">
        <v>41</v>
      </c>
      <c r="B48" s="14" t="s">
        <v>351</v>
      </c>
      <c r="C48" s="14" t="s">
        <v>352</v>
      </c>
      <c r="D48" s="14" t="s">
        <v>458</v>
      </c>
      <c r="E48" s="14" t="s">
        <v>353</v>
      </c>
      <c r="F48" s="24">
        <v>2008</v>
      </c>
      <c r="G48" s="22">
        <v>1.0542497915526903</v>
      </c>
      <c r="H48" s="22">
        <v>2.9028927374463898E-3</v>
      </c>
      <c r="I48" s="24">
        <v>46.832369497903144</v>
      </c>
      <c r="J48" s="24">
        <v>1.060400994303168</v>
      </c>
      <c r="K48" s="25">
        <v>-424.37869811399253</v>
      </c>
      <c r="L48" s="25">
        <v>22.149495428664466</v>
      </c>
      <c r="M48" s="14">
        <v>-26.71</v>
      </c>
      <c r="N48" s="14">
        <v>0.1077032961426901</v>
      </c>
      <c r="O48" s="69">
        <v>-0.1885092480255246</v>
      </c>
      <c r="P48" s="69">
        <v>0.10148711285581927</v>
      </c>
      <c r="Q48" s="69">
        <f>AVERAGE(O48:O57)</f>
        <v>0.34904136919749629</v>
      </c>
      <c r="S48" s="66"/>
    </row>
    <row r="49" spans="1:19">
      <c r="A49" s="33">
        <v>42</v>
      </c>
      <c r="B49" s="14" t="s">
        <v>354</v>
      </c>
      <c r="C49" s="14" t="s">
        <v>355</v>
      </c>
      <c r="D49" s="14" t="s">
        <v>459</v>
      </c>
      <c r="E49" s="14" t="s">
        <v>356</v>
      </c>
      <c r="F49" s="24">
        <v>2008.5</v>
      </c>
      <c r="G49" s="22">
        <v>1.0563690881255166</v>
      </c>
      <c r="H49" s="22">
        <v>2.9175787627298898E-3</v>
      </c>
      <c r="I49" s="24">
        <v>48.899960012838136</v>
      </c>
      <c r="J49" s="24">
        <v>1.0657282836215602</v>
      </c>
      <c r="K49" s="25">
        <v>-440.51075800880528</v>
      </c>
      <c r="L49" s="25">
        <v>22.216983916386994</v>
      </c>
      <c r="M49" s="14">
        <v>-26.39</v>
      </c>
      <c r="N49" s="14">
        <v>0.1118033988749895</v>
      </c>
      <c r="O49" s="69">
        <v>-4.3040495139354026E-2</v>
      </c>
      <c r="P49" s="69">
        <v>0.10164810935245162</v>
      </c>
      <c r="Q49" s="69">
        <f>_xlfn.STDEV.P(O48:O57)/(SQRT(10))</f>
        <v>0.24550786345520603</v>
      </c>
      <c r="S49" s="66"/>
    </row>
    <row r="50" spans="1:19">
      <c r="A50" s="33">
        <v>43</v>
      </c>
      <c r="B50" s="14" t="s">
        <v>357</v>
      </c>
      <c r="C50" s="14" t="s">
        <v>358</v>
      </c>
      <c r="D50" s="14" t="s">
        <v>458</v>
      </c>
      <c r="E50" s="14" t="s">
        <v>359</v>
      </c>
      <c r="F50" s="24">
        <v>2009</v>
      </c>
      <c r="G50" s="22">
        <v>1.0545502316984656</v>
      </c>
      <c r="H50" s="22">
        <v>2.8326193003381734E-3</v>
      </c>
      <c r="I50" s="24">
        <v>47.004039558596666</v>
      </c>
      <c r="J50" s="24">
        <v>1.0346055740009343</v>
      </c>
      <c r="K50" s="25">
        <v>-426.6676166275854</v>
      </c>
      <c r="L50" s="25">
        <v>21.606411189826304</v>
      </c>
      <c r="M50" s="14">
        <v>-26.78</v>
      </c>
      <c r="N50" s="14">
        <v>0.1077032961426901</v>
      </c>
      <c r="O50" s="69">
        <v>-0.22620302005528786</v>
      </c>
      <c r="P50" s="69">
        <v>9.9039339283938932E-2</v>
      </c>
      <c r="Q50" s="69"/>
      <c r="S50" s="66"/>
    </row>
    <row r="51" spans="1:19">
      <c r="A51" s="33">
        <v>44</v>
      </c>
      <c r="B51" s="14" t="s">
        <v>360</v>
      </c>
      <c r="C51" s="14" t="s">
        <v>361</v>
      </c>
      <c r="D51" s="14" t="s">
        <v>459</v>
      </c>
      <c r="E51" s="14" t="s">
        <v>362</v>
      </c>
      <c r="F51" s="24">
        <v>2009.5</v>
      </c>
      <c r="G51" s="22">
        <v>1.0429146088404306</v>
      </c>
      <c r="H51" s="22">
        <v>2.6367401806133882E-3</v>
      </c>
      <c r="I51" s="24">
        <v>35.415357138290027</v>
      </c>
      <c r="J51" s="24">
        <v>0.96302753912407246</v>
      </c>
      <c r="K51" s="25">
        <v>-337.5410525513243</v>
      </c>
      <c r="L51" s="25">
        <v>20.335082245747003</v>
      </c>
      <c r="M51" s="14">
        <v>-27.17</v>
      </c>
      <c r="N51" s="14">
        <v>0.18867962264113208</v>
      </c>
      <c r="O51" s="69">
        <v>1.2570919051516118</v>
      </c>
      <c r="P51" s="69">
        <v>9.1839607296683917E-2</v>
      </c>
      <c r="Q51" s="69"/>
      <c r="S51" s="66"/>
    </row>
    <row r="52" spans="1:19">
      <c r="A52" s="33">
        <v>45</v>
      </c>
      <c r="B52" s="14" t="s">
        <v>363</v>
      </c>
      <c r="C52" s="14" t="s">
        <v>364</v>
      </c>
      <c r="D52" s="14" t="s">
        <v>458</v>
      </c>
      <c r="E52" s="14" t="s">
        <v>365</v>
      </c>
      <c r="F52" s="24">
        <v>2010</v>
      </c>
      <c r="G52" s="22">
        <v>1.0408640718701738</v>
      </c>
      <c r="H52" s="22">
        <v>2.9859757509245843E-3</v>
      </c>
      <c r="I52" s="24">
        <v>33.29081831558134</v>
      </c>
      <c r="J52" s="24">
        <v>1.0904866342354365</v>
      </c>
      <c r="K52" s="25">
        <v>-321.73134209461682</v>
      </c>
      <c r="L52" s="25">
        <v>23.077763153035164</v>
      </c>
      <c r="M52" s="14">
        <v>-26.37</v>
      </c>
      <c r="N52" s="14">
        <v>0.18867962264113208</v>
      </c>
      <c r="O52" s="69">
        <v>0.78205156467976555</v>
      </c>
      <c r="P52" s="69">
        <v>0.10470996618488576</v>
      </c>
      <c r="Q52" s="69"/>
      <c r="S52" s="66"/>
    </row>
    <row r="53" spans="1:19">
      <c r="A53" s="33">
        <v>46</v>
      </c>
      <c r="B53" s="14" t="s">
        <v>366</v>
      </c>
      <c r="C53" s="14" t="s">
        <v>367</v>
      </c>
      <c r="D53" s="14" t="s">
        <v>459</v>
      </c>
      <c r="E53" s="14" t="s">
        <v>368</v>
      </c>
      <c r="F53" s="24">
        <v>2010.5</v>
      </c>
      <c r="G53" s="22">
        <v>1.0366986149517252</v>
      </c>
      <c r="H53" s="22">
        <v>3.5529569606799561E-3</v>
      </c>
      <c r="I53" s="24">
        <v>29.119567611895157</v>
      </c>
      <c r="J53" s="24">
        <v>1.2975042299058372</v>
      </c>
      <c r="K53" s="25">
        <v>-289.51940406240817</v>
      </c>
      <c r="L53" s="25">
        <v>27.577853725600335</v>
      </c>
      <c r="M53" s="14">
        <v>-26.06</v>
      </c>
      <c r="N53" s="14">
        <v>0.13453624047073712</v>
      </c>
      <c r="O53" s="69">
        <v>1.4327340635193604</v>
      </c>
      <c r="P53" s="69">
        <v>0.12427267783821599</v>
      </c>
      <c r="Q53" s="69"/>
      <c r="S53" s="66"/>
    </row>
    <row r="54" spans="1:19">
      <c r="A54" s="33">
        <v>47</v>
      </c>
      <c r="B54" s="14" t="s">
        <v>369</v>
      </c>
      <c r="C54" s="14" t="s">
        <v>370</v>
      </c>
      <c r="D54" s="14" t="s">
        <v>458</v>
      </c>
      <c r="E54" s="14" t="s">
        <v>371</v>
      </c>
      <c r="F54" s="24">
        <v>2011</v>
      </c>
      <c r="G54" s="22">
        <v>1.0532016046724946</v>
      </c>
      <c r="H54" s="22">
        <v>3.1708997859520582E-3</v>
      </c>
      <c r="I54" s="24">
        <v>45.412120406523428</v>
      </c>
      <c r="J54" s="24">
        <v>1.1578813361196678</v>
      </c>
      <c r="K54" s="25">
        <v>-416.38792222420398</v>
      </c>
      <c r="L54" s="25">
        <v>24.221629882328443</v>
      </c>
      <c r="M54" s="14">
        <v>-26.15</v>
      </c>
      <c r="N54" s="14">
        <v>0.15620499351813311</v>
      </c>
      <c r="O54" s="69">
        <v>-0.84843319664042094</v>
      </c>
      <c r="P54" s="69">
        <v>0.11169807226827752</v>
      </c>
      <c r="Q54" s="69"/>
      <c r="S54" s="66"/>
    </row>
    <row r="55" spans="1:19">
      <c r="A55" s="33">
        <v>48</v>
      </c>
      <c r="B55" s="14" t="s">
        <v>372</v>
      </c>
      <c r="C55" s="14" t="s">
        <v>373</v>
      </c>
      <c r="D55" s="14" t="s">
        <v>459</v>
      </c>
      <c r="E55" s="14" t="s">
        <v>374</v>
      </c>
      <c r="F55" s="24">
        <v>2011.5</v>
      </c>
      <c r="G55" s="22">
        <v>1.0302942469733767</v>
      </c>
      <c r="H55" s="22">
        <v>3.5002131419750808E-3</v>
      </c>
      <c r="I55" s="24">
        <v>22.638311643556897</v>
      </c>
      <c r="J55" s="24">
        <v>1.2780881060233455</v>
      </c>
      <c r="K55" s="25">
        <v>-239.74037139317539</v>
      </c>
      <c r="L55" s="25">
        <v>27.336930132918553</v>
      </c>
      <c r="M55" s="14">
        <v>-25.75</v>
      </c>
      <c r="N55" s="14">
        <v>0.1044030650891055</v>
      </c>
      <c r="O55" s="69">
        <v>1.3150134266232534</v>
      </c>
      <c r="P55" s="69">
        <v>0.12333598902606795</v>
      </c>
      <c r="Q55" s="69"/>
      <c r="S55" s="66"/>
    </row>
    <row r="56" spans="1:19">
      <c r="A56" s="33">
        <v>49</v>
      </c>
      <c r="B56" s="14" t="s">
        <v>375</v>
      </c>
      <c r="C56" s="14" t="s">
        <v>376</v>
      </c>
      <c r="D56" s="14" t="s">
        <v>458</v>
      </c>
      <c r="E56" s="14" t="s">
        <v>377</v>
      </c>
      <c r="F56" s="24">
        <v>2012</v>
      </c>
      <c r="G56" s="27">
        <v>1.0331646110123804</v>
      </c>
      <c r="H56" s="27">
        <v>3.310979264751145E-3</v>
      </c>
      <c r="I56" s="24">
        <v>25.399277714489354</v>
      </c>
      <c r="J56" s="24">
        <v>1.2088863237111371</v>
      </c>
      <c r="K56" s="25">
        <v>-262.08891409207172</v>
      </c>
      <c r="L56" s="25">
        <v>25.784667065458706</v>
      </c>
      <c r="M56" s="20">
        <v>-26</v>
      </c>
      <c r="N56" s="20">
        <v>0.13453624047073712</v>
      </c>
      <c r="O56" s="69">
        <v>0.48620448541205835</v>
      </c>
      <c r="P56" s="69">
        <v>0.11732099781297922</v>
      </c>
      <c r="Q56" s="69"/>
    </row>
    <row r="57" spans="1:19">
      <c r="A57" s="33">
        <v>50</v>
      </c>
      <c r="B57" s="14" t="s">
        <v>378</v>
      </c>
      <c r="C57" s="14" t="s">
        <v>379</v>
      </c>
      <c r="D57" s="14" t="s">
        <v>459</v>
      </c>
      <c r="E57" s="14" t="s">
        <v>380</v>
      </c>
      <c r="F57" s="24">
        <v>2012.5</v>
      </c>
      <c r="G57" s="27">
        <v>1.0429507358950867</v>
      </c>
      <c r="H57" s="27">
        <v>2.7215652843529765E-3</v>
      </c>
      <c r="I57" s="24">
        <v>35.075539147239709</v>
      </c>
      <c r="J57" s="24">
        <v>0.99364791423185084</v>
      </c>
      <c r="K57" s="25">
        <v>-337.81931464605975</v>
      </c>
      <c r="L57" s="25">
        <v>20.98939827442922</v>
      </c>
      <c r="M57" s="20">
        <v>-26.56</v>
      </c>
      <c r="N57" s="20">
        <v>0.20591260281974</v>
      </c>
      <c r="O57" s="69">
        <v>-0.47649579355049948</v>
      </c>
      <c r="P57" s="69">
        <v>9.6455047673950273E-2</v>
      </c>
      <c r="Q57" s="69"/>
    </row>
    <row r="58" spans="1:19">
      <c r="M58" s="26"/>
      <c r="N58" s="20"/>
      <c r="O58" s="69"/>
      <c r="P58" s="69"/>
      <c r="Q58" s="69"/>
    </row>
    <row r="59" spans="1:19">
      <c r="C59" s="14"/>
      <c r="D59" s="14"/>
      <c r="F59" s="24"/>
      <c r="M59" s="26"/>
      <c r="N59" s="20"/>
    </row>
    <row r="60" spans="1:19">
      <c r="C60" s="14"/>
      <c r="D60" s="14"/>
      <c r="F60" s="24"/>
      <c r="M60" s="24"/>
      <c r="N60" s="14"/>
    </row>
    <row r="61" spans="1:19">
      <c r="C61" s="14"/>
      <c r="D61" s="14"/>
      <c r="F61" s="24"/>
      <c r="G61" s="28"/>
      <c r="H61" s="28"/>
      <c r="K61" s="28"/>
      <c r="L61" s="28"/>
      <c r="M61" s="24"/>
      <c r="N61" s="14"/>
    </row>
    <row r="62" spans="1:19">
      <c r="C62" s="14"/>
      <c r="D62" s="14"/>
      <c r="F62" s="24"/>
      <c r="G62" s="28"/>
      <c r="H62" s="28"/>
      <c r="K62" s="28"/>
      <c r="L62" s="28"/>
      <c r="M62" s="24"/>
      <c r="N62" s="14"/>
    </row>
    <row r="63" spans="1:19">
      <c r="C63" s="14"/>
      <c r="D63" s="14"/>
      <c r="F63" s="24"/>
      <c r="G63" s="28"/>
      <c r="H63" s="28"/>
      <c r="I63" s="62"/>
      <c r="J63" s="62"/>
      <c r="K63" s="28"/>
      <c r="L63" s="28"/>
      <c r="M63" s="24"/>
      <c r="N63" s="14"/>
    </row>
    <row r="64" spans="1:19">
      <c r="C64" s="14"/>
      <c r="D64" s="14"/>
      <c r="F64" s="24"/>
      <c r="G64" s="28"/>
      <c r="H64" s="28"/>
      <c r="I64" s="62"/>
      <c r="J64" s="62"/>
      <c r="K64" s="28"/>
      <c r="L64" s="28"/>
      <c r="M64" s="24"/>
      <c r="N64" s="14"/>
    </row>
    <row r="65" spans="3:14">
      <c r="C65" s="14"/>
      <c r="D65" s="14"/>
      <c r="F65" s="24"/>
      <c r="G65" s="28"/>
      <c r="H65" s="28"/>
      <c r="I65" s="62"/>
      <c r="J65" s="62"/>
      <c r="K65" s="28"/>
      <c r="L65" s="28"/>
      <c r="M65" s="24"/>
      <c r="N65" s="14"/>
    </row>
    <row r="66" spans="3:14">
      <c r="C66" s="14"/>
      <c r="D66" s="14"/>
      <c r="F66" s="24"/>
      <c r="G66" s="28"/>
      <c r="H66" s="28"/>
      <c r="I66" s="62"/>
      <c r="J66" s="62"/>
      <c r="K66" s="28"/>
      <c r="L66" s="28"/>
      <c r="M66" s="24"/>
      <c r="N66" s="14"/>
    </row>
    <row r="67" spans="3:14">
      <c r="C67" s="14"/>
      <c r="D67" s="14"/>
      <c r="F67" s="24"/>
      <c r="G67" s="28"/>
      <c r="H67" s="28"/>
      <c r="I67" s="62"/>
      <c r="J67" s="62"/>
      <c r="K67" s="28"/>
      <c r="L67" s="28"/>
      <c r="M67" s="24"/>
      <c r="N67" s="14"/>
    </row>
    <row r="68" spans="3:14">
      <c r="C68" s="14"/>
      <c r="D68" s="14"/>
      <c r="F68" s="24"/>
      <c r="G68" s="28"/>
      <c r="H68" s="28"/>
      <c r="I68" s="62"/>
      <c r="J68" s="62"/>
      <c r="K68" s="28"/>
      <c r="L68" s="28"/>
      <c r="M68" s="24"/>
      <c r="N68" s="14"/>
    </row>
    <row r="69" spans="3:14">
      <c r="G69" s="28"/>
      <c r="H69" s="28"/>
      <c r="I69" s="62"/>
      <c r="J69" s="62"/>
      <c r="K69" s="28"/>
      <c r="L69" s="28"/>
      <c r="M69" s="24"/>
      <c r="N69" s="14"/>
    </row>
    <row r="70" spans="3:14">
      <c r="G70" s="28"/>
      <c r="H70" s="28"/>
      <c r="I70" s="62"/>
      <c r="J70" s="62"/>
      <c r="K70" s="28"/>
      <c r="L70" s="28"/>
      <c r="M70" s="24"/>
      <c r="N70" s="14"/>
    </row>
    <row r="71" spans="3:14">
      <c r="I71" s="62"/>
      <c r="J71" s="62"/>
    </row>
    <row r="72" spans="3:14">
      <c r="I72" s="62"/>
      <c r="J72" s="62"/>
    </row>
  </sheetData>
  <mergeCells count="5">
    <mergeCell ref="M1:N1"/>
    <mergeCell ref="K1:L1"/>
    <mergeCell ref="G1:H1"/>
    <mergeCell ref="I1:J1"/>
    <mergeCell ref="O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SM1.Atm. CO2</vt:lpstr>
      <vt:lpstr>SM2. Tree rings</vt:lpstr>
      <vt:lpstr>BG</vt:lpstr>
      <vt:lpstr>CBG</vt:lpstr>
      <vt:lpstr>lambda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Piotrowska</dc:creator>
  <cp:lastModifiedBy>Natalia Piotrowska</cp:lastModifiedBy>
  <dcterms:created xsi:type="dcterms:W3CDTF">2017-10-30T13:47:15Z</dcterms:created>
  <dcterms:modified xsi:type="dcterms:W3CDTF">2018-07-18T11:28:49Z</dcterms:modified>
</cp:coreProperties>
</file>