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440" windowHeight="15600" tabRatio="668" activeTab="0"/>
  </bookViews>
  <sheets>
    <sheet name="Xtal &amp; EBSP props" sheetId="1" r:id="rId1"/>
  </sheets>
  <definedNames/>
  <calcPr fullCalcOnLoad="1"/>
</workbook>
</file>

<file path=xl/sharedStrings.xml><?xml version="1.0" encoding="utf-8"?>
<sst xmlns="http://schemas.openxmlformats.org/spreadsheetml/2006/main" count="100" uniqueCount="58">
  <si>
    <t>EBSD properties</t>
  </si>
  <si>
    <t>Jef 5 Indexing (%)</t>
  </si>
  <si>
    <t>Jef 5 Mean MAD</t>
  </si>
  <si>
    <t>Jef 6 Indexing (%)</t>
  </si>
  <si>
    <t>Jef 6 Mean MAD</t>
  </si>
  <si>
    <t>Jef 6 S.D.</t>
  </si>
  <si>
    <t>Jef 5 MAD S.D.</t>
  </si>
  <si>
    <t>EM 5 Indexing (%)</t>
  </si>
  <si>
    <t>EM 5 Mean MAD</t>
  </si>
  <si>
    <t>EM 5 MAD S.D.</t>
  </si>
  <si>
    <t>EM 6 Indexing (%)</t>
  </si>
  <si>
    <t>EM 6 Mean MAD</t>
  </si>
  <si>
    <t>EM 6 S.D.</t>
  </si>
  <si>
    <t>Tor 5 Indexing (%)</t>
  </si>
  <si>
    <t>Tor 5 Mean MAD</t>
  </si>
  <si>
    <t>Tor 5 MAD S.D.</t>
  </si>
  <si>
    <t>Tor 6 Indexing (%)</t>
  </si>
  <si>
    <t>Tor 6 Mean MAD</t>
  </si>
  <si>
    <t>Tor 6 S.D.</t>
  </si>
  <si>
    <t>Ive 5 Indexing (%)</t>
  </si>
  <si>
    <t>Ive 5 Mean MAD</t>
  </si>
  <si>
    <t>Ive 5 MAD S.D.</t>
  </si>
  <si>
    <t>Ive 6 Indexing (%)</t>
  </si>
  <si>
    <t>Ive 6 Mean MAD</t>
  </si>
  <si>
    <t>Ive 6 S.D.</t>
  </si>
  <si>
    <t>% Correct indexing</t>
  </si>
  <si>
    <t>% non-indexing</t>
  </si>
  <si>
    <t>Correctly indexed pts</t>
  </si>
  <si>
    <r>
      <t>Ce[3]</t>
    </r>
    <r>
      <rPr>
        <vertAlign val="superscript"/>
        <sz val="10"/>
        <rFont val="Arial"/>
        <family val="2"/>
      </rPr>
      <t>a</t>
    </r>
  </si>
  <si>
    <r>
      <t>Ce[4]</t>
    </r>
    <r>
      <rPr>
        <vertAlign val="superscript"/>
        <sz val="10"/>
        <rFont val="Arial"/>
        <family val="2"/>
      </rPr>
      <t>a</t>
    </r>
  </si>
  <si>
    <r>
      <t>La</t>
    </r>
    <r>
      <rPr>
        <vertAlign val="superscript"/>
        <sz val="10"/>
        <rFont val="Arial"/>
        <family val="2"/>
      </rPr>
      <t>a</t>
    </r>
  </si>
  <si>
    <r>
      <t>Nd</t>
    </r>
    <r>
      <rPr>
        <vertAlign val="superscript"/>
        <sz val="10"/>
        <rFont val="Arial"/>
        <family val="2"/>
      </rPr>
      <t>a</t>
    </r>
  </si>
  <si>
    <r>
      <t>Pr</t>
    </r>
    <r>
      <rPr>
        <vertAlign val="superscript"/>
        <sz val="10"/>
        <rFont val="Arial"/>
        <family val="2"/>
      </rPr>
      <t>a</t>
    </r>
  </si>
  <si>
    <r>
      <t>Sm</t>
    </r>
    <r>
      <rPr>
        <vertAlign val="superscript"/>
        <sz val="10"/>
        <rFont val="Arial"/>
        <family val="2"/>
      </rPr>
      <t>a</t>
    </r>
  </si>
  <si>
    <r>
      <t>Eu</t>
    </r>
    <r>
      <rPr>
        <vertAlign val="superscript"/>
        <sz val="10"/>
        <rFont val="Arial"/>
        <family val="2"/>
      </rPr>
      <t>a</t>
    </r>
  </si>
  <si>
    <r>
      <t>Gd</t>
    </r>
    <r>
      <rPr>
        <vertAlign val="superscript"/>
        <sz val="10"/>
        <rFont val="Arial"/>
        <family val="2"/>
      </rPr>
      <t>a</t>
    </r>
  </si>
  <si>
    <r>
      <t>Ce[2]</t>
    </r>
    <r>
      <rPr>
        <vertAlign val="superscript"/>
        <sz val="10"/>
        <rFont val="Arial"/>
        <family val="2"/>
      </rPr>
      <t>c</t>
    </r>
  </si>
  <si>
    <r>
      <t>Ce[1]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0"/>
      </rPr>
      <t>*</t>
    </r>
  </si>
  <si>
    <t>Jef 6 monazite mean BC</t>
  </si>
  <si>
    <t>Jef 6 monazite mean BS</t>
  </si>
  <si>
    <t>EM 5 monazite mean BC</t>
  </si>
  <si>
    <t>EM 5 monazite mean BS</t>
  </si>
  <si>
    <t>EM 6 monazite mean BC</t>
  </si>
  <si>
    <t>EM 6 monazite mean BS</t>
  </si>
  <si>
    <t>Tor 5 monazite mean BC</t>
  </si>
  <si>
    <t>Tor 5 monazite mean BS</t>
  </si>
  <si>
    <t>Tor 6 monazite mean BC</t>
  </si>
  <si>
    <t>Tor 6 monazite mean BS</t>
  </si>
  <si>
    <t>Ive 5 monazite mean BC</t>
  </si>
  <si>
    <t>Ive 5 monazite mean BS</t>
  </si>
  <si>
    <t>Ive 6 monazite mean BC</t>
  </si>
  <si>
    <t>Ive 6 monazite mean BS</t>
  </si>
  <si>
    <t>Jef 5 monazite mean BC</t>
  </si>
  <si>
    <t>Jef 5 monazite mean BS</t>
  </si>
  <si>
    <t>Mis-indexed pts</t>
  </si>
  <si>
    <t>Non-indexed pts</t>
  </si>
  <si>
    <t>% mis-indexing</t>
  </si>
  <si>
    <r>
      <t>a</t>
    </r>
    <r>
      <rPr>
        <sz val="10"/>
        <rFont val="Arial"/>
        <family val="0"/>
      </rPr>
      <t xml:space="preserve"> Ni </t>
    </r>
    <r>
      <rPr>
        <i/>
        <sz val="10"/>
        <rFont val="Arial"/>
        <family val="2"/>
      </rPr>
      <t xml:space="preserve">et al </t>
    </r>
    <r>
      <rPr>
        <sz val="10"/>
        <rFont val="Arial"/>
        <family val="0"/>
      </rPr>
      <t xml:space="preserve">(1995), </t>
    </r>
    <r>
      <rPr>
        <vertAlign val="superscript"/>
        <sz val="10"/>
        <rFont val="Arial"/>
        <family val="2"/>
      </rPr>
      <t xml:space="preserve">b </t>
    </r>
    <r>
      <rPr>
        <sz val="10"/>
        <rFont val="Arial"/>
        <family val="0"/>
      </rPr>
      <t xml:space="preserve">Ghouse (1968),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 Wyckoff (1963). * Occupancy Data Ce = 0.60, La = 0.20, Nd = 0.20, P = 0.94, Si = 0.04 </t>
    </r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</si>
</sst>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  <numFmt numFmtId="184" formatCode="0.000"/>
    <numFmt numFmtId="185" formatCode="[$-409]h:mm:ss\ AM/PM"/>
    <numFmt numFmtId="186" formatCode="[$-409]dddd\,\ mmmm\ dd\,\ yyyy"/>
    <numFmt numFmtId="187" formatCode="00000"/>
  </numFmts>
  <fonts count="6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workbookViewId="0" topLeftCell="A56">
      <selection activeCell="A101" sqref="A101"/>
    </sheetView>
  </sheetViews>
  <sheetFormatPr defaultColWidth="9.140625" defaultRowHeight="12.75"/>
  <cols>
    <col min="1" max="1" width="20.421875" style="2" customWidth="1"/>
    <col min="2" max="9" width="9.140625" style="1" customWidth="1"/>
    <col min="10" max="10" width="7.00390625" style="1" bestFit="1" customWidth="1"/>
    <col min="11" max="11" width="9.140625" style="1" customWidth="1"/>
    <col min="12" max="12" width="9.140625" style="3" customWidth="1"/>
    <col min="13" max="13" width="24.8515625" style="2" customWidth="1"/>
    <col min="14" max="16384" width="9.140625" style="3" customWidth="1"/>
  </cols>
  <sheetData>
    <row r="1" spans="1:11" s="5" customFormat="1" ht="15" thickBot="1">
      <c r="A1" s="12" t="s">
        <v>0</v>
      </c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37</v>
      </c>
      <c r="K1" s="11" t="s">
        <v>36</v>
      </c>
    </row>
    <row r="2" ht="6.75" customHeight="1">
      <c r="M2" s="3"/>
    </row>
    <row r="3" spans="1:11" ht="12.75">
      <c r="A3" s="2" t="s">
        <v>1</v>
      </c>
      <c r="B3" s="1">
        <v>90.77</v>
      </c>
      <c r="C3" s="1">
        <v>91.16</v>
      </c>
      <c r="D3" s="1">
        <v>93.77</v>
      </c>
      <c r="E3" s="1">
        <v>84.41</v>
      </c>
      <c r="F3" s="1">
        <v>84.22</v>
      </c>
      <c r="G3" s="1">
        <v>93.27</v>
      </c>
      <c r="H3" s="1">
        <v>94.59</v>
      </c>
      <c r="I3" s="1">
        <v>94.62</v>
      </c>
      <c r="J3" s="1">
        <v>88.31</v>
      </c>
      <c r="K3" s="1">
        <v>92.53</v>
      </c>
    </row>
    <row r="4" spans="1:13" ht="12.75">
      <c r="A4" s="2" t="s">
        <v>52</v>
      </c>
      <c r="B4" s="1">
        <v>132.6</v>
      </c>
      <c r="C4" s="1">
        <v>132.6</v>
      </c>
      <c r="D4" s="1">
        <v>132.9</v>
      </c>
      <c r="E4" s="1">
        <v>132.8</v>
      </c>
      <c r="F4" s="1">
        <v>132.9</v>
      </c>
      <c r="G4" s="1">
        <v>132.5</v>
      </c>
      <c r="H4" s="1">
        <v>131.8</v>
      </c>
      <c r="I4" s="1">
        <v>131.8</v>
      </c>
      <c r="J4" s="1">
        <v>132.4</v>
      </c>
      <c r="K4" s="1">
        <v>132</v>
      </c>
      <c r="M4" s="3"/>
    </row>
    <row r="5" spans="1:13" ht="12.75">
      <c r="A5" s="2" t="s">
        <v>53</v>
      </c>
      <c r="B5" s="1">
        <v>143.1</v>
      </c>
      <c r="C5" s="1">
        <v>143.1</v>
      </c>
      <c r="D5" s="1">
        <v>143.9</v>
      </c>
      <c r="E5" s="1">
        <v>143.3</v>
      </c>
      <c r="F5" s="1">
        <v>143.3</v>
      </c>
      <c r="G5" s="1">
        <v>143.1</v>
      </c>
      <c r="H5" s="1">
        <v>143</v>
      </c>
      <c r="I5" s="1">
        <v>143</v>
      </c>
      <c r="J5" s="1">
        <v>143.1</v>
      </c>
      <c r="K5" s="1">
        <v>143</v>
      </c>
      <c r="M5" s="3"/>
    </row>
    <row r="6" spans="1:13" ht="12.75">
      <c r="A6" s="2" t="s">
        <v>2</v>
      </c>
      <c r="B6" s="1">
        <v>0.5682</v>
      </c>
      <c r="C6" s="1">
        <v>0.5639</v>
      </c>
      <c r="D6" s="1">
        <v>0.6328</v>
      </c>
      <c r="E6" s="1">
        <v>0.5257</v>
      </c>
      <c r="F6" s="1">
        <v>0.5253</v>
      </c>
      <c r="G6" s="1">
        <v>0.5634</v>
      </c>
      <c r="H6" s="1">
        <v>0.553</v>
      </c>
      <c r="I6" s="1">
        <v>0.5533</v>
      </c>
      <c r="J6" s="1">
        <v>0.8393</v>
      </c>
      <c r="K6" s="1">
        <v>0.5535</v>
      </c>
      <c r="M6" s="3"/>
    </row>
    <row r="7" spans="1:13" ht="12.75">
      <c r="A7" s="2" t="s">
        <v>6</v>
      </c>
      <c r="B7" s="1">
        <v>0.176</v>
      </c>
      <c r="C7" s="1">
        <v>0.1763</v>
      </c>
      <c r="D7" s="1">
        <v>0.207</v>
      </c>
      <c r="E7" s="1">
        <v>0.2081</v>
      </c>
      <c r="F7" s="1">
        <v>0.2137</v>
      </c>
      <c r="G7" s="1">
        <v>0.1851</v>
      </c>
      <c r="H7" s="1">
        <v>0.1911</v>
      </c>
      <c r="I7" s="1">
        <v>0.1904</v>
      </c>
      <c r="J7" s="1">
        <v>0.2377</v>
      </c>
      <c r="K7" s="1">
        <v>0.188</v>
      </c>
      <c r="M7" s="3"/>
    </row>
    <row r="8" spans="1:13" ht="12.75" customHeight="1">
      <c r="A8" s="2" t="s">
        <v>27</v>
      </c>
      <c r="B8" s="1">
        <v>7822</v>
      </c>
      <c r="C8" s="1">
        <v>7819</v>
      </c>
      <c r="D8" s="1">
        <v>7570</v>
      </c>
      <c r="E8" s="1">
        <v>947</v>
      </c>
      <c r="F8" s="1">
        <v>905</v>
      </c>
      <c r="G8" s="1">
        <v>8247</v>
      </c>
      <c r="H8" s="1">
        <v>8720</v>
      </c>
      <c r="I8" s="1">
        <v>8730</v>
      </c>
      <c r="J8" s="1">
        <v>0</v>
      </c>
      <c r="K8" s="1">
        <v>8408</v>
      </c>
      <c r="M8" s="3"/>
    </row>
    <row r="9" spans="1:13" ht="12.75">
      <c r="A9" s="2" t="s">
        <v>54</v>
      </c>
      <c r="B9" s="1">
        <v>1255</v>
      </c>
      <c r="C9" s="1">
        <v>1297</v>
      </c>
      <c r="D9" s="1">
        <v>1807</v>
      </c>
      <c r="E9" s="1">
        <v>7494</v>
      </c>
      <c r="F9" s="1">
        <v>7517</v>
      </c>
      <c r="G9" s="1">
        <v>1080</v>
      </c>
      <c r="H9" s="1">
        <v>739</v>
      </c>
      <c r="I9" s="1">
        <v>732</v>
      </c>
      <c r="J9" s="1">
        <v>8831</v>
      </c>
      <c r="K9" s="1">
        <v>845</v>
      </c>
      <c r="M9" s="3"/>
    </row>
    <row r="10" spans="1:13" ht="12.75">
      <c r="A10" s="2" t="s">
        <v>55</v>
      </c>
      <c r="B10" s="1">
        <f aca="true" t="shared" si="0" ref="B10:K10">10000-(B8+B9)</f>
        <v>923</v>
      </c>
      <c r="C10" s="1">
        <f t="shared" si="0"/>
        <v>884</v>
      </c>
      <c r="D10" s="1">
        <f t="shared" si="0"/>
        <v>623</v>
      </c>
      <c r="E10" s="1">
        <f t="shared" si="0"/>
        <v>1559</v>
      </c>
      <c r="F10" s="1">
        <f t="shared" si="0"/>
        <v>1578</v>
      </c>
      <c r="G10" s="1">
        <f t="shared" si="0"/>
        <v>673</v>
      </c>
      <c r="H10" s="1">
        <f t="shared" si="0"/>
        <v>541</v>
      </c>
      <c r="I10" s="1">
        <f t="shared" si="0"/>
        <v>538</v>
      </c>
      <c r="J10" s="1">
        <f t="shared" si="0"/>
        <v>1169</v>
      </c>
      <c r="K10" s="1">
        <f t="shared" si="0"/>
        <v>747</v>
      </c>
      <c r="M10" s="3"/>
    </row>
    <row r="11" spans="1:13" ht="12.75">
      <c r="A11" s="2" t="s">
        <v>25</v>
      </c>
      <c r="B11" s="1">
        <f>100*(B8/10000)</f>
        <v>78.22</v>
      </c>
      <c r="C11" s="1">
        <f aca="true" t="shared" si="1" ref="C11:K11">100*(C8/10000)</f>
        <v>78.19</v>
      </c>
      <c r="D11" s="1">
        <f t="shared" si="1"/>
        <v>75.7</v>
      </c>
      <c r="E11" s="1">
        <f t="shared" si="1"/>
        <v>9.47</v>
      </c>
      <c r="F11" s="1">
        <f t="shared" si="1"/>
        <v>9.049999999999999</v>
      </c>
      <c r="G11" s="1">
        <f t="shared" si="1"/>
        <v>82.47</v>
      </c>
      <c r="H11" s="1">
        <f t="shared" si="1"/>
        <v>87.2</v>
      </c>
      <c r="I11" s="1">
        <f t="shared" si="1"/>
        <v>87.3</v>
      </c>
      <c r="J11" s="1">
        <f t="shared" si="1"/>
        <v>0</v>
      </c>
      <c r="K11" s="1">
        <f t="shared" si="1"/>
        <v>84.08</v>
      </c>
      <c r="M11" s="3"/>
    </row>
    <row r="12" spans="1:13" ht="12.75">
      <c r="A12" s="2" t="s">
        <v>56</v>
      </c>
      <c r="B12" s="1">
        <f aca="true" t="shared" si="2" ref="B12:K12">100*(B9/10000)</f>
        <v>12.55</v>
      </c>
      <c r="C12" s="1">
        <f t="shared" si="2"/>
        <v>12.97</v>
      </c>
      <c r="D12" s="1">
        <f t="shared" si="2"/>
        <v>18.07</v>
      </c>
      <c r="E12" s="1">
        <f t="shared" si="2"/>
        <v>74.94</v>
      </c>
      <c r="F12" s="1">
        <f t="shared" si="2"/>
        <v>75.17</v>
      </c>
      <c r="G12" s="1">
        <f t="shared" si="2"/>
        <v>10.8</v>
      </c>
      <c r="H12" s="1">
        <f t="shared" si="2"/>
        <v>7.39</v>
      </c>
      <c r="I12" s="1">
        <f t="shared" si="2"/>
        <v>7.32</v>
      </c>
      <c r="J12" s="1">
        <f t="shared" si="2"/>
        <v>88.31</v>
      </c>
      <c r="K12" s="1">
        <f t="shared" si="2"/>
        <v>8.450000000000001</v>
      </c>
      <c r="M12" s="3"/>
    </row>
    <row r="13" spans="1:13" ht="12.75">
      <c r="A13" s="10" t="s">
        <v>26</v>
      </c>
      <c r="B13" s="8">
        <f aca="true" t="shared" si="3" ref="B13:K13">100*(B10/10000)</f>
        <v>9.229999999999999</v>
      </c>
      <c r="C13" s="8">
        <f t="shared" si="3"/>
        <v>8.84</v>
      </c>
      <c r="D13" s="8">
        <f t="shared" si="3"/>
        <v>6.23</v>
      </c>
      <c r="E13" s="8">
        <f t="shared" si="3"/>
        <v>15.590000000000002</v>
      </c>
      <c r="F13" s="8">
        <f t="shared" si="3"/>
        <v>15.78</v>
      </c>
      <c r="G13" s="8">
        <f t="shared" si="3"/>
        <v>6.7299999999999995</v>
      </c>
      <c r="H13" s="8">
        <f t="shared" si="3"/>
        <v>5.41</v>
      </c>
      <c r="I13" s="8">
        <f t="shared" si="3"/>
        <v>5.38</v>
      </c>
      <c r="J13" s="8">
        <f t="shared" si="3"/>
        <v>11.690000000000001</v>
      </c>
      <c r="K13" s="8">
        <f t="shared" si="3"/>
        <v>7.470000000000001</v>
      </c>
      <c r="M13" s="3"/>
    </row>
    <row r="14" ht="6.75" customHeight="1">
      <c r="M14" s="3"/>
    </row>
    <row r="15" spans="1:11" ht="12.75">
      <c r="A15" s="2" t="s">
        <v>3</v>
      </c>
      <c r="B15" s="1">
        <v>81.97</v>
      </c>
      <c r="C15" s="1">
        <v>82.35</v>
      </c>
      <c r="D15" s="1">
        <v>88.21</v>
      </c>
      <c r="E15" s="1">
        <v>16.29</v>
      </c>
      <c r="F15" s="1">
        <v>18.55</v>
      </c>
      <c r="G15" s="1">
        <v>81.87</v>
      </c>
      <c r="H15" s="1">
        <v>75.75</v>
      </c>
      <c r="I15" s="4">
        <v>84.56</v>
      </c>
      <c r="J15" s="4">
        <v>64.62</v>
      </c>
      <c r="K15" s="4">
        <v>86.25</v>
      </c>
    </row>
    <row r="16" spans="1:11" ht="12.75">
      <c r="A16" s="2" t="s">
        <v>38</v>
      </c>
      <c r="B16" s="1">
        <v>133.7</v>
      </c>
      <c r="C16" s="1">
        <v>133.7</v>
      </c>
      <c r="D16" s="1">
        <v>133.8</v>
      </c>
      <c r="E16" s="4">
        <v>131.6</v>
      </c>
      <c r="F16" s="1">
        <v>132.4</v>
      </c>
      <c r="G16" s="1">
        <v>133.8</v>
      </c>
      <c r="H16" s="1">
        <v>130.3</v>
      </c>
      <c r="I16" s="4">
        <v>133</v>
      </c>
      <c r="J16" s="4">
        <v>132.4</v>
      </c>
      <c r="K16" s="4">
        <v>133.2</v>
      </c>
    </row>
    <row r="17" spans="1:11" ht="12.75">
      <c r="A17" s="2" t="s">
        <v>39</v>
      </c>
      <c r="B17" s="1">
        <v>142.6</v>
      </c>
      <c r="C17" s="1">
        <v>142.6</v>
      </c>
      <c r="D17" s="1">
        <v>142.6</v>
      </c>
      <c r="E17" s="4">
        <v>143.4</v>
      </c>
      <c r="F17" s="4">
        <v>143.4</v>
      </c>
      <c r="G17" s="4">
        <v>142.6</v>
      </c>
      <c r="H17" s="1">
        <v>142.4</v>
      </c>
      <c r="I17" s="4">
        <v>142.6</v>
      </c>
      <c r="J17" s="4">
        <v>142.1</v>
      </c>
      <c r="K17" s="4">
        <v>142.6</v>
      </c>
    </row>
    <row r="18" spans="1:11" ht="12.75">
      <c r="A18" s="2" t="s">
        <v>4</v>
      </c>
      <c r="B18" s="1">
        <v>0.6134</v>
      </c>
      <c r="C18" s="1">
        <v>0.6089</v>
      </c>
      <c r="D18" s="1">
        <v>0.668</v>
      </c>
      <c r="E18" s="4">
        <v>0.937</v>
      </c>
      <c r="F18" s="4">
        <v>0.9604</v>
      </c>
      <c r="G18" s="4">
        <v>0.5902</v>
      </c>
      <c r="H18" s="1">
        <v>0.6183</v>
      </c>
      <c r="I18" s="4">
        <v>0.5713</v>
      </c>
      <c r="J18" s="4">
        <v>0.9591</v>
      </c>
      <c r="K18" s="4">
        <v>0.5737</v>
      </c>
    </row>
    <row r="19" spans="1:11" ht="12.75">
      <c r="A19" s="2" t="s">
        <v>5</v>
      </c>
      <c r="B19" s="1">
        <v>0.1976</v>
      </c>
      <c r="C19" s="1">
        <v>0.1979</v>
      </c>
      <c r="D19" s="1">
        <v>0.2168</v>
      </c>
      <c r="E19" s="4">
        <v>0.2348</v>
      </c>
      <c r="F19" s="4">
        <v>0.2273</v>
      </c>
      <c r="G19" s="4">
        <v>0.185</v>
      </c>
      <c r="H19" s="1">
        <v>0.191</v>
      </c>
      <c r="I19" s="4">
        <v>0.191</v>
      </c>
      <c r="J19" s="4">
        <v>0.1818</v>
      </c>
      <c r="K19" s="4">
        <v>0.1928</v>
      </c>
    </row>
    <row r="20" spans="1:13" ht="12.75" customHeight="1">
      <c r="A20" s="2" t="s">
        <v>27</v>
      </c>
      <c r="B20" s="1">
        <v>6880</v>
      </c>
      <c r="C20" s="1">
        <v>7614</v>
      </c>
      <c r="D20" s="1">
        <v>7215</v>
      </c>
      <c r="E20" s="1">
        <v>580</v>
      </c>
      <c r="F20" s="1">
        <v>568</v>
      </c>
      <c r="G20" s="1">
        <v>7974</v>
      </c>
      <c r="H20" s="1">
        <v>7333</v>
      </c>
      <c r="I20" s="1">
        <v>8295</v>
      </c>
      <c r="J20" s="1">
        <v>0</v>
      </c>
      <c r="K20" s="1">
        <v>8166</v>
      </c>
      <c r="M20" s="3"/>
    </row>
    <row r="21" spans="1:11" ht="12.75">
      <c r="A21" s="2" t="s">
        <v>54</v>
      </c>
      <c r="B21" s="1">
        <v>947</v>
      </c>
      <c r="C21" s="1">
        <v>621</v>
      </c>
      <c r="D21" s="1">
        <v>1606</v>
      </c>
      <c r="E21" s="1">
        <v>1049</v>
      </c>
      <c r="F21" s="1">
        <v>1287</v>
      </c>
      <c r="G21" s="1">
        <v>213</v>
      </c>
      <c r="H21" s="1">
        <v>242</v>
      </c>
      <c r="I21" s="1">
        <v>161</v>
      </c>
      <c r="J21" s="1">
        <v>6462</v>
      </c>
      <c r="K21" s="1">
        <v>459</v>
      </c>
    </row>
    <row r="22" spans="1:11" ht="12.75">
      <c r="A22" s="2" t="s">
        <v>55</v>
      </c>
      <c r="B22" s="1">
        <f aca="true" t="shared" si="4" ref="B22:K22">10000-(B20+B21)</f>
        <v>2173</v>
      </c>
      <c r="C22" s="1">
        <f t="shared" si="4"/>
        <v>1765</v>
      </c>
      <c r="D22" s="1">
        <f t="shared" si="4"/>
        <v>1179</v>
      </c>
      <c r="E22" s="1">
        <f t="shared" si="4"/>
        <v>8371</v>
      </c>
      <c r="F22" s="1">
        <f t="shared" si="4"/>
        <v>8145</v>
      </c>
      <c r="G22" s="1">
        <f t="shared" si="4"/>
        <v>1813</v>
      </c>
      <c r="H22" s="1">
        <f t="shared" si="4"/>
        <v>2425</v>
      </c>
      <c r="I22" s="1">
        <f t="shared" si="4"/>
        <v>1544</v>
      </c>
      <c r="J22" s="1">
        <f t="shared" si="4"/>
        <v>3538</v>
      </c>
      <c r="K22" s="1">
        <f t="shared" si="4"/>
        <v>1375</v>
      </c>
    </row>
    <row r="23" spans="1:11" ht="12.75">
      <c r="A23" s="2" t="s">
        <v>25</v>
      </c>
      <c r="B23" s="1">
        <f>100*(B20/10000)</f>
        <v>68.8</v>
      </c>
      <c r="C23" s="1">
        <f aca="true" t="shared" si="5" ref="C23:K23">100*(C20/10000)</f>
        <v>76.14</v>
      </c>
      <c r="D23" s="1">
        <f t="shared" si="5"/>
        <v>72.15</v>
      </c>
      <c r="E23" s="1">
        <f t="shared" si="5"/>
        <v>5.800000000000001</v>
      </c>
      <c r="F23" s="1">
        <f t="shared" si="5"/>
        <v>5.680000000000001</v>
      </c>
      <c r="G23" s="1">
        <f t="shared" si="5"/>
        <v>79.74</v>
      </c>
      <c r="H23" s="1">
        <f t="shared" si="5"/>
        <v>73.33</v>
      </c>
      <c r="I23" s="1">
        <f t="shared" si="5"/>
        <v>82.95</v>
      </c>
      <c r="J23" s="1">
        <f t="shared" si="5"/>
        <v>0</v>
      </c>
      <c r="K23" s="1">
        <f t="shared" si="5"/>
        <v>81.66</v>
      </c>
    </row>
    <row r="24" spans="1:11" ht="12.75">
      <c r="A24" s="2" t="s">
        <v>56</v>
      </c>
      <c r="B24" s="9">
        <f aca="true" t="shared" si="6" ref="B24:K24">100*(B21/10000)</f>
        <v>9.47</v>
      </c>
      <c r="C24" s="9">
        <f t="shared" si="6"/>
        <v>6.21</v>
      </c>
      <c r="D24" s="9">
        <f t="shared" si="6"/>
        <v>16.06</v>
      </c>
      <c r="E24" s="9">
        <f t="shared" si="6"/>
        <v>10.489999999999998</v>
      </c>
      <c r="F24" s="9">
        <f t="shared" si="6"/>
        <v>12.870000000000001</v>
      </c>
      <c r="G24" s="9">
        <f t="shared" si="6"/>
        <v>2.13</v>
      </c>
      <c r="H24" s="9">
        <f t="shared" si="6"/>
        <v>2.42</v>
      </c>
      <c r="I24" s="9">
        <f t="shared" si="6"/>
        <v>1.6099999999999999</v>
      </c>
      <c r="J24" s="9">
        <f t="shared" si="6"/>
        <v>64.62</v>
      </c>
      <c r="K24" s="9">
        <f t="shared" si="6"/>
        <v>4.590000000000001</v>
      </c>
    </row>
    <row r="25" spans="1:11" ht="12.75">
      <c r="A25" s="10" t="s">
        <v>26</v>
      </c>
      <c r="B25" s="8">
        <f aca="true" t="shared" si="7" ref="B25:K25">100*(B22/10000)</f>
        <v>21.73</v>
      </c>
      <c r="C25" s="8">
        <f t="shared" si="7"/>
        <v>17.65</v>
      </c>
      <c r="D25" s="8">
        <f t="shared" si="7"/>
        <v>11.790000000000001</v>
      </c>
      <c r="E25" s="8">
        <f t="shared" si="7"/>
        <v>83.71</v>
      </c>
      <c r="F25" s="8">
        <f t="shared" si="7"/>
        <v>81.45</v>
      </c>
      <c r="G25" s="8">
        <f t="shared" si="7"/>
        <v>18.13</v>
      </c>
      <c r="H25" s="8">
        <f t="shared" si="7"/>
        <v>24.25</v>
      </c>
      <c r="I25" s="8">
        <f t="shared" si="7"/>
        <v>15.440000000000001</v>
      </c>
      <c r="J25" s="8">
        <f t="shared" si="7"/>
        <v>35.38</v>
      </c>
      <c r="K25" s="8">
        <f t="shared" si="7"/>
        <v>13.750000000000002</v>
      </c>
    </row>
    <row r="26" ht="6.75" customHeight="1">
      <c r="M26" s="3"/>
    </row>
    <row r="27" spans="1:11" ht="12.75">
      <c r="A27" s="2" t="s">
        <v>7</v>
      </c>
      <c r="B27" s="1">
        <v>99.24</v>
      </c>
      <c r="C27" s="1">
        <v>99.62</v>
      </c>
      <c r="D27" s="1">
        <v>99.64</v>
      </c>
      <c r="E27" s="1">
        <v>97.67</v>
      </c>
      <c r="F27" s="1">
        <v>99.55</v>
      </c>
      <c r="G27" s="1">
        <v>96.79</v>
      </c>
      <c r="H27" s="1">
        <v>97.71</v>
      </c>
      <c r="I27" s="1">
        <v>98.48</v>
      </c>
      <c r="J27" s="1">
        <v>99.52</v>
      </c>
      <c r="K27" s="1">
        <v>99.26</v>
      </c>
    </row>
    <row r="28" spans="1:11" ht="12.75">
      <c r="A28" s="2" t="s">
        <v>40</v>
      </c>
      <c r="B28" s="1">
        <v>135.7</v>
      </c>
      <c r="C28" s="1">
        <v>137.8</v>
      </c>
      <c r="D28" s="1">
        <v>137.8</v>
      </c>
      <c r="E28" s="1">
        <v>137.9</v>
      </c>
      <c r="F28" s="1">
        <v>137.8</v>
      </c>
      <c r="G28" s="1">
        <v>137.9</v>
      </c>
      <c r="H28" s="1">
        <v>137.9</v>
      </c>
      <c r="I28" s="1">
        <v>136.1</v>
      </c>
      <c r="J28" s="1">
        <v>137.8</v>
      </c>
      <c r="K28" s="1">
        <v>137.8</v>
      </c>
    </row>
    <row r="29" spans="1:11" ht="12.75">
      <c r="A29" s="2" t="s">
        <v>41</v>
      </c>
      <c r="B29" s="1">
        <v>140.9</v>
      </c>
      <c r="C29" s="1">
        <v>140.8</v>
      </c>
      <c r="D29" s="1">
        <v>140.8</v>
      </c>
      <c r="E29" s="1">
        <v>140.8</v>
      </c>
      <c r="F29" s="1">
        <v>140.8</v>
      </c>
      <c r="G29" s="1">
        <v>140.8</v>
      </c>
      <c r="H29" s="1">
        <v>140.8</v>
      </c>
      <c r="I29" s="1">
        <v>140</v>
      </c>
      <c r="J29" s="1">
        <v>140.8</v>
      </c>
      <c r="K29" s="1">
        <v>140.8</v>
      </c>
    </row>
    <row r="30" spans="1:11" ht="12.75">
      <c r="A30" s="2" t="s">
        <v>8</v>
      </c>
      <c r="B30" s="1">
        <v>0.508</v>
      </c>
      <c r="C30" s="1">
        <v>0.455</v>
      </c>
      <c r="D30" s="1">
        <v>0.4592</v>
      </c>
      <c r="E30" s="1">
        <v>0.4398</v>
      </c>
      <c r="F30" s="1">
        <v>0.456</v>
      </c>
      <c r="G30" s="1">
        <v>0.4234</v>
      </c>
      <c r="H30" s="1">
        <v>0.4157</v>
      </c>
      <c r="I30" s="1">
        <v>0.4572</v>
      </c>
      <c r="J30" s="1">
        <v>0.5083</v>
      </c>
      <c r="K30" s="1">
        <v>0.4422</v>
      </c>
    </row>
    <row r="31" spans="1:11" ht="12.75">
      <c r="A31" s="2" t="s">
        <v>9</v>
      </c>
      <c r="B31" s="1">
        <v>0.318</v>
      </c>
      <c r="C31" s="1">
        <v>0.3</v>
      </c>
      <c r="D31" s="1">
        <v>0.3042</v>
      </c>
      <c r="E31" s="1">
        <v>0.2784</v>
      </c>
      <c r="F31" s="1">
        <v>0.2997</v>
      </c>
      <c r="G31" s="1">
        <v>0.2883</v>
      </c>
      <c r="H31" s="1">
        <v>0.2488</v>
      </c>
      <c r="I31" s="1">
        <v>0.2592</v>
      </c>
      <c r="J31" s="1">
        <v>0.1522</v>
      </c>
      <c r="K31" s="1">
        <v>0.2033</v>
      </c>
    </row>
    <row r="32" spans="1:13" ht="12.75" customHeight="1">
      <c r="A32" s="2" t="s">
        <v>27</v>
      </c>
      <c r="B32" s="1">
        <v>7716</v>
      </c>
      <c r="C32" s="1">
        <v>8309</v>
      </c>
      <c r="D32" s="1">
        <v>8237</v>
      </c>
      <c r="E32" s="1">
        <v>8349</v>
      </c>
      <c r="F32" s="1">
        <v>8304</v>
      </c>
      <c r="G32" s="1">
        <v>8157</v>
      </c>
      <c r="H32" s="1">
        <v>8779</v>
      </c>
      <c r="I32" s="1">
        <v>8643</v>
      </c>
      <c r="J32" s="1">
        <v>9861</v>
      </c>
      <c r="K32" s="1">
        <v>8017</v>
      </c>
      <c r="M32" s="3"/>
    </row>
    <row r="33" spans="1:11" ht="12.75">
      <c r="A33" s="2" t="s">
        <v>54</v>
      </c>
      <c r="B33" s="1">
        <v>2208</v>
      </c>
      <c r="C33" s="1">
        <v>1653</v>
      </c>
      <c r="D33" s="1">
        <v>1727</v>
      </c>
      <c r="E33" s="1">
        <v>1418</v>
      </c>
      <c r="F33" s="1">
        <v>1651</v>
      </c>
      <c r="G33" s="1">
        <v>1522</v>
      </c>
      <c r="H33" s="1">
        <v>992</v>
      </c>
      <c r="I33" s="1">
        <v>1205</v>
      </c>
      <c r="J33" s="1">
        <v>91</v>
      </c>
      <c r="K33" s="1">
        <v>1909</v>
      </c>
    </row>
    <row r="34" spans="1:11" ht="12.75">
      <c r="A34" s="2" t="s">
        <v>55</v>
      </c>
      <c r="B34" s="1">
        <f aca="true" t="shared" si="8" ref="B34:K34">10000-(B32+B33)</f>
        <v>76</v>
      </c>
      <c r="C34" s="1">
        <f t="shared" si="8"/>
        <v>38</v>
      </c>
      <c r="D34" s="1">
        <f t="shared" si="8"/>
        <v>36</v>
      </c>
      <c r="E34" s="1">
        <f t="shared" si="8"/>
        <v>233</v>
      </c>
      <c r="F34" s="1">
        <f t="shared" si="8"/>
        <v>45</v>
      </c>
      <c r="G34" s="1">
        <f t="shared" si="8"/>
        <v>321</v>
      </c>
      <c r="H34" s="1">
        <f t="shared" si="8"/>
        <v>229</v>
      </c>
      <c r="I34" s="1">
        <f t="shared" si="8"/>
        <v>152</v>
      </c>
      <c r="J34" s="1">
        <f t="shared" si="8"/>
        <v>48</v>
      </c>
      <c r="K34" s="1">
        <f t="shared" si="8"/>
        <v>74</v>
      </c>
    </row>
    <row r="35" spans="1:11" ht="12.75">
      <c r="A35" s="2" t="s">
        <v>25</v>
      </c>
      <c r="B35" s="1">
        <f>100*(B32/10000)</f>
        <v>77.16</v>
      </c>
      <c r="C35" s="1">
        <f aca="true" t="shared" si="9" ref="C35:K35">100*(C32/10000)</f>
        <v>83.09</v>
      </c>
      <c r="D35" s="1">
        <f t="shared" si="9"/>
        <v>82.37</v>
      </c>
      <c r="E35" s="1">
        <f t="shared" si="9"/>
        <v>83.49</v>
      </c>
      <c r="F35" s="1">
        <f t="shared" si="9"/>
        <v>83.04</v>
      </c>
      <c r="G35" s="1">
        <f t="shared" si="9"/>
        <v>81.57</v>
      </c>
      <c r="H35" s="1">
        <f t="shared" si="9"/>
        <v>87.79</v>
      </c>
      <c r="I35" s="1">
        <f t="shared" si="9"/>
        <v>86.42999999999999</v>
      </c>
      <c r="J35" s="1">
        <f t="shared" si="9"/>
        <v>98.61</v>
      </c>
      <c r="K35" s="1">
        <f t="shared" si="9"/>
        <v>80.17</v>
      </c>
    </row>
    <row r="36" spans="1:11" ht="12.75">
      <c r="A36" s="2" t="s">
        <v>56</v>
      </c>
      <c r="B36" s="9">
        <f aca="true" t="shared" si="10" ref="B36:K36">100*(B33/10000)</f>
        <v>22.08</v>
      </c>
      <c r="C36" s="9">
        <f t="shared" si="10"/>
        <v>16.53</v>
      </c>
      <c r="D36" s="9">
        <f t="shared" si="10"/>
        <v>17.27</v>
      </c>
      <c r="E36" s="9">
        <f t="shared" si="10"/>
        <v>14.180000000000001</v>
      </c>
      <c r="F36" s="9">
        <f t="shared" si="10"/>
        <v>16.509999999999998</v>
      </c>
      <c r="G36" s="9">
        <f t="shared" si="10"/>
        <v>15.22</v>
      </c>
      <c r="H36" s="9">
        <f t="shared" si="10"/>
        <v>9.92</v>
      </c>
      <c r="I36" s="9">
        <f t="shared" si="10"/>
        <v>12.049999999999999</v>
      </c>
      <c r="J36" s="9">
        <f t="shared" si="10"/>
        <v>0.91</v>
      </c>
      <c r="K36" s="9">
        <f t="shared" si="10"/>
        <v>19.09</v>
      </c>
    </row>
    <row r="37" spans="1:11" ht="12.75">
      <c r="A37" s="10" t="s">
        <v>26</v>
      </c>
      <c r="B37" s="8">
        <f aca="true" t="shared" si="11" ref="B37:K37">100*(B34/10000)</f>
        <v>0.76</v>
      </c>
      <c r="C37" s="8">
        <f t="shared" si="11"/>
        <v>0.38</v>
      </c>
      <c r="D37" s="8">
        <f t="shared" si="11"/>
        <v>0.36</v>
      </c>
      <c r="E37" s="8">
        <f t="shared" si="11"/>
        <v>2.33</v>
      </c>
      <c r="F37" s="8">
        <f t="shared" si="11"/>
        <v>0.44999999999999996</v>
      </c>
      <c r="G37" s="8">
        <f t="shared" si="11"/>
        <v>3.2099999999999995</v>
      </c>
      <c r="H37" s="8">
        <f t="shared" si="11"/>
        <v>2.29</v>
      </c>
      <c r="I37" s="8">
        <f t="shared" si="11"/>
        <v>1.52</v>
      </c>
      <c r="J37" s="8">
        <f t="shared" si="11"/>
        <v>0.48</v>
      </c>
      <c r="K37" s="8">
        <f t="shared" si="11"/>
        <v>0.74</v>
      </c>
    </row>
    <row r="38" ht="6.75" customHeight="1">
      <c r="M38" s="3"/>
    </row>
    <row r="39" spans="1:11" ht="12.75">
      <c r="A39" s="2" t="s">
        <v>10</v>
      </c>
      <c r="B39" s="1">
        <v>95.9</v>
      </c>
      <c r="C39" s="1">
        <v>95.89</v>
      </c>
      <c r="D39" s="1">
        <v>95.89</v>
      </c>
      <c r="E39" s="1">
        <v>95.97</v>
      </c>
      <c r="F39" s="1">
        <v>95.9</v>
      </c>
      <c r="G39" s="1">
        <v>96.63</v>
      </c>
      <c r="H39" s="1">
        <v>95.8</v>
      </c>
      <c r="I39" s="1">
        <v>95.71</v>
      </c>
      <c r="J39" s="1">
        <v>81.66</v>
      </c>
      <c r="K39" s="1">
        <v>93.37</v>
      </c>
    </row>
    <row r="40" spans="1:11" ht="12.75">
      <c r="A40" s="2" t="s">
        <v>42</v>
      </c>
      <c r="B40" s="1">
        <v>138.1</v>
      </c>
      <c r="C40" s="1">
        <v>138.1</v>
      </c>
      <c r="D40" s="1">
        <v>138.1</v>
      </c>
      <c r="E40" s="1">
        <v>138.1</v>
      </c>
      <c r="F40" s="1">
        <v>138.1</v>
      </c>
      <c r="G40" s="1">
        <v>138.1</v>
      </c>
      <c r="H40" s="1">
        <v>138.1</v>
      </c>
      <c r="I40" s="1">
        <v>138.1</v>
      </c>
      <c r="J40" s="1">
        <v>137.9</v>
      </c>
      <c r="K40" s="1">
        <v>138.1</v>
      </c>
    </row>
    <row r="41" spans="1:11" ht="12.75">
      <c r="A41" s="2" t="s">
        <v>43</v>
      </c>
      <c r="B41" s="1">
        <v>138.7</v>
      </c>
      <c r="C41" s="1">
        <v>138.7</v>
      </c>
      <c r="D41" s="1">
        <v>138.7</v>
      </c>
      <c r="E41" s="1">
        <v>138.7</v>
      </c>
      <c r="F41" s="1">
        <v>138.7</v>
      </c>
      <c r="G41" s="1">
        <v>138.7</v>
      </c>
      <c r="H41" s="1">
        <v>138.7</v>
      </c>
      <c r="I41" s="1">
        <v>138.7</v>
      </c>
      <c r="J41" s="1">
        <v>138.7</v>
      </c>
      <c r="K41" s="1">
        <v>138.7</v>
      </c>
    </row>
    <row r="42" spans="1:11" ht="12.75">
      <c r="A42" s="2" t="s">
        <v>11</v>
      </c>
      <c r="B42" s="1">
        <v>0.4893</v>
      </c>
      <c r="C42" s="1">
        <v>0.4858</v>
      </c>
      <c r="D42" s="1">
        <v>0.591</v>
      </c>
      <c r="E42" s="1">
        <v>0.4781</v>
      </c>
      <c r="F42" s="1">
        <v>0.4856</v>
      </c>
      <c r="G42" s="1">
        <v>0.4679</v>
      </c>
      <c r="H42" s="1">
        <v>0.4541</v>
      </c>
      <c r="I42" s="1">
        <v>0.4558</v>
      </c>
      <c r="J42" s="1">
        <v>0.5641</v>
      </c>
      <c r="K42" s="1">
        <v>0.402</v>
      </c>
    </row>
    <row r="43" spans="1:11" ht="12.75">
      <c r="A43" s="2" t="s">
        <v>12</v>
      </c>
      <c r="B43" s="1">
        <v>0.2666</v>
      </c>
      <c r="C43" s="1">
        <v>0.2652</v>
      </c>
      <c r="D43" s="1">
        <v>0.2937</v>
      </c>
      <c r="E43" s="1">
        <v>0.2643</v>
      </c>
      <c r="F43" s="1">
        <v>0.2692</v>
      </c>
      <c r="G43" s="1">
        <v>0.2612</v>
      </c>
      <c r="H43" s="1">
        <v>0.2374</v>
      </c>
      <c r="I43" s="1">
        <v>0.2376</v>
      </c>
      <c r="J43" s="1">
        <v>0.143</v>
      </c>
      <c r="K43" s="1">
        <v>0.1368</v>
      </c>
    </row>
    <row r="44" spans="1:13" ht="12.75" customHeight="1">
      <c r="A44" s="2" t="s">
        <v>27</v>
      </c>
      <c r="B44" s="1">
        <v>8108</v>
      </c>
      <c r="C44" s="1">
        <v>8142</v>
      </c>
      <c r="D44" s="1">
        <v>7984</v>
      </c>
      <c r="E44" s="1">
        <v>8256</v>
      </c>
      <c r="F44" s="1">
        <v>8152</v>
      </c>
      <c r="G44" s="1">
        <v>8227</v>
      </c>
      <c r="H44" s="1">
        <v>8662</v>
      </c>
      <c r="I44" s="1">
        <v>8645</v>
      </c>
      <c r="J44" s="1">
        <v>8153</v>
      </c>
      <c r="K44" s="1">
        <v>9300</v>
      </c>
      <c r="M44" s="3"/>
    </row>
    <row r="45" spans="1:11" ht="12.75">
      <c r="A45" s="2" t="s">
        <v>54</v>
      </c>
      <c r="B45" s="1">
        <v>1482</v>
      </c>
      <c r="C45" s="1">
        <v>1447</v>
      </c>
      <c r="D45" s="1">
        <v>1604</v>
      </c>
      <c r="E45" s="1">
        <v>1341</v>
      </c>
      <c r="F45" s="1">
        <v>1438</v>
      </c>
      <c r="G45" s="1">
        <v>1436</v>
      </c>
      <c r="H45" s="1">
        <v>918</v>
      </c>
      <c r="I45" s="1">
        <v>926</v>
      </c>
      <c r="J45" s="1">
        <v>14</v>
      </c>
      <c r="K45" s="1">
        <v>37</v>
      </c>
    </row>
    <row r="46" spans="1:11" ht="12.75">
      <c r="A46" s="2" t="s">
        <v>55</v>
      </c>
      <c r="B46" s="1">
        <f aca="true" t="shared" si="12" ref="B46:K46">10000-(B44+B45)</f>
        <v>410</v>
      </c>
      <c r="C46" s="1">
        <f t="shared" si="12"/>
        <v>411</v>
      </c>
      <c r="D46" s="1">
        <f t="shared" si="12"/>
        <v>412</v>
      </c>
      <c r="E46" s="1">
        <f t="shared" si="12"/>
        <v>403</v>
      </c>
      <c r="F46" s="1">
        <f t="shared" si="12"/>
        <v>410</v>
      </c>
      <c r="G46" s="1">
        <f t="shared" si="12"/>
        <v>337</v>
      </c>
      <c r="H46" s="1">
        <f t="shared" si="12"/>
        <v>420</v>
      </c>
      <c r="I46" s="1">
        <f t="shared" si="12"/>
        <v>429</v>
      </c>
      <c r="J46" s="1">
        <f t="shared" si="12"/>
        <v>1833</v>
      </c>
      <c r="K46" s="1">
        <f t="shared" si="12"/>
        <v>663</v>
      </c>
    </row>
    <row r="47" spans="1:11" ht="12.75">
      <c r="A47" s="2" t="s">
        <v>25</v>
      </c>
      <c r="B47" s="1">
        <f>100*(B44/10000)</f>
        <v>81.08</v>
      </c>
      <c r="C47" s="1">
        <f aca="true" t="shared" si="13" ref="C47:K47">100*(C44/10000)</f>
        <v>81.42</v>
      </c>
      <c r="D47" s="1">
        <f t="shared" si="13"/>
        <v>79.84</v>
      </c>
      <c r="E47" s="1">
        <f t="shared" si="13"/>
        <v>82.56</v>
      </c>
      <c r="F47" s="1">
        <f t="shared" si="13"/>
        <v>81.52000000000001</v>
      </c>
      <c r="G47" s="1">
        <f t="shared" si="13"/>
        <v>82.27</v>
      </c>
      <c r="H47" s="1">
        <f t="shared" si="13"/>
        <v>86.61999999999999</v>
      </c>
      <c r="I47" s="1">
        <f t="shared" si="13"/>
        <v>86.45</v>
      </c>
      <c r="J47" s="1">
        <f t="shared" si="13"/>
        <v>81.53</v>
      </c>
      <c r="K47" s="1">
        <f t="shared" si="13"/>
        <v>93</v>
      </c>
    </row>
    <row r="48" spans="1:11" ht="12.75">
      <c r="A48" s="2" t="s">
        <v>56</v>
      </c>
      <c r="B48" s="9">
        <f aca="true" t="shared" si="14" ref="B48:K49">100*(B45/10000)</f>
        <v>14.82</v>
      </c>
      <c r="C48" s="9">
        <f t="shared" si="14"/>
        <v>14.469999999999999</v>
      </c>
      <c r="D48" s="9">
        <f t="shared" si="14"/>
        <v>16.04</v>
      </c>
      <c r="E48" s="9">
        <f t="shared" si="14"/>
        <v>13.41</v>
      </c>
      <c r="F48" s="9">
        <f t="shared" si="14"/>
        <v>14.38</v>
      </c>
      <c r="G48" s="9">
        <f t="shared" si="14"/>
        <v>14.360000000000001</v>
      </c>
      <c r="H48" s="9">
        <f t="shared" si="14"/>
        <v>9.180000000000001</v>
      </c>
      <c r="I48" s="9">
        <f t="shared" si="14"/>
        <v>9.26</v>
      </c>
      <c r="J48" s="9">
        <f t="shared" si="14"/>
        <v>0.13999999999999999</v>
      </c>
      <c r="K48" s="9">
        <f t="shared" si="14"/>
        <v>0.37</v>
      </c>
    </row>
    <row r="49" spans="1:11" ht="12.75">
      <c r="A49" s="10" t="s">
        <v>26</v>
      </c>
      <c r="B49" s="8">
        <f t="shared" si="14"/>
        <v>4.1000000000000005</v>
      </c>
      <c r="C49" s="8">
        <f t="shared" si="14"/>
        <v>4.109999999999999</v>
      </c>
      <c r="D49" s="8">
        <f t="shared" si="14"/>
        <v>4.12</v>
      </c>
      <c r="E49" s="8">
        <f t="shared" si="14"/>
        <v>4.03</v>
      </c>
      <c r="F49" s="8">
        <f t="shared" si="14"/>
        <v>4.1000000000000005</v>
      </c>
      <c r="G49" s="8">
        <f t="shared" si="14"/>
        <v>3.37</v>
      </c>
      <c r="H49" s="8">
        <f t="shared" si="14"/>
        <v>4.2</v>
      </c>
      <c r="I49" s="8">
        <f t="shared" si="14"/>
        <v>4.29</v>
      </c>
      <c r="J49" s="8">
        <f t="shared" si="14"/>
        <v>18.33</v>
      </c>
      <c r="K49" s="8">
        <f t="shared" si="14"/>
        <v>6.63</v>
      </c>
    </row>
    <row r="50" ht="6" customHeight="1"/>
    <row r="51" spans="1:11" ht="12.75" customHeight="1">
      <c r="A51" s="2" t="s">
        <v>13</v>
      </c>
      <c r="B51" s="1">
        <v>99.5</v>
      </c>
      <c r="C51" s="1">
        <v>98.09</v>
      </c>
      <c r="D51" s="1">
        <v>99.28</v>
      </c>
      <c r="E51" s="1">
        <v>98.69</v>
      </c>
      <c r="F51" s="1">
        <v>92.3</v>
      </c>
      <c r="G51" s="1">
        <v>96.43</v>
      </c>
      <c r="H51" s="1">
        <v>98.72</v>
      </c>
      <c r="I51" s="1">
        <v>98.74</v>
      </c>
      <c r="J51" s="1">
        <v>59.9</v>
      </c>
      <c r="K51" s="1">
        <v>99.76</v>
      </c>
    </row>
    <row r="52" spans="1:11" ht="12.75">
      <c r="A52" s="2" t="s">
        <v>44</v>
      </c>
      <c r="B52" s="1">
        <v>149</v>
      </c>
      <c r="C52" s="1">
        <v>150.8</v>
      </c>
      <c r="D52" s="1">
        <v>150.7</v>
      </c>
      <c r="E52" s="1">
        <v>150.7</v>
      </c>
      <c r="F52" s="1">
        <v>148</v>
      </c>
      <c r="G52" s="1">
        <v>149.3</v>
      </c>
      <c r="H52" s="1">
        <v>150.7</v>
      </c>
      <c r="I52" s="1">
        <v>150.7</v>
      </c>
      <c r="J52" s="1">
        <v>151.8</v>
      </c>
      <c r="K52" s="1">
        <v>150.7</v>
      </c>
    </row>
    <row r="53" spans="1:11" ht="12.75">
      <c r="A53" s="2" t="s">
        <v>45</v>
      </c>
      <c r="B53" s="1">
        <v>155.9</v>
      </c>
      <c r="C53" s="1">
        <v>164.9</v>
      </c>
      <c r="D53" s="1">
        <v>164.8</v>
      </c>
      <c r="E53" s="1">
        <v>164.8</v>
      </c>
      <c r="F53" s="1">
        <v>156.8</v>
      </c>
      <c r="G53" s="1">
        <v>160.7</v>
      </c>
      <c r="H53" s="1">
        <v>164.8</v>
      </c>
      <c r="I53" s="1">
        <v>164.8</v>
      </c>
      <c r="J53" s="1">
        <v>164.9</v>
      </c>
      <c r="K53" s="1">
        <v>164.7</v>
      </c>
    </row>
    <row r="54" spans="1:11" ht="12.75">
      <c r="A54" s="2" t="s">
        <v>14</v>
      </c>
      <c r="B54" s="1">
        <v>0.6614</v>
      </c>
      <c r="C54" s="1">
        <v>0.8077</v>
      </c>
      <c r="D54" s="1">
        <v>0.6167</v>
      </c>
      <c r="E54" s="1">
        <v>0.649</v>
      </c>
      <c r="F54" s="1">
        <v>0.8442</v>
      </c>
      <c r="G54" s="1">
        <v>0.7057</v>
      </c>
      <c r="H54" s="1">
        <v>0.6406</v>
      </c>
      <c r="I54" s="1">
        <v>0.6407</v>
      </c>
      <c r="J54" s="1">
        <v>0.989</v>
      </c>
      <c r="K54" s="1">
        <v>0.5779</v>
      </c>
    </row>
    <row r="55" spans="1:11" ht="12.75">
      <c r="A55" s="2" t="s">
        <v>15</v>
      </c>
      <c r="B55" s="1">
        <v>0.18</v>
      </c>
      <c r="C55" s="1">
        <v>0.1691</v>
      </c>
      <c r="D55" s="1">
        <v>0.1706</v>
      </c>
      <c r="E55" s="1">
        <v>0.1675</v>
      </c>
      <c r="F55" s="1">
        <v>0.2324</v>
      </c>
      <c r="G55" s="1">
        <v>0.1971</v>
      </c>
      <c r="H55" s="1">
        <v>0.17</v>
      </c>
      <c r="I55" s="1">
        <v>0.1709</v>
      </c>
      <c r="J55" s="1">
        <v>0.1245</v>
      </c>
      <c r="K55" s="1">
        <v>0.169</v>
      </c>
    </row>
    <row r="56" spans="1:13" ht="12.75">
      <c r="A56" s="2" t="s">
        <v>27</v>
      </c>
      <c r="B56" s="1">
        <v>0</v>
      </c>
      <c r="C56" s="1">
        <v>0</v>
      </c>
      <c r="D56" s="1">
        <v>1006</v>
      </c>
      <c r="E56" s="1">
        <v>7102</v>
      </c>
      <c r="F56" s="1">
        <v>0</v>
      </c>
      <c r="G56" s="1">
        <v>0</v>
      </c>
      <c r="H56" s="1">
        <v>8260</v>
      </c>
      <c r="I56" s="1">
        <v>8236</v>
      </c>
      <c r="J56" s="1">
        <v>0</v>
      </c>
      <c r="K56" s="1">
        <v>8568</v>
      </c>
      <c r="M56" s="3"/>
    </row>
    <row r="57" spans="1:13" ht="12.75">
      <c r="A57" s="2" t="s">
        <v>54</v>
      </c>
      <c r="B57" s="1">
        <v>9950</v>
      </c>
      <c r="C57" s="1">
        <v>9809</v>
      </c>
      <c r="D57" s="1">
        <v>8922</v>
      </c>
      <c r="E57" s="1">
        <v>2767</v>
      </c>
      <c r="F57" s="1">
        <v>9230</v>
      </c>
      <c r="G57" s="1">
        <v>9643</v>
      </c>
      <c r="H57" s="1">
        <v>1612</v>
      </c>
      <c r="I57" s="1">
        <v>1638</v>
      </c>
      <c r="J57" s="1">
        <v>5990</v>
      </c>
      <c r="K57" s="1">
        <v>1408</v>
      </c>
      <c r="M57" s="3"/>
    </row>
    <row r="58" spans="1:13" ht="12.75">
      <c r="A58" s="2" t="s">
        <v>55</v>
      </c>
      <c r="B58" s="1">
        <f aca="true" t="shared" si="15" ref="B58:K58">10000-(B56+B57)</f>
        <v>50</v>
      </c>
      <c r="C58" s="1">
        <f t="shared" si="15"/>
        <v>191</v>
      </c>
      <c r="D58" s="1">
        <f t="shared" si="15"/>
        <v>72</v>
      </c>
      <c r="E58" s="1">
        <f t="shared" si="15"/>
        <v>131</v>
      </c>
      <c r="F58" s="1">
        <f t="shared" si="15"/>
        <v>770</v>
      </c>
      <c r="G58" s="1">
        <f t="shared" si="15"/>
        <v>357</v>
      </c>
      <c r="H58" s="1">
        <f t="shared" si="15"/>
        <v>128</v>
      </c>
      <c r="I58" s="1">
        <f t="shared" si="15"/>
        <v>126</v>
      </c>
      <c r="J58" s="1">
        <f t="shared" si="15"/>
        <v>4010</v>
      </c>
      <c r="K58" s="1">
        <f t="shared" si="15"/>
        <v>24</v>
      </c>
      <c r="M58" s="3"/>
    </row>
    <row r="59" spans="1:13" ht="12.75">
      <c r="A59" s="2" t="s">
        <v>25</v>
      </c>
      <c r="B59" s="1">
        <f>100*(B56/10000)</f>
        <v>0</v>
      </c>
      <c r="C59" s="1">
        <f aca="true" t="shared" si="16" ref="C59:K59">100*(C56/10000)</f>
        <v>0</v>
      </c>
      <c r="D59" s="1">
        <f t="shared" si="16"/>
        <v>10.059999999999999</v>
      </c>
      <c r="E59" s="1">
        <f t="shared" si="16"/>
        <v>71.02000000000001</v>
      </c>
      <c r="F59" s="1">
        <f t="shared" si="16"/>
        <v>0</v>
      </c>
      <c r="G59" s="1">
        <f t="shared" si="16"/>
        <v>0</v>
      </c>
      <c r="H59" s="1">
        <f t="shared" si="16"/>
        <v>82.6</v>
      </c>
      <c r="I59" s="1">
        <f t="shared" si="16"/>
        <v>82.36</v>
      </c>
      <c r="J59" s="1">
        <f t="shared" si="16"/>
        <v>0</v>
      </c>
      <c r="K59" s="1">
        <f t="shared" si="16"/>
        <v>85.68</v>
      </c>
      <c r="M59" s="3"/>
    </row>
    <row r="60" spans="1:13" ht="12.75">
      <c r="A60" s="2" t="s">
        <v>56</v>
      </c>
      <c r="B60" s="9">
        <f aca="true" t="shared" si="17" ref="B60:K60">100*(B57/10000)</f>
        <v>99.5</v>
      </c>
      <c r="C60" s="9">
        <f t="shared" si="17"/>
        <v>98.09</v>
      </c>
      <c r="D60" s="9">
        <f t="shared" si="17"/>
        <v>89.22</v>
      </c>
      <c r="E60" s="9">
        <f t="shared" si="17"/>
        <v>27.67</v>
      </c>
      <c r="F60" s="9">
        <f t="shared" si="17"/>
        <v>92.30000000000001</v>
      </c>
      <c r="G60" s="9">
        <f t="shared" si="17"/>
        <v>96.43</v>
      </c>
      <c r="H60" s="9">
        <f t="shared" si="17"/>
        <v>16.12</v>
      </c>
      <c r="I60" s="9">
        <f t="shared" si="17"/>
        <v>16.38</v>
      </c>
      <c r="J60" s="9">
        <f t="shared" si="17"/>
        <v>59.9</v>
      </c>
      <c r="K60" s="9">
        <f t="shared" si="17"/>
        <v>14.08</v>
      </c>
      <c r="M60" s="3"/>
    </row>
    <row r="61" spans="1:13" ht="12.75">
      <c r="A61" s="10" t="s">
        <v>26</v>
      </c>
      <c r="B61" s="8">
        <f aca="true" t="shared" si="18" ref="B61:K61">100*(B58/10000)</f>
        <v>0.5</v>
      </c>
      <c r="C61" s="8">
        <f t="shared" si="18"/>
        <v>1.91</v>
      </c>
      <c r="D61" s="8">
        <f t="shared" si="18"/>
        <v>0.72</v>
      </c>
      <c r="E61" s="8">
        <f t="shared" si="18"/>
        <v>1.31</v>
      </c>
      <c r="F61" s="8">
        <f t="shared" si="18"/>
        <v>7.7</v>
      </c>
      <c r="G61" s="8">
        <f t="shared" si="18"/>
        <v>3.5700000000000003</v>
      </c>
      <c r="H61" s="8">
        <f t="shared" si="18"/>
        <v>1.28</v>
      </c>
      <c r="I61" s="8">
        <f t="shared" si="18"/>
        <v>1.26</v>
      </c>
      <c r="J61" s="8">
        <f t="shared" si="18"/>
        <v>40.1</v>
      </c>
      <c r="K61" s="8">
        <f t="shared" si="18"/>
        <v>0.24</v>
      </c>
      <c r="M61" s="3"/>
    </row>
    <row r="62" ht="6.75" customHeight="1">
      <c r="M62" s="3"/>
    </row>
    <row r="63" spans="1:13" ht="12.75">
      <c r="A63" s="2" t="s">
        <v>16</v>
      </c>
      <c r="B63" s="1">
        <v>83.97</v>
      </c>
      <c r="C63" s="1">
        <v>98.55</v>
      </c>
      <c r="D63" s="1">
        <v>98.92</v>
      </c>
      <c r="E63" s="1">
        <v>98.06</v>
      </c>
      <c r="F63" s="1">
        <v>98.36</v>
      </c>
      <c r="G63" s="1">
        <v>98.95</v>
      </c>
      <c r="H63" s="1">
        <v>98.01</v>
      </c>
      <c r="I63" s="1">
        <v>97.99</v>
      </c>
      <c r="J63" s="1">
        <v>0.97</v>
      </c>
      <c r="K63" s="1">
        <v>99.51</v>
      </c>
      <c r="M63" s="3"/>
    </row>
    <row r="64" spans="1:13" ht="12.75">
      <c r="A64" s="2" t="s">
        <v>46</v>
      </c>
      <c r="B64" s="1">
        <v>149.6</v>
      </c>
      <c r="C64" s="1">
        <v>150.8</v>
      </c>
      <c r="D64" s="1">
        <v>150.8</v>
      </c>
      <c r="E64" s="1">
        <v>150.8</v>
      </c>
      <c r="F64" s="1">
        <v>150.8</v>
      </c>
      <c r="G64" s="1">
        <v>150.8</v>
      </c>
      <c r="H64" s="1">
        <v>150.8</v>
      </c>
      <c r="I64" s="1">
        <v>150.8</v>
      </c>
      <c r="J64" s="1">
        <v>147.5</v>
      </c>
      <c r="K64" s="1">
        <v>150.8</v>
      </c>
      <c r="M64" s="3"/>
    </row>
    <row r="65" spans="1:13" ht="12.75">
      <c r="A65" s="2" t="s">
        <v>47</v>
      </c>
      <c r="B65" s="1">
        <v>152.8</v>
      </c>
      <c r="C65" s="1">
        <v>162.3</v>
      </c>
      <c r="D65" s="1">
        <v>162.3</v>
      </c>
      <c r="E65" s="1">
        <v>162.4</v>
      </c>
      <c r="F65" s="1">
        <v>162.4</v>
      </c>
      <c r="G65" s="1">
        <v>162.3</v>
      </c>
      <c r="H65" s="1">
        <v>162.4</v>
      </c>
      <c r="I65" s="1">
        <v>162.4</v>
      </c>
      <c r="J65" s="1">
        <v>153.9</v>
      </c>
      <c r="K65" s="1">
        <v>162.3</v>
      </c>
      <c r="M65" s="3"/>
    </row>
    <row r="66" spans="1:13" ht="12.75">
      <c r="A66" s="2" t="s">
        <v>17</v>
      </c>
      <c r="B66" s="1">
        <v>0.6084</v>
      </c>
      <c r="C66" s="1">
        <v>0.7378</v>
      </c>
      <c r="D66" s="1">
        <v>0.645</v>
      </c>
      <c r="E66" s="1">
        <v>0.7082</v>
      </c>
      <c r="F66" s="1">
        <v>0.7274</v>
      </c>
      <c r="G66" s="1">
        <v>0.6027</v>
      </c>
      <c r="H66" s="1">
        <v>0.6852</v>
      </c>
      <c r="I66" s="1">
        <v>0.6833</v>
      </c>
      <c r="J66" s="1">
        <v>0.8268</v>
      </c>
      <c r="K66" s="1">
        <v>0.5978</v>
      </c>
      <c r="M66" s="3"/>
    </row>
    <row r="67" spans="1:13" ht="12.75">
      <c r="A67" s="2" t="s">
        <v>18</v>
      </c>
      <c r="B67" s="1">
        <v>0.1699</v>
      </c>
      <c r="C67" s="1">
        <v>0.1376</v>
      </c>
      <c r="D67" s="1">
        <v>0.143</v>
      </c>
      <c r="E67" s="1">
        <v>0.1406</v>
      </c>
      <c r="F67" s="1">
        <v>0.1397</v>
      </c>
      <c r="G67" s="1">
        <v>0.1401</v>
      </c>
      <c r="H67" s="1">
        <v>0.1428</v>
      </c>
      <c r="I67" s="1">
        <v>0.1427</v>
      </c>
      <c r="J67" s="1">
        <v>0.1741</v>
      </c>
      <c r="K67" s="1">
        <v>0.1488</v>
      </c>
      <c r="M67" s="3"/>
    </row>
    <row r="68" spans="1:13" ht="12.75">
      <c r="A68" s="2" t="s">
        <v>27</v>
      </c>
      <c r="B68" s="1">
        <v>0</v>
      </c>
      <c r="C68" s="1">
        <v>9205</v>
      </c>
      <c r="D68" s="1">
        <v>112</v>
      </c>
      <c r="E68" s="1">
        <v>9330</v>
      </c>
      <c r="F68" s="1">
        <v>9237</v>
      </c>
      <c r="G68" s="1">
        <v>9807</v>
      </c>
      <c r="H68" s="1">
        <v>9558</v>
      </c>
      <c r="I68" s="1">
        <v>9557</v>
      </c>
      <c r="J68" s="1">
        <v>0</v>
      </c>
      <c r="K68" s="1">
        <v>9770</v>
      </c>
      <c r="M68" s="3"/>
    </row>
    <row r="69" spans="1:13" ht="12.75">
      <c r="A69" s="2" t="s">
        <v>54</v>
      </c>
      <c r="B69" s="1">
        <v>8397</v>
      </c>
      <c r="C69" s="1">
        <v>650</v>
      </c>
      <c r="D69" s="1">
        <v>9780</v>
      </c>
      <c r="E69" s="1">
        <v>476</v>
      </c>
      <c r="F69" s="1">
        <v>599</v>
      </c>
      <c r="G69" s="1">
        <v>88</v>
      </c>
      <c r="H69" s="1">
        <v>243</v>
      </c>
      <c r="I69" s="1">
        <v>242</v>
      </c>
      <c r="J69" s="1">
        <v>97</v>
      </c>
      <c r="K69" s="1">
        <v>181</v>
      </c>
      <c r="M69" s="3"/>
    </row>
    <row r="70" spans="1:13" ht="12.75">
      <c r="A70" s="2" t="s">
        <v>55</v>
      </c>
      <c r="B70" s="1">
        <f aca="true" t="shared" si="19" ref="B70:K70">10000-(B68+B69)</f>
        <v>1603</v>
      </c>
      <c r="C70" s="1">
        <f t="shared" si="19"/>
        <v>145</v>
      </c>
      <c r="D70" s="1">
        <f t="shared" si="19"/>
        <v>108</v>
      </c>
      <c r="E70" s="1">
        <f t="shared" si="19"/>
        <v>194</v>
      </c>
      <c r="F70" s="1">
        <f t="shared" si="19"/>
        <v>164</v>
      </c>
      <c r="G70" s="1">
        <f t="shared" si="19"/>
        <v>105</v>
      </c>
      <c r="H70" s="1">
        <f t="shared" si="19"/>
        <v>199</v>
      </c>
      <c r="I70" s="1">
        <f t="shared" si="19"/>
        <v>201</v>
      </c>
      <c r="J70" s="1">
        <f t="shared" si="19"/>
        <v>9903</v>
      </c>
      <c r="K70" s="1">
        <f t="shared" si="19"/>
        <v>49</v>
      </c>
      <c r="M70" s="3"/>
    </row>
    <row r="71" spans="1:13" ht="12.75">
      <c r="A71" s="2" t="s">
        <v>25</v>
      </c>
      <c r="B71" s="1">
        <f>100*(B68/10000)</f>
        <v>0</v>
      </c>
      <c r="C71" s="1">
        <f aca="true" t="shared" si="20" ref="C71:K71">100*(C68/10000)</f>
        <v>92.05</v>
      </c>
      <c r="D71" s="1">
        <f t="shared" si="20"/>
        <v>1.1199999999999999</v>
      </c>
      <c r="E71" s="1">
        <f t="shared" si="20"/>
        <v>93.30000000000001</v>
      </c>
      <c r="F71" s="1">
        <f t="shared" si="20"/>
        <v>92.36999999999999</v>
      </c>
      <c r="G71" s="1">
        <f t="shared" si="20"/>
        <v>98.07000000000001</v>
      </c>
      <c r="H71" s="1">
        <f t="shared" si="20"/>
        <v>95.58</v>
      </c>
      <c r="I71" s="1">
        <f t="shared" si="20"/>
        <v>95.57</v>
      </c>
      <c r="J71" s="1">
        <f t="shared" si="20"/>
        <v>0</v>
      </c>
      <c r="K71" s="1">
        <f t="shared" si="20"/>
        <v>97.7</v>
      </c>
      <c r="M71" s="3"/>
    </row>
    <row r="72" spans="1:13" ht="12.75">
      <c r="A72" s="2" t="s">
        <v>56</v>
      </c>
      <c r="B72" s="1">
        <f aca="true" t="shared" si="21" ref="B72:K72">100*(B69/10000)</f>
        <v>83.97</v>
      </c>
      <c r="C72" s="1">
        <f t="shared" si="21"/>
        <v>6.5</v>
      </c>
      <c r="D72" s="1">
        <f t="shared" si="21"/>
        <v>97.8</v>
      </c>
      <c r="E72" s="1">
        <f t="shared" si="21"/>
        <v>4.760000000000001</v>
      </c>
      <c r="F72" s="1">
        <f t="shared" si="21"/>
        <v>5.99</v>
      </c>
      <c r="G72" s="1">
        <f t="shared" si="21"/>
        <v>0.88</v>
      </c>
      <c r="H72" s="1">
        <f t="shared" si="21"/>
        <v>2.4299999999999997</v>
      </c>
      <c r="I72" s="1">
        <f t="shared" si="21"/>
        <v>2.42</v>
      </c>
      <c r="J72" s="1">
        <f t="shared" si="21"/>
        <v>0.97</v>
      </c>
      <c r="K72" s="1">
        <f t="shared" si="21"/>
        <v>1.81</v>
      </c>
      <c r="M72" s="3"/>
    </row>
    <row r="73" spans="1:13" ht="12.75">
      <c r="A73" s="10" t="s">
        <v>26</v>
      </c>
      <c r="B73" s="8">
        <f aca="true" t="shared" si="22" ref="B73:K73">100*(B70/10000)</f>
        <v>16.03</v>
      </c>
      <c r="C73" s="8">
        <f t="shared" si="22"/>
        <v>1.4500000000000002</v>
      </c>
      <c r="D73" s="8">
        <f t="shared" si="22"/>
        <v>1.08</v>
      </c>
      <c r="E73" s="8">
        <f t="shared" si="22"/>
        <v>1.94</v>
      </c>
      <c r="F73" s="8">
        <f t="shared" si="22"/>
        <v>1.6400000000000001</v>
      </c>
      <c r="G73" s="8">
        <f t="shared" si="22"/>
        <v>1.05</v>
      </c>
      <c r="H73" s="8">
        <f t="shared" si="22"/>
        <v>1.9900000000000002</v>
      </c>
      <c r="I73" s="8">
        <f t="shared" si="22"/>
        <v>2.01</v>
      </c>
      <c r="J73" s="8">
        <f t="shared" si="22"/>
        <v>99.03</v>
      </c>
      <c r="K73" s="8">
        <f t="shared" si="22"/>
        <v>0.49</v>
      </c>
      <c r="M73" s="3"/>
    </row>
    <row r="74" ht="6.75" customHeight="1">
      <c r="M74" s="3"/>
    </row>
    <row r="75" spans="1:13" ht="12.75">
      <c r="A75" s="2" t="s">
        <v>19</v>
      </c>
      <c r="B75" s="1">
        <v>86.72</v>
      </c>
      <c r="C75" s="1">
        <v>85.6</v>
      </c>
      <c r="D75" s="1">
        <v>82.81</v>
      </c>
      <c r="E75" s="1">
        <v>82.71</v>
      </c>
      <c r="F75" s="1">
        <v>84.52</v>
      </c>
      <c r="G75" s="1">
        <v>70.08</v>
      </c>
      <c r="H75" s="1">
        <v>77.53</v>
      </c>
      <c r="I75" s="1">
        <v>78.18</v>
      </c>
      <c r="J75" s="1">
        <v>63.83</v>
      </c>
      <c r="K75" s="1">
        <v>97.21</v>
      </c>
      <c r="M75" s="3"/>
    </row>
    <row r="76" spans="1:13" ht="12.75">
      <c r="A76" s="2" t="s">
        <v>48</v>
      </c>
      <c r="B76" s="1">
        <v>156.5</v>
      </c>
      <c r="C76" s="1">
        <v>156.5</v>
      </c>
      <c r="D76" s="1">
        <v>137.7</v>
      </c>
      <c r="E76" s="1">
        <v>156.4</v>
      </c>
      <c r="F76" s="1">
        <v>156.4</v>
      </c>
      <c r="G76" s="1">
        <v>156.1</v>
      </c>
      <c r="H76" s="1">
        <v>156.4</v>
      </c>
      <c r="I76" s="1">
        <v>156.4</v>
      </c>
      <c r="J76" s="1">
        <v>156.8</v>
      </c>
      <c r="K76" s="1">
        <v>155.7</v>
      </c>
      <c r="M76" s="3"/>
    </row>
    <row r="77" spans="1:13" ht="12.75">
      <c r="A77" s="2" t="s">
        <v>49</v>
      </c>
      <c r="B77" s="1">
        <v>150.9</v>
      </c>
      <c r="C77" s="1">
        <v>150.8</v>
      </c>
      <c r="D77" s="1">
        <v>150</v>
      </c>
      <c r="E77" s="1">
        <v>150.7</v>
      </c>
      <c r="F77" s="1">
        <v>150.8</v>
      </c>
      <c r="G77" s="1">
        <v>150.4</v>
      </c>
      <c r="H77" s="1">
        <v>150.6</v>
      </c>
      <c r="I77" s="1">
        <v>150.6</v>
      </c>
      <c r="J77" s="1">
        <v>151</v>
      </c>
      <c r="K77" s="1">
        <v>150.9</v>
      </c>
      <c r="M77" s="3"/>
    </row>
    <row r="78" spans="1:13" ht="12.75">
      <c r="A78" s="2" t="s">
        <v>20</v>
      </c>
      <c r="B78" s="1">
        <v>0.6671</v>
      </c>
      <c r="C78" s="1">
        <v>0.6663</v>
      </c>
      <c r="D78" s="1">
        <v>0.5378</v>
      </c>
      <c r="E78" s="1">
        <v>0.6892</v>
      </c>
      <c r="F78" s="1">
        <v>0.682</v>
      </c>
      <c r="G78" s="1">
        <v>0.6034</v>
      </c>
      <c r="H78" s="1">
        <v>0.5702</v>
      </c>
      <c r="I78" s="1">
        <v>0.5758</v>
      </c>
      <c r="J78" s="1">
        <v>1.123</v>
      </c>
      <c r="K78" s="1">
        <v>0.601</v>
      </c>
      <c r="M78" s="3"/>
    </row>
    <row r="79" spans="1:13" ht="12.75">
      <c r="A79" s="2" t="s">
        <v>21</v>
      </c>
      <c r="B79" s="1">
        <v>0.1407</v>
      </c>
      <c r="C79" s="1">
        <v>0.1423</v>
      </c>
      <c r="D79" s="1">
        <v>0.2028</v>
      </c>
      <c r="E79" s="1">
        <v>0.1658</v>
      </c>
      <c r="F79" s="1">
        <v>0.1609</v>
      </c>
      <c r="G79" s="1">
        <v>0.1713</v>
      </c>
      <c r="H79" s="1">
        <v>0.1474</v>
      </c>
      <c r="I79" s="1">
        <v>0.1468</v>
      </c>
      <c r="J79" s="1">
        <v>0.0879</v>
      </c>
      <c r="K79" s="1">
        <v>0.1453</v>
      </c>
      <c r="M79" s="3"/>
    </row>
    <row r="80" spans="1:13" ht="12.75">
      <c r="A80" s="2" t="s">
        <v>27</v>
      </c>
      <c r="B80" s="1">
        <v>8246</v>
      </c>
      <c r="C80" s="1">
        <v>8143</v>
      </c>
      <c r="D80" s="1">
        <v>720</v>
      </c>
      <c r="E80" s="1">
        <v>7600</v>
      </c>
      <c r="F80" s="1">
        <v>7778</v>
      </c>
      <c r="G80" s="1">
        <v>3871</v>
      </c>
      <c r="H80" s="1">
        <v>2904</v>
      </c>
      <c r="I80" s="1">
        <v>2945</v>
      </c>
      <c r="J80" s="1">
        <v>0</v>
      </c>
      <c r="K80" s="1">
        <v>0</v>
      </c>
      <c r="M80" s="3"/>
    </row>
    <row r="81" spans="1:13" ht="12.75">
      <c r="A81" s="2" t="s">
        <v>54</v>
      </c>
      <c r="B81" s="1">
        <v>426</v>
      </c>
      <c r="C81" s="1">
        <v>417</v>
      </c>
      <c r="D81" s="1">
        <v>7561</v>
      </c>
      <c r="E81" s="1">
        <v>671</v>
      </c>
      <c r="F81" s="1">
        <v>674</v>
      </c>
      <c r="G81" s="1">
        <v>3137</v>
      </c>
      <c r="H81" s="1">
        <v>4849</v>
      </c>
      <c r="I81" s="1">
        <v>4873</v>
      </c>
      <c r="J81" s="1">
        <v>6383</v>
      </c>
      <c r="K81" s="1">
        <v>9721</v>
      </c>
      <c r="M81" s="3"/>
    </row>
    <row r="82" spans="1:13" ht="12.75">
      <c r="A82" s="2" t="s">
        <v>55</v>
      </c>
      <c r="B82" s="1">
        <f aca="true" t="shared" si="23" ref="B82:K82">10000-(B80+B81)</f>
        <v>1328</v>
      </c>
      <c r="C82" s="1">
        <f t="shared" si="23"/>
        <v>1440</v>
      </c>
      <c r="D82" s="1">
        <f t="shared" si="23"/>
        <v>1719</v>
      </c>
      <c r="E82" s="1">
        <f t="shared" si="23"/>
        <v>1729</v>
      </c>
      <c r="F82" s="1">
        <f t="shared" si="23"/>
        <v>1548</v>
      </c>
      <c r="G82" s="1">
        <f t="shared" si="23"/>
        <v>2992</v>
      </c>
      <c r="H82" s="1">
        <f t="shared" si="23"/>
        <v>2247</v>
      </c>
      <c r="I82" s="1">
        <f t="shared" si="23"/>
        <v>2182</v>
      </c>
      <c r="J82" s="1">
        <f t="shared" si="23"/>
        <v>3617</v>
      </c>
      <c r="K82" s="1">
        <f t="shared" si="23"/>
        <v>279</v>
      </c>
      <c r="M82" s="3"/>
    </row>
    <row r="83" spans="1:13" ht="12.75">
      <c r="A83" s="2" t="s">
        <v>25</v>
      </c>
      <c r="B83" s="1">
        <f>100*(B80/10000)</f>
        <v>82.46</v>
      </c>
      <c r="C83" s="1">
        <f aca="true" t="shared" si="24" ref="C83:K83">100*(C80/10000)</f>
        <v>81.43</v>
      </c>
      <c r="D83" s="1">
        <f t="shared" si="24"/>
        <v>7.199999999999999</v>
      </c>
      <c r="E83" s="1">
        <f t="shared" si="24"/>
        <v>76</v>
      </c>
      <c r="F83" s="1">
        <f t="shared" si="24"/>
        <v>77.78</v>
      </c>
      <c r="G83" s="1">
        <f t="shared" si="24"/>
        <v>38.71</v>
      </c>
      <c r="H83" s="1">
        <f t="shared" si="24"/>
        <v>29.04</v>
      </c>
      <c r="I83" s="1">
        <f t="shared" si="24"/>
        <v>29.45</v>
      </c>
      <c r="J83" s="1">
        <f t="shared" si="24"/>
        <v>0</v>
      </c>
      <c r="K83" s="1">
        <f t="shared" si="24"/>
        <v>0</v>
      </c>
      <c r="M83" s="3"/>
    </row>
    <row r="84" spans="1:13" ht="12.75">
      <c r="A84" s="2" t="s">
        <v>56</v>
      </c>
      <c r="B84" s="1">
        <f aca="true" t="shared" si="25" ref="B84:K84">100*(B81/10000)</f>
        <v>4.26</v>
      </c>
      <c r="C84" s="1">
        <f t="shared" si="25"/>
        <v>4.17</v>
      </c>
      <c r="D84" s="1">
        <f t="shared" si="25"/>
        <v>75.61</v>
      </c>
      <c r="E84" s="1">
        <f t="shared" si="25"/>
        <v>6.710000000000001</v>
      </c>
      <c r="F84" s="1">
        <f t="shared" si="25"/>
        <v>6.74</v>
      </c>
      <c r="G84" s="1">
        <f t="shared" si="25"/>
        <v>31.369999999999997</v>
      </c>
      <c r="H84" s="1">
        <f t="shared" si="25"/>
        <v>48.49</v>
      </c>
      <c r="I84" s="1">
        <f t="shared" si="25"/>
        <v>48.730000000000004</v>
      </c>
      <c r="J84" s="1">
        <f t="shared" si="25"/>
        <v>63.83</v>
      </c>
      <c r="K84" s="1">
        <f t="shared" si="25"/>
        <v>97.21</v>
      </c>
      <c r="M84" s="3"/>
    </row>
    <row r="85" spans="1:13" ht="12.75">
      <c r="A85" s="10" t="s">
        <v>26</v>
      </c>
      <c r="B85" s="8">
        <f aca="true" t="shared" si="26" ref="B85:K85">100*(B82/10000)</f>
        <v>13.28</v>
      </c>
      <c r="C85" s="8">
        <f t="shared" si="26"/>
        <v>14.399999999999999</v>
      </c>
      <c r="D85" s="8">
        <f t="shared" si="26"/>
        <v>17.19</v>
      </c>
      <c r="E85" s="8">
        <f t="shared" si="26"/>
        <v>17.29</v>
      </c>
      <c r="F85" s="8">
        <f t="shared" si="26"/>
        <v>15.479999999999999</v>
      </c>
      <c r="G85" s="8">
        <f t="shared" si="26"/>
        <v>29.92</v>
      </c>
      <c r="H85" s="8">
        <f t="shared" si="26"/>
        <v>22.470000000000002</v>
      </c>
      <c r="I85" s="8">
        <f t="shared" si="26"/>
        <v>21.82</v>
      </c>
      <c r="J85" s="8">
        <f t="shared" si="26"/>
        <v>36.17</v>
      </c>
      <c r="K85" s="8">
        <f t="shared" si="26"/>
        <v>2.79</v>
      </c>
      <c r="M85" s="3"/>
    </row>
    <row r="86" ht="6.75" customHeight="1">
      <c r="M86" s="3"/>
    </row>
    <row r="87" spans="1:13" ht="12.75">
      <c r="A87" s="2" t="s">
        <v>22</v>
      </c>
      <c r="B87" s="1">
        <v>1.43</v>
      </c>
      <c r="C87" s="1">
        <v>10.5</v>
      </c>
      <c r="D87" s="1">
        <v>3.18</v>
      </c>
      <c r="E87" s="1">
        <v>1.56</v>
      </c>
      <c r="F87" s="1">
        <v>1.64</v>
      </c>
      <c r="G87" s="1">
        <v>2.5</v>
      </c>
      <c r="H87" s="1">
        <v>1.7</v>
      </c>
      <c r="I87" s="1">
        <v>1.65</v>
      </c>
      <c r="J87" s="1">
        <v>1.34</v>
      </c>
      <c r="K87" s="1">
        <v>0.54</v>
      </c>
      <c r="M87" s="3"/>
    </row>
    <row r="88" spans="1:13" ht="12.75">
      <c r="A88" s="2" t="s">
        <v>50</v>
      </c>
      <c r="B88" s="1">
        <v>155.9</v>
      </c>
      <c r="C88" s="1">
        <v>154.3</v>
      </c>
      <c r="D88" s="1">
        <v>134.7</v>
      </c>
      <c r="E88" s="1">
        <v>153.9</v>
      </c>
      <c r="F88" s="1">
        <v>155</v>
      </c>
      <c r="G88" s="1">
        <v>153</v>
      </c>
      <c r="H88" s="1">
        <v>154.4</v>
      </c>
      <c r="I88" s="1">
        <v>154.2</v>
      </c>
      <c r="J88" s="1">
        <v>154.9</v>
      </c>
      <c r="K88" s="1">
        <v>151.5</v>
      </c>
      <c r="M88" s="3"/>
    </row>
    <row r="89" spans="1:13" ht="12.75">
      <c r="A89" s="2" t="s">
        <v>51</v>
      </c>
      <c r="B89" s="1">
        <v>144.7</v>
      </c>
      <c r="C89" s="1">
        <v>147.4</v>
      </c>
      <c r="D89" s="1">
        <v>146.8</v>
      </c>
      <c r="E89" s="1">
        <v>146.4</v>
      </c>
      <c r="F89" s="1">
        <v>147.3</v>
      </c>
      <c r="G89" s="1">
        <v>146.9</v>
      </c>
      <c r="H89" s="1">
        <v>145.4</v>
      </c>
      <c r="I89" s="1">
        <v>145.5</v>
      </c>
      <c r="J89" s="1">
        <v>149.1</v>
      </c>
      <c r="K89" s="1">
        <v>144.2</v>
      </c>
      <c r="M89" s="3"/>
    </row>
    <row r="90" spans="1:13" ht="12.75">
      <c r="A90" s="2" t="s">
        <v>23</v>
      </c>
      <c r="B90" s="1">
        <v>1.143</v>
      </c>
      <c r="C90" s="1">
        <v>1.141</v>
      </c>
      <c r="D90" s="1">
        <v>0.8082</v>
      </c>
      <c r="E90" s="1">
        <v>1.121</v>
      </c>
      <c r="F90" s="1">
        <v>1.12</v>
      </c>
      <c r="G90" s="1">
        <v>1.15</v>
      </c>
      <c r="H90" s="1">
        <v>1.132</v>
      </c>
      <c r="I90" s="1">
        <v>1.132</v>
      </c>
      <c r="J90" s="1">
        <v>1.037</v>
      </c>
      <c r="K90" s="1">
        <v>1.124</v>
      </c>
      <c r="M90" s="3"/>
    </row>
    <row r="91" spans="1:11" ht="12.75">
      <c r="A91" s="2" t="s">
        <v>24</v>
      </c>
      <c r="B91" s="1">
        <v>0.0859</v>
      </c>
      <c r="C91" s="1">
        <v>0.1025</v>
      </c>
      <c r="D91" s="1">
        <v>0.1964</v>
      </c>
      <c r="E91" s="1">
        <v>0.1298</v>
      </c>
      <c r="F91" s="1">
        <v>0.1247</v>
      </c>
      <c r="G91" s="1">
        <v>0.1007</v>
      </c>
      <c r="H91" s="1">
        <v>0.108</v>
      </c>
      <c r="I91" s="1">
        <v>0.1087</v>
      </c>
      <c r="J91" s="1">
        <v>0.1128</v>
      </c>
      <c r="K91" s="1">
        <v>0.1399</v>
      </c>
    </row>
    <row r="92" spans="1:11" ht="12.75">
      <c r="A92" s="2" t="s">
        <v>27</v>
      </c>
      <c r="B92" s="1">
        <v>2</v>
      </c>
      <c r="C92" s="1">
        <v>0</v>
      </c>
      <c r="D92" s="1">
        <v>4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</row>
    <row r="93" spans="1:11" ht="12.75">
      <c r="A93" s="2" t="s">
        <v>54</v>
      </c>
      <c r="B93" s="1">
        <v>141</v>
      </c>
      <c r="C93" s="1">
        <v>105</v>
      </c>
      <c r="D93" s="1">
        <v>314</v>
      </c>
      <c r="E93" s="1">
        <v>156</v>
      </c>
      <c r="F93" s="1">
        <v>164</v>
      </c>
      <c r="G93" s="1">
        <v>250</v>
      </c>
      <c r="H93" s="1">
        <v>170</v>
      </c>
      <c r="I93" s="1">
        <v>165</v>
      </c>
      <c r="J93" s="1">
        <v>134</v>
      </c>
      <c r="K93" s="1">
        <v>54</v>
      </c>
    </row>
    <row r="94" spans="1:11" ht="12.75">
      <c r="A94" s="2" t="s">
        <v>55</v>
      </c>
      <c r="B94" s="1">
        <f aca="true" t="shared" si="27" ref="B94:K94">10000-(B92+B93)</f>
        <v>9857</v>
      </c>
      <c r="C94" s="1">
        <f t="shared" si="27"/>
        <v>9895</v>
      </c>
      <c r="D94" s="1">
        <f t="shared" si="27"/>
        <v>9682</v>
      </c>
      <c r="E94" s="1">
        <f t="shared" si="27"/>
        <v>9844</v>
      </c>
      <c r="F94" s="1">
        <f t="shared" si="27"/>
        <v>9836</v>
      </c>
      <c r="G94" s="1">
        <f t="shared" si="27"/>
        <v>9750</v>
      </c>
      <c r="H94" s="1">
        <f t="shared" si="27"/>
        <v>9830</v>
      </c>
      <c r="I94" s="1">
        <f t="shared" si="27"/>
        <v>9835</v>
      </c>
      <c r="J94" s="1">
        <f t="shared" si="27"/>
        <v>9866</v>
      </c>
      <c r="K94" s="1">
        <f t="shared" si="27"/>
        <v>9946</v>
      </c>
    </row>
    <row r="95" spans="1:11" ht="12.75">
      <c r="A95" s="2" t="s">
        <v>25</v>
      </c>
      <c r="B95" s="1">
        <f>100*(B92/10000)</f>
        <v>0.02</v>
      </c>
      <c r="C95" s="1">
        <f aca="true" t="shared" si="28" ref="C95:K95">100*(C92/10000)</f>
        <v>0</v>
      </c>
      <c r="D95" s="1">
        <f t="shared" si="28"/>
        <v>0.04</v>
      </c>
      <c r="E95" s="1">
        <f t="shared" si="28"/>
        <v>0</v>
      </c>
      <c r="F95" s="1">
        <f t="shared" si="28"/>
        <v>0</v>
      </c>
      <c r="G95" s="1">
        <f t="shared" si="28"/>
        <v>0</v>
      </c>
      <c r="H95" s="1">
        <f t="shared" si="28"/>
        <v>0</v>
      </c>
      <c r="I95" s="1">
        <f t="shared" si="28"/>
        <v>0</v>
      </c>
      <c r="J95" s="1">
        <f t="shared" si="28"/>
        <v>0</v>
      </c>
      <c r="K95" s="1">
        <f t="shared" si="28"/>
        <v>0</v>
      </c>
    </row>
    <row r="96" spans="1:11" ht="12.75">
      <c r="A96" s="2" t="s">
        <v>56</v>
      </c>
      <c r="B96" s="1">
        <f aca="true" t="shared" si="29" ref="B96:K96">100*(B93/10000)</f>
        <v>1.41</v>
      </c>
      <c r="C96" s="1">
        <f t="shared" si="29"/>
        <v>1.05</v>
      </c>
      <c r="D96" s="1">
        <f t="shared" si="29"/>
        <v>3.1399999999999997</v>
      </c>
      <c r="E96" s="1">
        <f t="shared" si="29"/>
        <v>1.5599999999999998</v>
      </c>
      <c r="F96" s="1">
        <f t="shared" si="29"/>
        <v>1.6400000000000001</v>
      </c>
      <c r="G96" s="1">
        <f t="shared" si="29"/>
        <v>2.5</v>
      </c>
      <c r="H96" s="1">
        <f t="shared" si="29"/>
        <v>1.7000000000000002</v>
      </c>
      <c r="I96" s="1">
        <f t="shared" si="29"/>
        <v>1.6500000000000001</v>
      </c>
      <c r="J96" s="1">
        <f t="shared" si="29"/>
        <v>1.34</v>
      </c>
      <c r="K96" s="1">
        <f t="shared" si="29"/>
        <v>0.54</v>
      </c>
    </row>
    <row r="97" spans="1:11" ht="12.75">
      <c r="A97" s="2" t="s">
        <v>26</v>
      </c>
      <c r="B97" s="1">
        <f aca="true" t="shared" si="30" ref="B97:K97">100*(B94/10000)</f>
        <v>98.57000000000001</v>
      </c>
      <c r="C97" s="1">
        <f t="shared" si="30"/>
        <v>98.95</v>
      </c>
      <c r="D97" s="1">
        <f t="shared" si="30"/>
        <v>96.82</v>
      </c>
      <c r="E97" s="1">
        <f t="shared" si="30"/>
        <v>98.44000000000001</v>
      </c>
      <c r="F97" s="1">
        <f t="shared" si="30"/>
        <v>98.36</v>
      </c>
      <c r="G97" s="1">
        <f t="shared" si="30"/>
        <v>97.5</v>
      </c>
      <c r="H97" s="1">
        <f t="shared" si="30"/>
        <v>98.3</v>
      </c>
      <c r="I97" s="1">
        <f t="shared" si="30"/>
        <v>98.35000000000001</v>
      </c>
      <c r="J97" s="1">
        <f t="shared" si="30"/>
        <v>98.66</v>
      </c>
      <c r="K97" s="1">
        <f t="shared" si="30"/>
        <v>99.46000000000001</v>
      </c>
    </row>
    <row r="98" spans="1:11" ht="6.75" customHeight="1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ht="6.75" customHeight="1"/>
    <row r="100" ht="14.25">
      <c r="A100" s="13" t="s">
        <v>57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/>
  <headerFooter alignWithMargins="0">
    <oddFooter>&amp;CReddy et al / Monazite EBSD: Table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Curtin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Reddy</dc:creator>
  <cp:keywords/>
  <dc:description/>
  <cp:lastModifiedBy>Kevin Murphy</cp:lastModifiedBy>
  <cp:lastPrinted>2008-10-29T02:32:33Z</cp:lastPrinted>
  <dcterms:created xsi:type="dcterms:W3CDTF">2006-08-12T04:48:20Z</dcterms:created>
  <dcterms:modified xsi:type="dcterms:W3CDTF">2010-07-01T07:41:53Z</dcterms:modified>
  <cp:category/>
  <cp:version/>
  <cp:contentType/>
  <cp:contentStatus/>
</cp:coreProperties>
</file>