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wintershalldea-my.sharepoint.com/personal/thomas_klein_wintershalldea_com/Documents/Dokumente/PAPER/Tables/"/>
    </mc:Choice>
  </mc:AlternateContent>
  <xr:revisionPtr revIDLastSave="1" documentId="11_6CBA097672087CC442954AA192B5BFAA8A097EA8" xr6:coauthVersionLast="47" xr6:coauthVersionMax="47" xr10:uidLastSave="{8F617943-6390-4C99-B237-9DAE854BC48D}"/>
  <bookViews>
    <workbookView xWindow="-120" yWindow="-120" windowWidth="29040" windowHeight="15990" xr2:uid="{00000000-000D-0000-FFFF-FFFF00000000}"/>
  </bookViews>
  <sheets>
    <sheet name="overview_some_cut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9" i="1" l="1"/>
  <c r="M99" i="1"/>
  <c r="L99" i="1"/>
  <c r="K99" i="1"/>
  <c r="J99" i="1"/>
  <c r="I99" i="1"/>
  <c r="H99" i="1"/>
  <c r="G99" i="1"/>
  <c r="F99" i="1"/>
  <c r="E99" i="1"/>
  <c r="D99" i="1"/>
  <c r="C99" i="1"/>
  <c r="B99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L96" i="1"/>
  <c r="G96" i="1"/>
  <c r="E96" i="1"/>
  <c r="B96" i="1"/>
  <c r="M95" i="1"/>
  <c r="K95" i="1"/>
  <c r="I95" i="1"/>
  <c r="M94" i="1"/>
  <c r="K94" i="1"/>
  <c r="H94" i="1"/>
  <c r="G94" i="1"/>
  <c r="F94" i="1"/>
  <c r="M93" i="1"/>
  <c r="K93" i="1"/>
  <c r="K92" i="1"/>
  <c r="I92" i="1"/>
  <c r="B92" i="1"/>
  <c r="M91" i="1"/>
  <c r="H91" i="1"/>
  <c r="F91" i="1"/>
  <c r="B91" i="1"/>
  <c r="E90" i="1"/>
  <c r="B90" i="1"/>
  <c r="M89" i="1"/>
  <c r="K89" i="1"/>
  <c r="H89" i="1"/>
  <c r="F89" i="1"/>
  <c r="B89" i="1"/>
  <c r="M88" i="1"/>
  <c r="K88" i="1"/>
  <c r="F88" i="1"/>
  <c r="D88" i="1"/>
  <c r="M87" i="1"/>
  <c r="L87" i="1"/>
  <c r="K87" i="1"/>
  <c r="F87" i="1"/>
  <c r="B87" i="1"/>
  <c r="N74" i="1"/>
  <c r="N98" i="1" s="1"/>
  <c r="M74" i="1"/>
  <c r="M98" i="1" s="1"/>
  <c r="L74" i="1"/>
  <c r="L98" i="1" s="1"/>
  <c r="K74" i="1"/>
  <c r="K98" i="1" s="1"/>
  <c r="J74" i="1"/>
  <c r="J98" i="1" s="1"/>
  <c r="I74" i="1"/>
  <c r="I98" i="1" s="1"/>
  <c r="H74" i="1"/>
  <c r="H98" i="1" s="1"/>
  <c r="G74" i="1"/>
  <c r="G98" i="1" s="1"/>
  <c r="F74" i="1"/>
  <c r="F98" i="1" s="1"/>
  <c r="E74" i="1"/>
  <c r="E98" i="1" s="1"/>
  <c r="D74" i="1"/>
  <c r="D98" i="1" s="1"/>
  <c r="C74" i="1"/>
  <c r="C98" i="1" s="1"/>
  <c r="B74" i="1"/>
  <c r="B98" i="1" s="1"/>
  <c r="N72" i="1"/>
  <c r="N96" i="1" s="1"/>
  <c r="M72" i="1"/>
  <c r="M96" i="1" s="1"/>
  <c r="L72" i="1"/>
  <c r="K72" i="1"/>
  <c r="K96" i="1" s="1"/>
  <c r="J72" i="1"/>
  <c r="J96" i="1" s="1"/>
  <c r="I72" i="1"/>
  <c r="I96" i="1" s="1"/>
  <c r="H72" i="1"/>
  <c r="H96" i="1" s="1"/>
  <c r="G72" i="1"/>
  <c r="F72" i="1"/>
  <c r="F96" i="1" s="1"/>
  <c r="E72" i="1"/>
  <c r="D72" i="1"/>
  <c r="D96" i="1" s="1"/>
  <c r="C72" i="1"/>
  <c r="C96" i="1" s="1"/>
  <c r="B72" i="1"/>
  <c r="N70" i="1"/>
  <c r="N95" i="1" s="1"/>
  <c r="M70" i="1"/>
  <c r="L70" i="1"/>
  <c r="L95" i="1" s="1"/>
  <c r="K70" i="1"/>
  <c r="J70" i="1"/>
  <c r="J95" i="1" s="1"/>
  <c r="I70" i="1"/>
  <c r="H70" i="1"/>
  <c r="H95" i="1" s="1"/>
  <c r="G70" i="1"/>
  <c r="G95" i="1" s="1"/>
  <c r="F70" i="1"/>
  <c r="F95" i="1" s="1"/>
  <c r="E70" i="1"/>
  <c r="E95" i="1" s="1"/>
  <c r="D70" i="1"/>
  <c r="D95" i="1" s="1"/>
  <c r="C70" i="1"/>
  <c r="C95" i="1" s="1"/>
  <c r="B70" i="1"/>
  <c r="B95" i="1" s="1"/>
  <c r="N69" i="1"/>
  <c r="N94" i="1" s="1"/>
  <c r="M69" i="1"/>
  <c r="L69" i="1"/>
  <c r="L94" i="1" s="1"/>
  <c r="K69" i="1"/>
  <c r="J69" i="1"/>
  <c r="J94" i="1" s="1"/>
  <c r="I69" i="1"/>
  <c r="I94" i="1" s="1"/>
  <c r="H69" i="1"/>
  <c r="G69" i="1"/>
  <c r="F69" i="1"/>
  <c r="E69" i="1"/>
  <c r="E94" i="1" s="1"/>
  <c r="D69" i="1"/>
  <c r="D94" i="1" s="1"/>
  <c r="C69" i="1"/>
  <c r="C94" i="1" s="1"/>
  <c r="B69" i="1"/>
  <c r="B94" i="1" s="1"/>
  <c r="N68" i="1"/>
  <c r="N93" i="1" s="1"/>
  <c r="M68" i="1"/>
  <c r="L68" i="1"/>
  <c r="L93" i="1" s="1"/>
  <c r="K68" i="1"/>
  <c r="J68" i="1"/>
  <c r="J93" i="1" s="1"/>
  <c r="I68" i="1"/>
  <c r="I93" i="1" s="1"/>
  <c r="H68" i="1"/>
  <c r="H93" i="1" s="1"/>
  <c r="G68" i="1"/>
  <c r="G93" i="1" s="1"/>
  <c r="G106" i="1" s="1"/>
  <c r="F68" i="1"/>
  <c r="F93" i="1" s="1"/>
  <c r="E68" i="1"/>
  <c r="E93" i="1" s="1"/>
  <c r="E106" i="1" s="1"/>
  <c r="D68" i="1"/>
  <c r="D93" i="1" s="1"/>
  <c r="D106" i="1" s="1"/>
  <c r="C68" i="1"/>
  <c r="C93" i="1" s="1"/>
  <c r="C106" i="1" s="1"/>
  <c r="B68" i="1"/>
  <c r="B93" i="1" s="1"/>
  <c r="N66" i="1"/>
  <c r="N92" i="1" s="1"/>
  <c r="M66" i="1"/>
  <c r="M92" i="1" s="1"/>
  <c r="L66" i="1"/>
  <c r="L92" i="1" s="1"/>
  <c r="K66" i="1"/>
  <c r="J66" i="1"/>
  <c r="J92" i="1" s="1"/>
  <c r="I66" i="1"/>
  <c r="H66" i="1"/>
  <c r="H92" i="1" s="1"/>
  <c r="G66" i="1"/>
  <c r="G92" i="1" s="1"/>
  <c r="F66" i="1"/>
  <c r="F92" i="1" s="1"/>
  <c r="E66" i="1"/>
  <c r="E92" i="1" s="1"/>
  <c r="D66" i="1"/>
  <c r="D92" i="1" s="1"/>
  <c r="C66" i="1"/>
  <c r="C92" i="1" s="1"/>
  <c r="B66" i="1"/>
  <c r="N65" i="1"/>
  <c r="N91" i="1" s="1"/>
  <c r="M65" i="1"/>
  <c r="L65" i="1"/>
  <c r="L91" i="1" s="1"/>
  <c r="K65" i="1"/>
  <c r="K91" i="1" s="1"/>
  <c r="J65" i="1"/>
  <c r="J91" i="1" s="1"/>
  <c r="I65" i="1"/>
  <c r="I91" i="1" s="1"/>
  <c r="H65" i="1"/>
  <c r="G65" i="1"/>
  <c r="G91" i="1" s="1"/>
  <c r="F65" i="1"/>
  <c r="E65" i="1"/>
  <c r="E91" i="1" s="1"/>
  <c r="D65" i="1"/>
  <c r="D91" i="1" s="1"/>
  <c r="C65" i="1"/>
  <c r="C91" i="1" s="1"/>
  <c r="B65" i="1"/>
  <c r="N64" i="1"/>
  <c r="N90" i="1" s="1"/>
  <c r="M64" i="1"/>
  <c r="M90" i="1" s="1"/>
  <c r="L64" i="1"/>
  <c r="L90" i="1" s="1"/>
  <c r="K64" i="1"/>
  <c r="K90" i="1" s="1"/>
  <c r="J64" i="1"/>
  <c r="J90" i="1" s="1"/>
  <c r="J105" i="1" s="1"/>
  <c r="I64" i="1"/>
  <c r="I90" i="1" s="1"/>
  <c r="H64" i="1"/>
  <c r="H90" i="1" s="1"/>
  <c r="H105" i="1" s="1"/>
  <c r="G64" i="1"/>
  <c r="G90" i="1" s="1"/>
  <c r="F64" i="1"/>
  <c r="F90" i="1" s="1"/>
  <c r="E64" i="1"/>
  <c r="D64" i="1"/>
  <c r="D90" i="1" s="1"/>
  <c r="C64" i="1"/>
  <c r="C90" i="1" s="1"/>
  <c r="B64" i="1"/>
  <c r="N62" i="1"/>
  <c r="N89" i="1" s="1"/>
  <c r="M62" i="1"/>
  <c r="L62" i="1"/>
  <c r="L89" i="1" s="1"/>
  <c r="K62" i="1"/>
  <c r="J62" i="1"/>
  <c r="J89" i="1" s="1"/>
  <c r="I62" i="1"/>
  <c r="I89" i="1" s="1"/>
  <c r="H62" i="1"/>
  <c r="G62" i="1"/>
  <c r="G89" i="1" s="1"/>
  <c r="F62" i="1"/>
  <c r="E62" i="1"/>
  <c r="E89" i="1" s="1"/>
  <c r="D62" i="1"/>
  <c r="D89" i="1" s="1"/>
  <c r="C62" i="1"/>
  <c r="C89" i="1" s="1"/>
  <c r="B62" i="1"/>
  <c r="N61" i="1"/>
  <c r="N88" i="1" s="1"/>
  <c r="M61" i="1"/>
  <c r="L61" i="1"/>
  <c r="L88" i="1" s="1"/>
  <c r="K61" i="1"/>
  <c r="J61" i="1"/>
  <c r="J88" i="1" s="1"/>
  <c r="I61" i="1"/>
  <c r="I88" i="1" s="1"/>
  <c r="H61" i="1"/>
  <c r="H88" i="1" s="1"/>
  <c r="G61" i="1"/>
  <c r="G88" i="1" s="1"/>
  <c r="F61" i="1"/>
  <c r="E61" i="1"/>
  <c r="E88" i="1" s="1"/>
  <c r="D61" i="1"/>
  <c r="C61" i="1"/>
  <c r="C88" i="1" s="1"/>
  <c r="B61" i="1"/>
  <c r="B88" i="1" s="1"/>
  <c r="N60" i="1"/>
  <c r="N87" i="1" s="1"/>
  <c r="M60" i="1"/>
  <c r="L60" i="1"/>
  <c r="K60" i="1"/>
  <c r="J60" i="1"/>
  <c r="J87" i="1" s="1"/>
  <c r="I60" i="1"/>
  <c r="I87" i="1" s="1"/>
  <c r="H60" i="1"/>
  <c r="H87" i="1" s="1"/>
  <c r="G60" i="1"/>
  <c r="G87" i="1" s="1"/>
  <c r="F60" i="1"/>
  <c r="E60" i="1"/>
  <c r="E87" i="1" s="1"/>
  <c r="D60" i="1"/>
  <c r="D87" i="1" s="1"/>
  <c r="C60" i="1"/>
  <c r="C87" i="1" s="1"/>
  <c r="B6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N37" i="1"/>
  <c r="M37" i="1"/>
  <c r="L37" i="1"/>
  <c r="K37" i="1"/>
  <c r="J37" i="1"/>
  <c r="I37" i="1"/>
  <c r="H37" i="1"/>
  <c r="G37" i="1"/>
  <c r="F37" i="1"/>
  <c r="E37" i="1"/>
  <c r="D37" i="1"/>
  <c r="C37" i="1"/>
  <c r="C56" i="1" s="1"/>
  <c r="B37" i="1"/>
  <c r="N36" i="1"/>
  <c r="M36" i="1"/>
  <c r="L36" i="1"/>
  <c r="L56" i="1" s="1"/>
  <c r="K36" i="1"/>
  <c r="J36" i="1"/>
  <c r="I36" i="1"/>
  <c r="H36" i="1"/>
  <c r="G36" i="1"/>
  <c r="G55" i="1" s="1"/>
  <c r="F36" i="1"/>
  <c r="F55" i="1" s="1"/>
  <c r="E36" i="1"/>
  <c r="E55" i="1" s="1"/>
  <c r="D36" i="1"/>
  <c r="D55" i="1" s="1"/>
  <c r="C36" i="1"/>
  <c r="B36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N33" i="1"/>
  <c r="M33" i="1"/>
  <c r="L33" i="1"/>
  <c r="L51" i="1" s="1"/>
  <c r="K33" i="1"/>
  <c r="J33" i="1"/>
  <c r="J51" i="1" s="1"/>
  <c r="I33" i="1"/>
  <c r="I51" i="1" s="1"/>
  <c r="H33" i="1"/>
  <c r="H51" i="1" s="1"/>
  <c r="G33" i="1"/>
  <c r="G51" i="1" s="1"/>
  <c r="F33" i="1"/>
  <c r="E33" i="1"/>
  <c r="D33" i="1"/>
  <c r="D51" i="1" s="1"/>
  <c r="C33" i="1"/>
  <c r="C51" i="1" s="1"/>
  <c r="B33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N28" i="1"/>
  <c r="N50" i="1" s="1"/>
  <c r="M28" i="1"/>
  <c r="M50" i="1" s="1"/>
  <c r="L28" i="1"/>
  <c r="L50" i="1" s="1"/>
  <c r="K28" i="1"/>
  <c r="J28" i="1"/>
  <c r="I28" i="1"/>
  <c r="H28" i="1"/>
  <c r="H50" i="1" s="1"/>
  <c r="G28" i="1"/>
  <c r="F28" i="1"/>
  <c r="E28" i="1"/>
  <c r="D28" i="1"/>
  <c r="C28" i="1"/>
  <c r="B28" i="1"/>
  <c r="B50" i="1" s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N25" i="1"/>
  <c r="M25" i="1"/>
  <c r="L25" i="1"/>
  <c r="K25" i="1"/>
  <c r="J25" i="1"/>
  <c r="I25" i="1"/>
  <c r="H25" i="1"/>
  <c r="G25" i="1"/>
  <c r="F25" i="1"/>
  <c r="E25" i="1"/>
  <c r="D25" i="1"/>
  <c r="C25" i="1"/>
  <c r="C49" i="1" s="1"/>
  <c r="B25" i="1"/>
  <c r="N24" i="1"/>
  <c r="M24" i="1"/>
  <c r="L24" i="1"/>
  <c r="L49" i="1" s="1"/>
  <c r="K24" i="1"/>
  <c r="J24" i="1"/>
  <c r="I24" i="1"/>
  <c r="H24" i="1"/>
  <c r="G24" i="1"/>
  <c r="F24" i="1"/>
  <c r="E24" i="1"/>
  <c r="D24" i="1"/>
  <c r="D49" i="1" s="1"/>
  <c r="C24" i="1"/>
  <c r="B24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N21" i="1"/>
  <c r="M21" i="1"/>
  <c r="L21" i="1"/>
  <c r="K21" i="1"/>
  <c r="J21" i="1"/>
  <c r="I21" i="1"/>
  <c r="H21" i="1"/>
  <c r="G21" i="1"/>
  <c r="F21" i="1"/>
  <c r="E21" i="1"/>
  <c r="D21" i="1"/>
  <c r="C21" i="1"/>
  <c r="C48" i="1" s="1"/>
  <c r="B21" i="1"/>
  <c r="N20" i="1"/>
  <c r="M20" i="1"/>
  <c r="L20" i="1"/>
  <c r="K20" i="1"/>
  <c r="J20" i="1"/>
  <c r="J48" i="1" s="1"/>
  <c r="I20" i="1"/>
  <c r="I48" i="1" s="1"/>
  <c r="H20" i="1"/>
  <c r="H48" i="1" s="1"/>
  <c r="G20" i="1"/>
  <c r="F20" i="1"/>
  <c r="E20" i="1"/>
  <c r="D20" i="1"/>
  <c r="D48" i="1" s="1"/>
  <c r="C20" i="1"/>
  <c r="B20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N18" i="1"/>
  <c r="M18" i="1"/>
  <c r="L18" i="1"/>
  <c r="K18" i="1"/>
  <c r="J18" i="1"/>
  <c r="J47" i="1" s="1"/>
  <c r="I18" i="1"/>
  <c r="H18" i="1"/>
  <c r="G18" i="1"/>
  <c r="F18" i="1"/>
  <c r="E18" i="1"/>
  <c r="D18" i="1"/>
  <c r="C18" i="1"/>
  <c r="B18" i="1"/>
  <c r="N17" i="1"/>
  <c r="N47" i="1" s="1"/>
  <c r="M17" i="1"/>
  <c r="M47" i="1" s="1"/>
  <c r="L17" i="1"/>
  <c r="L47" i="1" s="1"/>
  <c r="K17" i="1"/>
  <c r="K47" i="1" s="1"/>
  <c r="J17" i="1"/>
  <c r="I17" i="1"/>
  <c r="H17" i="1"/>
  <c r="H47" i="1" s="1"/>
  <c r="G17" i="1"/>
  <c r="G47" i="1" s="1"/>
  <c r="F17" i="1"/>
  <c r="E17" i="1"/>
  <c r="D17" i="1"/>
  <c r="D47" i="1" s="1"/>
  <c r="C17" i="1"/>
  <c r="B17" i="1"/>
  <c r="B47" i="1" s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N14" i="1"/>
  <c r="N46" i="1" s="1"/>
  <c r="M14" i="1"/>
  <c r="L14" i="1"/>
  <c r="K14" i="1"/>
  <c r="J14" i="1"/>
  <c r="I14" i="1"/>
  <c r="H14" i="1"/>
  <c r="G14" i="1"/>
  <c r="G46" i="1" s="1"/>
  <c r="F14" i="1"/>
  <c r="E14" i="1"/>
  <c r="D14" i="1"/>
  <c r="C14" i="1"/>
  <c r="B14" i="1"/>
  <c r="N13" i="1"/>
  <c r="M13" i="1"/>
  <c r="L13" i="1"/>
  <c r="K13" i="1"/>
  <c r="K46" i="1" s="1"/>
  <c r="J13" i="1"/>
  <c r="I13" i="1"/>
  <c r="H13" i="1"/>
  <c r="G13" i="1"/>
  <c r="F13" i="1"/>
  <c r="F46" i="1" s="1"/>
  <c r="E13" i="1"/>
  <c r="D13" i="1"/>
  <c r="D46" i="1" s="1"/>
  <c r="C13" i="1"/>
  <c r="C46" i="1" s="1"/>
  <c r="B13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N11" i="1"/>
  <c r="M11" i="1"/>
  <c r="L11" i="1"/>
  <c r="K11" i="1"/>
  <c r="J11" i="1"/>
  <c r="I11" i="1"/>
  <c r="H11" i="1"/>
  <c r="G11" i="1"/>
  <c r="F11" i="1"/>
  <c r="E11" i="1"/>
  <c r="E45" i="1" s="1"/>
  <c r="D11" i="1"/>
  <c r="C11" i="1"/>
  <c r="B11" i="1"/>
  <c r="N10" i="1"/>
  <c r="N45" i="1" s="1"/>
  <c r="M10" i="1"/>
  <c r="L10" i="1"/>
  <c r="K10" i="1"/>
  <c r="J10" i="1"/>
  <c r="I10" i="1"/>
  <c r="H10" i="1"/>
  <c r="H45" i="1" s="1"/>
  <c r="G10" i="1"/>
  <c r="G45" i="1" s="1"/>
  <c r="F10" i="1"/>
  <c r="F45" i="1" s="1"/>
  <c r="E10" i="1"/>
  <c r="D10" i="1"/>
  <c r="C10" i="1"/>
  <c r="C45" i="1" s="1"/>
  <c r="B10" i="1"/>
  <c r="B45" i="1" s="1"/>
  <c r="N9" i="1"/>
  <c r="M9" i="1"/>
  <c r="L9" i="1"/>
  <c r="K9" i="1"/>
  <c r="J9" i="1"/>
  <c r="I9" i="1"/>
  <c r="H9" i="1"/>
  <c r="G9" i="1"/>
  <c r="F9" i="1"/>
  <c r="E9" i="1"/>
  <c r="D9" i="1"/>
  <c r="C9" i="1"/>
  <c r="B9" i="1"/>
  <c r="N8" i="1"/>
  <c r="M8" i="1"/>
  <c r="L8" i="1"/>
  <c r="K8" i="1"/>
  <c r="J8" i="1"/>
  <c r="I8" i="1"/>
  <c r="H8" i="1"/>
  <c r="G8" i="1"/>
  <c r="F8" i="1"/>
  <c r="E8" i="1"/>
  <c r="D8" i="1"/>
  <c r="C8" i="1"/>
  <c r="B8" i="1"/>
  <c r="N7" i="1"/>
  <c r="N44" i="1" s="1"/>
  <c r="M7" i="1"/>
  <c r="L7" i="1"/>
  <c r="L44" i="1" s="1"/>
  <c r="K7" i="1"/>
  <c r="K44" i="1" s="1"/>
  <c r="J7" i="1"/>
  <c r="J44" i="1" s="1"/>
  <c r="I7" i="1"/>
  <c r="I44" i="1" s="1"/>
  <c r="H7" i="1"/>
  <c r="G7" i="1"/>
  <c r="F7" i="1"/>
  <c r="F44" i="1" s="1"/>
  <c r="E7" i="1"/>
  <c r="E44" i="1" s="1"/>
  <c r="D7" i="1"/>
  <c r="C7" i="1"/>
  <c r="B7" i="1"/>
  <c r="N6" i="1"/>
  <c r="M6" i="1"/>
  <c r="L6" i="1"/>
  <c r="K6" i="1"/>
  <c r="J6" i="1"/>
  <c r="I6" i="1"/>
  <c r="H6" i="1"/>
  <c r="G6" i="1"/>
  <c r="F6" i="1"/>
  <c r="E6" i="1"/>
  <c r="D6" i="1"/>
  <c r="C6" i="1"/>
  <c r="B6" i="1"/>
  <c r="N5" i="1"/>
  <c r="M5" i="1"/>
  <c r="L5" i="1"/>
  <c r="K5" i="1"/>
  <c r="J5" i="1"/>
  <c r="I5" i="1"/>
  <c r="H5" i="1"/>
  <c r="G5" i="1"/>
  <c r="F5" i="1"/>
  <c r="E5" i="1"/>
  <c r="D5" i="1"/>
  <c r="C5" i="1"/>
  <c r="B5" i="1"/>
  <c r="N4" i="1"/>
  <c r="M4" i="1"/>
  <c r="L4" i="1"/>
  <c r="K4" i="1"/>
  <c r="J4" i="1"/>
  <c r="I4" i="1"/>
  <c r="I43" i="1" s="1"/>
  <c r="H4" i="1"/>
  <c r="H43" i="1" s="1"/>
  <c r="G4" i="1"/>
  <c r="F4" i="1"/>
  <c r="E4" i="1"/>
  <c r="E43" i="1" s="1"/>
  <c r="D4" i="1"/>
  <c r="C4" i="1"/>
  <c r="B4" i="1"/>
  <c r="L77" i="1" l="1"/>
  <c r="D77" i="1"/>
  <c r="M44" i="1"/>
  <c r="J45" i="1"/>
  <c r="I45" i="1"/>
  <c r="I54" i="1" s="1"/>
  <c r="E46" i="1"/>
  <c r="C47" i="1"/>
  <c r="L48" i="1"/>
  <c r="H49" i="1"/>
  <c r="F49" i="1"/>
  <c r="K51" i="1"/>
  <c r="H55" i="1"/>
  <c r="G56" i="1"/>
  <c r="H106" i="1"/>
  <c r="M77" i="1"/>
  <c r="I50" i="1"/>
  <c r="B77" i="1"/>
  <c r="L43" i="1"/>
  <c r="E49" i="1"/>
  <c r="M48" i="1"/>
  <c r="K48" i="1"/>
  <c r="I49" i="1"/>
  <c r="I55" i="1"/>
  <c r="F43" i="1"/>
  <c r="F54" i="1" s="1"/>
  <c r="C44" i="1"/>
  <c r="B44" i="1"/>
  <c r="L45" i="1"/>
  <c r="K45" i="1"/>
  <c r="I46" i="1"/>
  <c r="E47" i="1"/>
  <c r="J49" i="1"/>
  <c r="D50" i="1"/>
  <c r="M51" i="1"/>
  <c r="J55" i="1"/>
  <c r="I56" i="1"/>
  <c r="M105" i="1"/>
  <c r="M108" i="1" s="1"/>
  <c r="J106" i="1"/>
  <c r="N77" i="1"/>
  <c r="F106" i="1"/>
  <c r="C77" i="1"/>
  <c r="H46" i="1"/>
  <c r="G49" i="1"/>
  <c r="E50" i="1"/>
  <c r="C50" i="1"/>
  <c r="H56" i="1"/>
  <c r="G43" i="1"/>
  <c r="G54" i="1" s="1"/>
  <c r="D44" i="1"/>
  <c r="M45" i="1"/>
  <c r="J46" i="1"/>
  <c r="F47" i="1"/>
  <c r="B48" i="1"/>
  <c r="K49" i="1"/>
  <c r="G50" i="1"/>
  <c r="B51" i="1"/>
  <c r="N51" i="1"/>
  <c r="K56" i="1"/>
  <c r="N105" i="1"/>
  <c r="E48" i="1"/>
  <c r="E54" i="1" s="1"/>
  <c r="N48" i="1"/>
  <c r="M49" i="1"/>
  <c r="F50" i="1"/>
  <c r="M56" i="1"/>
  <c r="K101" i="1"/>
  <c r="J77" i="1"/>
  <c r="G44" i="1"/>
  <c r="D45" i="1"/>
  <c r="M46" i="1"/>
  <c r="L46" i="1"/>
  <c r="L53" i="1" s="1"/>
  <c r="L57" i="1" s="1"/>
  <c r="I47" i="1"/>
  <c r="F48" i="1"/>
  <c r="B49" i="1"/>
  <c r="E51" i="1"/>
  <c r="B55" i="1"/>
  <c r="N55" i="1"/>
  <c r="K77" i="1"/>
  <c r="H44" i="1"/>
  <c r="B46" i="1"/>
  <c r="G48" i="1"/>
  <c r="N49" i="1"/>
  <c r="K50" i="1"/>
  <c r="J50" i="1"/>
  <c r="F51" i="1"/>
  <c r="C55" i="1"/>
  <c r="B56" i="1"/>
  <c r="F105" i="1"/>
  <c r="F108" i="1"/>
  <c r="N106" i="1"/>
  <c r="N101" i="1"/>
  <c r="N104" i="1"/>
  <c r="G105" i="1"/>
  <c r="G102" i="1"/>
  <c r="I105" i="1"/>
  <c r="I102" i="1"/>
  <c r="B106" i="1"/>
  <c r="B101" i="1"/>
  <c r="I53" i="1"/>
  <c r="I57" i="1" s="1"/>
  <c r="D101" i="1"/>
  <c r="D104" i="1"/>
  <c r="M101" i="1"/>
  <c r="C101" i="1"/>
  <c r="G101" i="1"/>
  <c r="G53" i="1"/>
  <c r="G57" i="1" s="1"/>
  <c r="E101" i="1"/>
  <c r="E104" i="1"/>
  <c r="J101" i="1"/>
  <c r="L101" i="1"/>
  <c r="C105" i="1"/>
  <c r="H53" i="1"/>
  <c r="H57" i="1" s="1"/>
  <c r="H54" i="1"/>
  <c r="H101" i="1"/>
  <c r="H104" i="1"/>
  <c r="H108" i="1" s="1"/>
  <c r="E105" i="1"/>
  <c r="I101" i="1"/>
  <c r="I104" i="1"/>
  <c r="I106" i="1"/>
  <c r="K105" i="1"/>
  <c r="K108" i="1" s="1"/>
  <c r="D105" i="1"/>
  <c r="F101" i="1"/>
  <c r="L105" i="1"/>
  <c r="L106" i="1"/>
  <c r="J43" i="1"/>
  <c r="K55" i="1"/>
  <c r="N56" i="1"/>
  <c r="E77" i="1"/>
  <c r="K43" i="1"/>
  <c r="L55" i="1"/>
  <c r="F77" i="1"/>
  <c r="M55" i="1"/>
  <c r="G77" i="1"/>
  <c r="B104" i="1"/>
  <c r="M43" i="1"/>
  <c r="H77" i="1"/>
  <c r="C104" i="1"/>
  <c r="C108" i="1" s="1"/>
  <c r="N43" i="1"/>
  <c r="I77" i="1"/>
  <c r="D56" i="1"/>
  <c r="G104" i="1"/>
  <c r="E56" i="1"/>
  <c r="B43" i="1"/>
  <c r="F56" i="1"/>
  <c r="C43" i="1"/>
  <c r="J104" i="1"/>
  <c r="J108" i="1" s="1"/>
  <c r="D43" i="1"/>
  <c r="L104" i="1"/>
  <c r="J56" i="1"/>
  <c r="F53" i="1" l="1"/>
  <c r="F57" i="1" s="1"/>
  <c r="E53" i="1"/>
  <c r="E57" i="1" s="1"/>
  <c r="N108" i="1"/>
  <c r="L54" i="1"/>
  <c r="G108" i="1"/>
  <c r="C53" i="1"/>
  <c r="C57" i="1" s="1"/>
  <c r="C54" i="1"/>
  <c r="K53" i="1"/>
  <c r="K57" i="1" s="1"/>
  <c r="K54" i="1"/>
  <c r="L108" i="1"/>
  <c r="B53" i="1"/>
  <c r="B57" i="1" s="1"/>
  <c r="B54" i="1"/>
  <c r="D108" i="1"/>
  <c r="N53" i="1"/>
  <c r="N57" i="1" s="1"/>
  <c r="N54" i="1"/>
  <c r="D53" i="1"/>
  <c r="D57" i="1" s="1"/>
  <c r="D54" i="1"/>
  <c r="J53" i="1"/>
  <c r="J57" i="1" s="1"/>
  <c r="J54" i="1"/>
  <c r="E108" i="1"/>
  <c r="M53" i="1"/>
  <c r="M57" i="1" s="1"/>
  <c r="M54" i="1"/>
  <c r="B108" i="1"/>
  <c r="I108" i="1"/>
</calcChain>
</file>

<file path=xl/sharedStrings.xml><?xml version="1.0" encoding="utf-8"?>
<sst xmlns="http://schemas.openxmlformats.org/spreadsheetml/2006/main" count="82" uniqueCount="72">
  <si>
    <t>All trace element/Ca ratios are given in mmol/mol</t>
  </si>
  <si>
    <t>B11</t>
  </si>
  <si>
    <t>Na23</t>
  </si>
  <si>
    <t>Mg24</t>
  </si>
  <si>
    <t>Mg25</t>
  </si>
  <si>
    <t>Al27</t>
  </si>
  <si>
    <t>Mn55</t>
  </si>
  <si>
    <t>Fe56</t>
  </si>
  <si>
    <t>Zn66</t>
  </si>
  <si>
    <t>Sr88</t>
  </si>
  <si>
    <t>Y89</t>
  </si>
  <si>
    <t>Ba138</t>
  </si>
  <si>
    <t>Nd146</t>
  </si>
  <si>
    <t>U238</t>
  </si>
  <si>
    <t>slide1_foram1-1</t>
  </si>
  <si>
    <t>slide1_foram1-2</t>
  </si>
  <si>
    <t>slide1_foram1-3</t>
  </si>
  <si>
    <t>slide1_foram2-1</t>
  </si>
  <si>
    <t>slide1_foram2-2</t>
  </si>
  <si>
    <t>slide1_foram2-3</t>
  </si>
  <si>
    <t>slide1_foram3-1</t>
  </si>
  <si>
    <t>slide1_foram3-2</t>
  </si>
  <si>
    <t>slide1_foram3-3</t>
  </si>
  <si>
    <t>slide2_foram1-1</t>
  </si>
  <si>
    <t>slide2_foram1-2</t>
  </si>
  <si>
    <t>slide2_foram1-3</t>
  </si>
  <si>
    <t>slide2_foram1-4</t>
  </si>
  <si>
    <t>slide2_foram2-1</t>
  </si>
  <si>
    <t>slide2_foram2-2</t>
  </si>
  <si>
    <t>slide2_foram2-3</t>
  </si>
  <si>
    <t>slide2_foram3-1</t>
  </si>
  <si>
    <t>slide2_foram3-2</t>
  </si>
  <si>
    <t>slide2_foram3-3</t>
  </si>
  <si>
    <t>slide2_foram3-4</t>
  </si>
  <si>
    <t>slide3_foram1-1</t>
  </si>
  <si>
    <t>slide3_foram1-2</t>
  </si>
  <si>
    <t>slide3_foram1-3</t>
  </si>
  <si>
    <t>slide3_foram1-4</t>
  </si>
  <si>
    <t>slide3_foram2-1</t>
  </si>
  <si>
    <t>slide3_foram2-2</t>
  </si>
  <si>
    <t>slide3_foram2-3</t>
  </si>
  <si>
    <t>slide3_foram2-4</t>
  </si>
  <si>
    <t>slide3_foram2-5</t>
  </si>
  <si>
    <t>slide3_foram3-1</t>
  </si>
  <si>
    <t>slide3_foram3-2</t>
  </si>
  <si>
    <t>slide3_foram3-3</t>
  </si>
  <si>
    <t>slide3_vein1</t>
  </si>
  <si>
    <t>slide3_vein2</t>
  </si>
  <si>
    <t>slide1_vein1</t>
  </si>
  <si>
    <t>slide1_vein2</t>
  </si>
  <si>
    <t>slide1_vein3</t>
  </si>
  <si>
    <t>average of individual foraminifera</t>
  </si>
  <si>
    <t>average of all forams</t>
  </si>
  <si>
    <t>average of calcite veins</t>
  </si>
  <si>
    <t>standard measurements</t>
  </si>
  <si>
    <t>JCt</t>
  </si>
  <si>
    <t>JCp</t>
  </si>
  <si>
    <t>MACS-3</t>
  </si>
  <si>
    <t>GOR</t>
  </si>
  <si>
    <t>average of all samples</t>
  </si>
  <si>
    <t>Reported standard values (element/Ca ratios)</t>
  </si>
  <si>
    <t>GOR132</t>
  </si>
  <si>
    <t>GOR128</t>
  </si>
  <si>
    <t>Individual spot analysis accuracies</t>
  </si>
  <si>
    <t>accuracy</t>
  </si>
  <si>
    <t>accuracy excluding very low conc. Standards</t>
  </si>
  <si>
    <t>precision</t>
  </si>
  <si>
    <t>green highlights are closest log10(X/Ca)</t>
  </si>
  <si>
    <t>best precision of all standards</t>
  </si>
  <si>
    <t>Mg/Ca calibrated using the NIST 610 value of Jochum et al. [2011]</t>
  </si>
  <si>
    <t>Mg/Ca calibrated using the NIST 610 value of Evans &amp; Mueller [2018]</t>
  </si>
  <si>
    <t>Table S2 supplement. Geochemical data of calcite (Nummulite tests and veins of sample 190926/1)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</si>
</sst>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</cellStyleXfs>
  <cellXfs count="15">
    <xf numFmtId="0" fontId="0" fillId="0" borderId="0" xfId="0"/>
    <xf numFmtId="0" fontId="5" fillId="0" borderId="0" xfId="0" applyFont="1"/>
    <xf numFmtId="0" fontId="0" fillId="6" borderId="0" xfId="0" applyFill="1"/>
    <xf numFmtId="0" fontId="6" fillId="6" borderId="0" xfId="0" applyFont="1" applyFill="1"/>
    <xf numFmtId="0" fontId="0" fillId="7" borderId="0" xfId="0" applyFill="1"/>
    <xf numFmtId="0" fontId="1" fillId="5" borderId="0" xfId="4"/>
    <xf numFmtId="0" fontId="4" fillId="4" borderId="0" xfId="3"/>
    <xf numFmtId="0" fontId="2" fillId="2" borderId="0" xfId="1"/>
    <xf numFmtId="0" fontId="3" fillId="3" borderId="0" xfId="2"/>
    <xf numFmtId="0" fontId="1" fillId="0" borderId="0" xfId="4" applyFill="1"/>
    <xf numFmtId="0" fontId="4" fillId="0" borderId="0" xfId="3" applyFill="1"/>
    <xf numFmtId="0" fontId="2" fillId="0" borderId="0" xfId="1" applyFill="1"/>
    <xf numFmtId="0" fontId="3" fillId="0" borderId="0" xfId="2" applyFill="1"/>
    <xf numFmtId="0" fontId="0" fillId="8" borderId="0" xfId="0" applyFill="1"/>
    <xf numFmtId="0" fontId="5" fillId="0" borderId="0" xfId="0" applyFont="1" applyAlignment="1">
      <alignment horizontal="left"/>
    </xf>
  </cellXfs>
  <cellStyles count="5">
    <cellStyle name="40% - Accent2" xfId="4" builtinId="35"/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0443258238506"/>
          <c:y val="3.6646294789405787E-2"/>
          <c:w val="0.83177373081660022"/>
          <c:h val="0.842737291972599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overview_some_cuts!$B$53:$N$53</c:f>
              <c:numCache>
                <c:formatCode>General</c:formatCode>
                <c:ptCount val="13"/>
                <c:pt idx="0">
                  <c:v>1.9535048148148146E-2</c:v>
                </c:pt>
                <c:pt idx="1">
                  <c:v>0.65273396296296293</c:v>
                </c:pt>
                <c:pt idx="2">
                  <c:v>19.688458397633745</c:v>
                </c:pt>
                <c:pt idx="3">
                  <c:v>20.038428305041148</c:v>
                </c:pt>
                <c:pt idx="4">
                  <c:v>2.5570581481481482E-2</c:v>
                </c:pt>
                <c:pt idx="5">
                  <c:v>1.3927167407407407E-2</c:v>
                </c:pt>
                <c:pt idx="6">
                  <c:v>9.5152971296296289E-3</c:v>
                </c:pt>
                <c:pt idx="7">
                  <c:v>4.5653504074074074E-4</c:v>
                </c:pt>
                <c:pt idx="8">
                  <c:v>0.72799357407407417</c:v>
                </c:pt>
                <c:pt idx="9">
                  <c:v>1.517128796296296E-3</c:v>
                </c:pt>
                <c:pt idx="10">
                  <c:v>1.3324873333333334E-3</c:v>
                </c:pt>
                <c:pt idx="11">
                  <c:v>2.6584209259259258E-4</c:v>
                </c:pt>
                <c:pt idx="12">
                  <c:v>3.1711512962962965E-4</c:v>
                </c:pt>
              </c:numCache>
            </c:numRef>
          </c:xVal>
          <c:yVal>
            <c:numRef>
              <c:f>overview_some_cuts!$B$55:$N$55</c:f>
              <c:numCache>
                <c:formatCode>General</c:formatCode>
                <c:ptCount val="13"/>
                <c:pt idx="0">
                  <c:v>1.0301319999999999E-2</c:v>
                </c:pt>
                <c:pt idx="1">
                  <c:v>0.47510439999999993</c:v>
                </c:pt>
                <c:pt idx="2">
                  <c:v>17.738673611111111</c:v>
                </c:pt>
                <c:pt idx="3">
                  <c:v>18.126604166666663</c:v>
                </c:pt>
                <c:pt idx="4">
                  <c:v>3.8175311199999999E-2</c:v>
                </c:pt>
                <c:pt idx="5">
                  <c:v>7.8729488200000003E-2</c:v>
                </c:pt>
                <c:pt idx="6">
                  <c:v>3.9056244000000005E-3</c:v>
                </c:pt>
                <c:pt idx="7">
                  <c:v>3.8997460000000001E-4</c:v>
                </c:pt>
                <c:pt idx="8">
                  <c:v>0.186638</c:v>
                </c:pt>
                <c:pt idx="9">
                  <c:v>2.1223739999999998E-3</c:v>
                </c:pt>
                <c:pt idx="10">
                  <c:v>5.4685319999999999E-3</c:v>
                </c:pt>
                <c:pt idx="11">
                  <c:v>4.6348657999999995E-4</c:v>
                </c:pt>
                <c:pt idx="12">
                  <c:v>4.5742999999999999E-4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A4-4B24-9EBB-0507B874BF21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overview_some_cuts!$S$65:$S$66</c:f>
              <c:numCache>
                <c:formatCode>General</c:formatCode>
                <c:ptCount val="2"/>
                <c:pt idx="0">
                  <c:v>1E-4</c:v>
                </c:pt>
                <c:pt idx="1">
                  <c:v>100</c:v>
                </c:pt>
              </c:numCache>
            </c:numRef>
          </c:xVal>
          <c:yVal>
            <c:numRef>
              <c:f>overview_some_cuts!$S$65:$S$66</c:f>
              <c:numCache>
                <c:formatCode>General</c:formatCode>
                <c:ptCount val="2"/>
                <c:pt idx="0">
                  <c:v>1E-4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A4-4B24-9EBB-0507B874B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413824"/>
        <c:axId val="102415744"/>
      </c:scatterChart>
      <c:valAx>
        <c:axId val="102413824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foraminifera element/Ca (mmol/mol)</a:t>
                </a:r>
              </a:p>
            </c:rich>
          </c:tx>
          <c:layout>
            <c:manualLayout>
              <c:xMode val="edge"/>
              <c:yMode val="edge"/>
              <c:x val="0.28497651090855447"/>
              <c:y val="0.92269284424039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02415744"/>
        <c:crosses val="autoZero"/>
        <c:crossBetween val="midCat"/>
      </c:valAx>
      <c:valAx>
        <c:axId val="102415744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vein calcite element/Ca (mmol/mol)</a:t>
                </a:r>
              </a:p>
            </c:rich>
          </c:tx>
          <c:layout>
            <c:manualLayout>
              <c:xMode val="edge"/>
              <c:yMode val="edge"/>
              <c:x val="1.2224627040586243E-2"/>
              <c:y val="0.20347297748915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0241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312737</xdr:colOff>
      <xdr:row>41</xdr:row>
      <xdr:rowOff>105832</xdr:rowOff>
    </xdr:from>
    <xdr:to>
      <xdr:col>20</xdr:col>
      <xdr:colOff>607483</xdr:colOff>
      <xdr:row>62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C58481-6E52-43C5-908B-1694A19D87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BF_thin_sections_with_sample_labels_calc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mmTS_1_Av"/>
      <sheetName val="overview"/>
      <sheetName val="overview_some_cuts"/>
    </sheetNames>
    <sheetDataSet>
      <sheetData sheetId="0">
        <row r="3">
          <cell r="BE3">
            <v>1.8409999999999999E-2</v>
          </cell>
          <cell r="BF3">
            <v>0.86133000000000004</v>
          </cell>
          <cell r="BI3">
            <v>9.6985999999999999E-3</v>
          </cell>
          <cell r="BL3">
            <v>1.3769E-2</v>
          </cell>
          <cell r="BM3">
            <v>1.4182999999999999E-2</v>
          </cell>
          <cell r="BN3">
            <v>3.7574E-4</v>
          </cell>
          <cell r="BO3">
            <v>0.62655000000000005</v>
          </cell>
          <cell r="BP3">
            <v>8.6616999999999998E-4</v>
          </cell>
          <cell r="BR3">
            <v>1.7871E-3</v>
          </cell>
          <cell r="BS3">
            <v>1.5595999999999999E-4</v>
          </cell>
          <cell r="BT3">
            <v>1.1942000000000001E-4</v>
          </cell>
        </row>
        <row r="4">
          <cell r="BE4">
            <v>1.7746999999999999E-2</v>
          </cell>
          <cell r="BF4">
            <v>0.45540999999999998</v>
          </cell>
          <cell r="BI4">
            <v>2.2242000000000001E-2</v>
          </cell>
          <cell r="BL4">
            <v>1.4487E-2</v>
          </cell>
          <cell r="BM4">
            <v>1.8824E-2</v>
          </cell>
          <cell r="BN4">
            <v>8.3195000000000003E-4</v>
          </cell>
          <cell r="BO4">
            <v>0.61434</v>
          </cell>
          <cell r="BP4">
            <v>2.0395000000000001E-3</v>
          </cell>
          <cell r="BR4">
            <v>2.4294999999999998E-3</v>
          </cell>
          <cell r="BS4">
            <v>4.4471000000000002E-4</v>
          </cell>
          <cell r="BT4">
            <v>2.6381000000000001E-4</v>
          </cell>
        </row>
        <row r="5">
          <cell r="BE5">
            <v>1.5869000000000001E-2</v>
          </cell>
          <cell r="BF5">
            <v>0.3372</v>
          </cell>
          <cell r="BI5">
            <v>2.7078999999999999E-2</v>
          </cell>
          <cell r="BL5">
            <v>1.4343E-2</v>
          </cell>
          <cell r="BM5">
            <v>1.0994E-2</v>
          </cell>
          <cell r="BN5">
            <v>7.1387000000000002E-4</v>
          </cell>
          <cell r="BO5">
            <v>0.5968</v>
          </cell>
          <cell r="BP5">
            <v>1.3691E-3</v>
          </cell>
          <cell r="BR5">
            <v>2.0745999999999998E-3</v>
          </cell>
          <cell r="BS5">
            <v>2.0028E-4</v>
          </cell>
          <cell r="BT5">
            <v>2.3765E-4</v>
          </cell>
        </row>
        <row r="6">
          <cell r="BE6">
            <v>2.23E-2</v>
          </cell>
          <cell r="BF6">
            <v>0.73270999999999997</v>
          </cell>
          <cell r="BI6">
            <v>3.1475999999999997E-2</v>
          </cell>
          <cell r="BL6">
            <v>1.4090999999999999E-2</v>
          </cell>
          <cell r="BM6">
            <v>3.9391000000000002E-2</v>
          </cell>
          <cell r="BN6">
            <v>1.2842999999999999E-3</v>
          </cell>
          <cell r="BO6">
            <v>0.50119999999999998</v>
          </cell>
          <cell r="BP6">
            <v>1.3404999999999999E-3</v>
          </cell>
          <cell r="BR6">
            <v>1.5068E-3</v>
          </cell>
          <cell r="BS6">
            <v>2.1814E-4</v>
          </cell>
          <cell r="BT6">
            <v>1.7745E-4</v>
          </cell>
        </row>
        <row r="7">
          <cell r="BE7">
            <v>2.9415E-2</v>
          </cell>
          <cell r="BF7">
            <v>0.94962999999999997</v>
          </cell>
          <cell r="BI7">
            <v>2.351E-2</v>
          </cell>
          <cell r="BL7">
            <v>1.1821999999999999E-2</v>
          </cell>
          <cell r="BM7">
            <v>1.6192999999999999E-2</v>
          </cell>
          <cell r="BN7">
            <v>8.8080000000000005E-4</v>
          </cell>
          <cell r="BO7">
            <v>0.49129</v>
          </cell>
          <cell r="BP7">
            <v>1.1466E-3</v>
          </cell>
          <cell r="BR7">
            <v>8.1364999999999996E-4</v>
          </cell>
          <cell r="BS7">
            <v>1.3260999999999999E-4</v>
          </cell>
          <cell r="BT7">
            <v>1.2323999999999999E-4</v>
          </cell>
        </row>
        <row r="8">
          <cell r="BE8">
            <v>2.0244000000000002E-2</v>
          </cell>
          <cell r="BF8">
            <v>0.37141999999999997</v>
          </cell>
          <cell r="BI8">
            <v>4.0437000000000001E-2</v>
          </cell>
          <cell r="BL8">
            <v>1.5984000000000002E-2</v>
          </cell>
          <cell r="BM8">
            <v>8.5170999999999997E-3</v>
          </cell>
          <cell r="BN8">
            <v>4.5593000000000001E-4</v>
          </cell>
          <cell r="BO8">
            <v>0.44830999999999999</v>
          </cell>
          <cell r="BP8">
            <v>1.9905000000000001E-3</v>
          </cell>
          <cell r="BR8">
            <v>8.7117E-4</v>
          </cell>
          <cell r="BS8">
            <v>3.4860000000000002E-4</v>
          </cell>
          <cell r="BT8">
            <v>2.7896000000000003E-4</v>
          </cell>
        </row>
        <row r="9">
          <cell r="BE9">
            <v>1.8099000000000001E-2</v>
          </cell>
          <cell r="BF9">
            <v>0.74414000000000002</v>
          </cell>
          <cell r="BI9">
            <v>1.4947999999999999E-2</v>
          </cell>
          <cell r="BL9">
            <v>1.1842999999999999E-2</v>
          </cell>
          <cell r="BM9">
            <v>1.1775000000000001E-2</v>
          </cell>
          <cell r="BN9">
            <v>1.1684999999999999E-4</v>
          </cell>
          <cell r="BO9">
            <v>0.50609999999999999</v>
          </cell>
          <cell r="BP9">
            <v>1.0463E-3</v>
          </cell>
          <cell r="BR9">
            <v>8.2731000000000005E-4</v>
          </cell>
          <cell r="BS9">
            <v>1.0272000000000001E-4</v>
          </cell>
          <cell r="BT9">
            <v>1.1903E-4</v>
          </cell>
        </row>
        <row r="10">
          <cell r="BE10">
            <v>2.9576999999999999E-2</v>
          </cell>
          <cell r="BF10">
            <v>1.0129999999999999</v>
          </cell>
          <cell r="BI10">
            <v>1.1217E-2</v>
          </cell>
          <cell r="BL10">
            <v>1.1815000000000001E-2</v>
          </cell>
          <cell r="BM10">
            <v>1.5299999999999999E-2</v>
          </cell>
          <cell r="BN10">
            <v>7.1122000000000004E-4</v>
          </cell>
          <cell r="BO10">
            <v>0.49748999999999999</v>
          </cell>
          <cell r="BP10">
            <v>1.1221E-3</v>
          </cell>
          <cell r="BR10">
            <v>7.0191000000000003E-4</v>
          </cell>
          <cell r="BS10">
            <v>1.2831E-4</v>
          </cell>
          <cell r="BT10">
            <v>9.5836999999999997E-5</v>
          </cell>
        </row>
        <row r="11">
          <cell r="BE11">
            <v>2.9304E-2</v>
          </cell>
          <cell r="BF11">
            <v>0.95204999999999995</v>
          </cell>
          <cell r="BI11">
            <v>1.039E-2</v>
          </cell>
          <cell r="BL11">
            <v>1.2248E-2</v>
          </cell>
          <cell r="BM11">
            <v>1.7146000000000002E-2</v>
          </cell>
          <cell r="BN11">
            <v>9.4868000000000003E-4</v>
          </cell>
          <cell r="BO11">
            <v>0.51329999999999998</v>
          </cell>
          <cell r="BP11">
            <v>1.5776E-3</v>
          </cell>
          <cell r="BR11">
            <v>7.4184999999999995E-4</v>
          </cell>
          <cell r="BS11">
            <v>2.3447E-4</v>
          </cell>
          <cell r="BT11">
            <v>1.3451000000000001E-4</v>
          </cell>
        </row>
        <row r="12">
          <cell r="BE12">
            <v>2.1499999999999998E-2</v>
          </cell>
          <cell r="BF12">
            <v>0.99172000000000005</v>
          </cell>
          <cell r="BI12">
            <v>8.0163999999999999E-3</v>
          </cell>
          <cell r="BL12">
            <v>1.8440999999999999E-2</v>
          </cell>
          <cell r="BM12">
            <v>4.2037999999999997E-3</v>
          </cell>
          <cell r="BN12">
            <v>1.6275E-4</v>
          </cell>
          <cell r="BO12">
            <v>1.1477999999999999</v>
          </cell>
          <cell r="BP12">
            <v>1.7373E-3</v>
          </cell>
          <cell r="BR12">
            <v>1.3699000000000001E-3</v>
          </cell>
          <cell r="BS12">
            <v>3.1090000000000002E-4</v>
          </cell>
          <cell r="BT12">
            <v>2.3790000000000001E-4</v>
          </cell>
        </row>
        <row r="13">
          <cell r="BE13">
            <v>1.7257000000000002E-2</v>
          </cell>
          <cell r="BF13">
            <v>0.84136</v>
          </cell>
          <cell r="BI13">
            <v>1.0739E-2</v>
          </cell>
          <cell r="BL13">
            <v>1.7207E-2</v>
          </cell>
          <cell r="BM13">
            <v>8.6399999999999997E-4</v>
          </cell>
          <cell r="BN13">
            <v>9.2452000000000002E-5</v>
          </cell>
          <cell r="BO13">
            <v>1.1632</v>
          </cell>
          <cell r="BP13">
            <v>1.8266999999999999E-3</v>
          </cell>
          <cell r="BR13">
            <v>1.2568E-3</v>
          </cell>
          <cell r="BS13">
            <v>3.0893000000000001E-4</v>
          </cell>
          <cell r="BT13">
            <v>2.7446000000000003E-4</v>
          </cell>
        </row>
        <row r="14">
          <cell r="BE14">
            <v>1.6684999999999998E-2</v>
          </cell>
          <cell r="BF14">
            <v>0.82171000000000005</v>
          </cell>
          <cell r="BI14">
            <v>8.3914000000000002E-3</v>
          </cell>
          <cell r="BL14">
            <v>1.7077999999999999E-2</v>
          </cell>
          <cell r="BM14">
            <v>8.3704000000000005E-4</v>
          </cell>
          <cell r="BN14">
            <v>9.7411999999999995E-5</v>
          </cell>
          <cell r="BO14">
            <v>1.2398</v>
          </cell>
          <cell r="BP14">
            <v>1.7704000000000001E-3</v>
          </cell>
          <cell r="BR14">
            <v>1.1410000000000001E-3</v>
          </cell>
          <cell r="BS14">
            <v>2.9308999999999997E-4</v>
          </cell>
          <cell r="BT14">
            <v>2.4408000000000001E-4</v>
          </cell>
        </row>
        <row r="15">
          <cell r="BE15">
            <v>1.9465E-2</v>
          </cell>
          <cell r="BF15">
            <v>0.87939999999999996</v>
          </cell>
          <cell r="BI15">
            <v>1.5117999999999999E-2</v>
          </cell>
          <cell r="BL15">
            <v>1.8318000000000001E-2</v>
          </cell>
          <cell r="BM15">
            <v>1.4461999999999999E-3</v>
          </cell>
          <cell r="BN15">
            <v>2.2707000000000001E-4</v>
          </cell>
          <cell r="BO15">
            <v>1.1957</v>
          </cell>
          <cell r="BP15">
            <v>1.8301000000000001E-3</v>
          </cell>
          <cell r="BR15">
            <v>1.3225000000000001E-3</v>
          </cell>
          <cell r="BS15">
            <v>3.1848999999999999E-4</v>
          </cell>
          <cell r="BT15">
            <v>3.7648E-4</v>
          </cell>
        </row>
        <row r="16">
          <cell r="BE16">
            <v>1.9911000000000002E-2</v>
          </cell>
          <cell r="BF16">
            <v>0.79276999999999997</v>
          </cell>
          <cell r="BI16">
            <v>1.8800999999999998E-2</v>
          </cell>
          <cell r="BL16">
            <v>1.8093000000000001E-2</v>
          </cell>
          <cell r="BM16">
            <v>3.6484000000000001E-4</v>
          </cell>
          <cell r="BN16">
            <v>6.8089999999999994E-5</v>
          </cell>
          <cell r="BO16">
            <v>1.1062000000000001</v>
          </cell>
          <cell r="BP16">
            <v>1.7662999999999999E-3</v>
          </cell>
          <cell r="BR16">
            <v>1.5707E-3</v>
          </cell>
          <cell r="BS16">
            <v>2.8038E-4</v>
          </cell>
          <cell r="BT16">
            <v>3.6006999999999999E-4</v>
          </cell>
        </row>
        <row r="17">
          <cell r="BE17">
            <v>1.5623E-2</v>
          </cell>
          <cell r="BF17">
            <v>0.73155999999999999</v>
          </cell>
          <cell r="BI17">
            <v>2.7094E-2</v>
          </cell>
          <cell r="BL17">
            <v>1.8669000000000002E-2</v>
          </cell>
          <cell r="BM17">
            <v>9.4421999999999996E-4</v>
          </cell>
          <cell r="BN17">
            <v>5.2685999999999998E-4</v>
          </cell>
          <cell r="BO17">
            <v>1.0918000000000001</v>
          </cell>
          <cell r="BP17">
            <v>1.7861999999999999E-3</v>
          </cell>
          <cell r="BR17">
            <v>2.2690000000000002E-3</v>
          </cell>
          <cell r="BS17">
            <v>3.3749000000000002E-4</v>
          </cell>
          <cell r="BT17">
            <v>4.1298000000000002E-4</v>
          </cell>
        </row>
        <row r="18">
          <cell r="BE18">
            <v>1.5311999999999999E-2</v>
          </cell>
          <cell r="BF18">
            <v>0.63368000000000002</v>
          </cell>
          <cell r="BI18">
            <v>2.2086999999999999E-2</v>
          </cell>
          <cell r="BL18">
            <v>1.9935999999999999E-2</v>
          </cell>
          <cell r="BM18">
            <v>9.1034000000000004E-4</v>
          </cell>
          <cell r="BN18">
            <v>-1.6778999999999999E-4</v>
          </cell>
          <cell r="BO18">
            <v>1.0965</v>
          </cell>
          <cell r="BP18">
            <v>2.0309E-3</v>
          </cell>
          <cell r="BR18">
            <v>1.7953000000000001E-3</v>
          </cell>
          <cell r="BS18">
            <v>3.6416999999999998E-4</v>
          </cell>
          <cell r="BT18">
            <v>6.2102999999999995E-4</v>
          </cell>
        </row>
        <row r="19">
          <cell r="BE19">
            <v>1.8932000000000001E-2</v>
          </cell>
          <cell r="BF19">
            <v>0.73082000000000003</v>
          </cell>
          <cell r="BI19">
            <v>1.5453E-2</v>
          </cell>
          <cell r="BL19">
            <v>1.7444999999999999E-2</v>
          </cell>
          <cell r="BM19">
            <v>1.3500999999999999E-3</v>
          </cell>
          <cell r="BN19">
            <v>2.1456000000000001E-4</v>
          </cell>
          <cell r="BO19">
            <v>1.1306</v>
          </cell>
          <cell r="BP19">
            <v>1.5102E-3</v>
          </cell>
          <cell r="BR19">
            <v>1.6669E-3</v>
          </cell>
          <cell r="BS19">
            <v>2.3461000000000001E-4</v>
          </cell>
          <cell r="BT19">
            <v>3.6654999999999999E-4</v>
          </cell>
        </row>
        <row r="20">
          <cell r="BE20">
            <v>1.7129999999999999E-2</v>
          </cell>
          <cell r="BF20">
            <v>0.65925</v>
          </cell>
          <cell r="BI20">
            <v>1.8412000000000001E-2</v>
          </cell>
          <cell r="BL20">
            <v>1.8322999999999999E-2</v>
          </cell>
          <cell r="BM20">
            <v>6.5032999999999996E-4</v>
          </cell>
          <cell r="BN20">
            <v>3.2194E-4</v>
          </cell>
          <cell r="BO20">
            <v>1.1926000000000001</v>
          </cell>
          <cell r="BP20">
            <v>2.1576999999999998E-3</v>
          </cell>
          <cell r="BR20">
            <v>1.7803999999999999E-3</v>
          </cell>
          <cell r="BS20">
            <v>4.1655000000000001E-4</v>
          </cell>
          <cell r="BT20">
            <v>6.2675000000000003E-4</v>
          </cell>
        </row>
        <row r="21">
          <cell r="BE21">
            <v>1.7964999999999998E-2</v>
          </cell>
          <cell r="BF21">
            <v>0.61699999999999999</v>
          </cell>
          <cell r="BI21">
            <v>1.2825E-2</v>
          </cell>
          <cell r="BL21">
            <v>1.823E-2</v>
          </cell>
          <cell r="BM21">
            <v>4.2059999999999998E-4</v>
          </cell>
          <cell r="BN21">
            <v>-7.6942E-6</v>
          </cell>
          <cell r="BO21">
            <v>1.1608000000000001</v>
          </cell>
          <cell r="BP21">
            <v>1.9139999999999999E-3</v>
          </cell>
          <cell r="BR21">
            <v>1.482E-3</v>
          </cell>
          <cell r="BS21">
            <v>4.0465999999999999E-4</v>
          </cell>
          <cell r="BT21">
            <v>5.0394000000000003E-4</v>
          </cell>
        </row>
        <row r="22">
          <cell r="BE22">
            <v>1.362E-2</v>
          </cell>
          <cell r="BF22">
            <v>0.52949000000000002</v>
          </cell>
          <cell r="BI22">
            <v>3.0265E-2</v>
          </cell>
          <cell r="BL22">
            <v>1.899E-2</v>
          </cell>
          <cell r="BM22">
            <v>2.7848E-3</v>
          </cell>
          <cell r="BN22">
            <v>2.5723E-4</v>
          </cell>
          <cell r="BO22">
            <v>1.2350000000000001</v>
          </cell>
          <cell r="BP22">
            <v>1.9759000000000001E-3</v>
          </cell>
          <cell r="BR22">
            <v>1.8010000000000001E-3</v>
          </cell>
          <cell r="BS22">
            <v>3.6346000000000002E-4</v>
          </cell>
          <cell r="BT22">
            <v>6.5937999999999999E-4</v>
          </cell>
        </row>
        <row r="23">
          <cell r="BE23">
            <v>2.2998999999999999E-2</v>
          </cell>
          <cell r="BF23">
            <v>0.54957999999999996</v>
          </cell>
          <cell r="BI23">
            <v>2.3314000000000001E-2</v>
          </cell>
          <cell r="BL23">
            <v>9.1500000000000001E-3</v>
          </cell>
          <cell r="BM23">
            <v>8.2894000000000006E-3</v>
          </cell>
          <cell r="BN23">
            <v>5.9922999999999997E-4</v>
          </cell>
          <cell r="BO23">
            <v>0.53435999999999995</v>
          </cell>
          <cell r="BP23">
            <v>5.1889000000000004E-4</v>
          </cell>
          <cell r="BR23">
            <v>9.2095000000000002E-4</v>
          </cell>
          <cell r="BS23">
            <v>4.2388000000000001E-5</v>
          </cell>
          <cell r="BT23">
            <v>1.6600999999999999E-4</v>
          </cell>
        </row>
        <row r="24">
          <cell r="BE24">
            <v>2.0733000000000001E-2</v>
          </cell>
          <cell r="BF24">
            <v>0.37236000000000002</v>
          </cell>
          <cell r="BI24">
            <v>3.4183999999999999E-2</v>
          </cell>
          <cell r="BL24">
            <v>1.0681E-2</v>
          </cell>
          <cell r="BM24">
            <v>7.8960999999999996E-3</v>
          </cell>
          <cell r="BN24">
            <v>9.0641000000000002E-5</v>
          </cell>
          <cell r="BO24">
            <v>0.47814000000000001</v>
          </cell>
          <cell r="BP24">
            <v>1.0839999999999999E-3</v>
          </cell>
          <cell r="BR24">
            <v>9.1635000000000002E-4</v>
          </cell>
          <cell r="BS24">
            <v>1.5048000000000001E-4</v>
          </cell>
          <cell r="BT24">
            <v>2.7274999999999999E-4</v>
          </cell>
        </row>
        <row r="25">
          <cell r="BE25">
            <v>1.6164999999999999E-2</v>
          </cell>
          <cell r="BF25">
            <v>0.40128999999999998</v>
          </cell>
          <cell r="BI25">
            <v>2.7959999999999999E-2</v>
          </cell>
          <cell r="BL25">
            <v>9.7812999999999997E-3</v>
          </cell>
          <cell r="BM25">
            <v>7.4155000000000002E-3</v>
          </cell>
          <cell r="BN25">
            <v>1.5579999999999999E-4</v>
          </cell>
          <cell r="BO25">
            <v>0.46659</v>
          </cell>
          <cell r="BP25">
            <v>1.2666000000000001E-3</v>
          </cell>
          <cell r="BR25">
            <v>8.9497999999999997E-4</v>
          </cell>
          <cell r="BS25">
            <v>2.3487000000000001E-4</v>
          </cell>
          <cell r="BT25">
            <v>3.2802999999999999E-4</v>
          </cell>
        </row>
        <row r="26">
          <cell r="BE26">
            <v>1.7919000000000001E-2</v>
          </cell>
          <cell r="BF26">
            <v>0.46944000000000002</v>
          </cell>
          <cell r="BI26">
            <v>3.5553000000000001E-2</v>
          </cell>
          <cell r="BL26">
            <v>9.7841000000000004E-3</v>
          </cell>
          <cell r="BM26">
            <v>1.3086E-2</v>
          </cell>
          <cell r="BN26">
            <v>7.8642000000000002E-4</v>
          </cell>
          <cell r="BO26">
            <v>0.48071999999999998</v>
          </cell>
          <cell r="BP26">
            <v>1.3067E-3</v>
          </cell>
          <cell r="BR26">
            <v>1.0223000000000001E-3</v>
          </cell>
          <cell r="BS26">
            <v>2.6104999999999998E-4</v>
          </cell>
          <cell r="BT26">
            <v>4.4724000000000001E-4</v>
          </cell>
        </row>
        <row r="27">
          <cell r="BE27">
            <v>1.7788999999999999E-2</v>
          </cell>
          <cell r="BF27">
            <v>0.51909000000000005</v>
          </cell>
          <cell r="BI27">
            <v>3.3089E-2</v>
          </cell>
          <cell r="BL27">
            <v>9.2712999999999997E-3</v>
          </cell>
          <cell r="BM27">
            <v>1.0755000000000001E-2</v>
          </cell>
          <cell r="BN27">
            <v>5.4427000000000002E-4</v>
          </cell>
          <cell r="BO27">
            <v>0.47999000000000003</v>
          </cell>
          <cell r="BP27">
            <v>1.2577000000000001E-3</v>
          </cell>
          <cell r="BR27">
            <v>1.0286E-3</v>
          </cell>
          <cell r="BS27">
            <v>2.1422999999999999E-4</v>
          </cell>
          <cell r="BT27">
            <v>3.2129000000000001E-4</v>
          </cell>
        </row>
        <row r="28">
          <cell r="BE28">
            <v>2.3734000000000002E-2</v>
          </cell>
          <cell r="BF28">
            <v>0.72772999999999999</v>
          </cell>
          <cell r="BI28">
            <v>3.8195E-2</v>
          </cell>
          <cell r="BL28">
            <v>1.0411E-2</v>
          </cell>
          <cell r="BM28">
            <v>8.4042000000000006E-3</v>
          </cell>
          <cell r="BN28">
            <v>5.0524999999999995E-4</v>
          </cell>
          <cell r="BO28">
            <v>0.51132999999999995</v>
          </cell>
          <cell r="BP28">
            <v>1.5453999999999999E-3</v>
          </cell>
          <cell r="BR28">
            <v>1.1837E-3</v>
          </cell>
          <cell r="BS28">
            <v>2.9282000000000001E-4</v>
          </cell>
          <cell r="BT28">
            <v>3.3131000000000002E-4</v>
          </cell>
        </row>
        <row r="29">
          <cell r="BE29">
            <v>2.1593999999999999E-2</v>
          </cell>
          <cell r="BF29">
            <v>0.45117000000000002</v>
          </cell>
          <cell r="BI29">
            <v>3.0884999999999999E-2</v>
          </cell>
          <cell r="BL29">
            <v>1.1298000000000001E-2</v>
          </cell>
          <cell r="BM29">
            <v>1.3088000000000001E-2</v>
          </cell>
          <cell r="BN29">
            <v>8.1567E-4</v>
          </cell>
          <cell r="BO29">
            <v>0.43053999999999998</v>
          </cell>
          <cell r="BP29">
            <v>1.4379E-3</v>
          </cell>
          <cell r="BR29">
            <v>7.8496000000000002E-4</v>
          </cell>
          <cell r="BS29">
            <v>2.6543999999999998E-4</v>
          </cell>
          <cell r="BT29">
            <v>2.9211999999999999E-4</v>
          </cell>
        </row>
        <row r="30">
          <cell r="BE30">
            <v>2.0014000000000001E-2</v>
          </cell>
          <cell r="BF30">
            <v>0.55081999999999998</v>
          </cell>
          <cell r="BI30">
            <v>3.8495000000000001E-2</v>
          </cell>
          <cell r="BL30">
            <v>9.8904000000000006E-3</v>
          </cell>
          <cell r="BM30">
            <v>1.3632999999999999E-2</v>
          </cell>
          <cell r="BN30">
            <v>3.3775999999999999E-4</v>
          </cell>
          <cell r="BO30">
            <v>0.43490000000000001</v>
          </cell>
          <cell r="BP30">
            <v>1.3637E-3</v>
          </cell>
          <cell r="BR30">
            <v>8.2567000000000003E-4</v>
          </cell>
          <cell r="BS30">
            <v>2.2818E-4</v>
          </cell>
          <cell r="BT30">
            <v>4.417E-4</v>
          </cell>
        </row>
        <row r="31">
          <cell r="BE31">
            <v>1.9626999999999999E-2</v>
          </cell>
          <cell r="BF31">
            <v>0.55996000000000001</v>
          </cell>
          <cell r="BI31">
            <v>6.7480999999999999E-2</v>
          </cell>
          <cell r="BL31">
            <v>1.0279999999999999E-2</v>
          </cell>
          <cell r="BM31">
            <v>1.9858000000000001E-2</v>
          </cell>
          <cell r="BN31">
            <v>3.1258000000000002E-4</v>
          </cell>
          <cell r="BO31">
            <v>0.50917999999999997</v>
          </cell>
          <cell r="BP31">
            <v>1.6532000000000001E-3</v>
          </cell>
          <cell r="BR31">
            <v>1.2899999999999999E-3</v>
          </cell>
          <cell r="BS31">
            <v>3.7926000000000002E-4</v>
          </cell>
          <cell r="BT31">
            <v>4.5891999999999998E-4</v>
          </cell>
        </row>
        <row r="32">
          <cell r="BE32">
            <v>1.7221E-2</v>
          </cell>
          <cell r="BF32">
            <v>0.49317</v>
          </cell>
          <cell r="BI32">
            <v>4.6474000000000001E-2</v>
          </cell>
          <cell r="BL32">
            <v>1.0744E-2</v>
          </cell>
          <cell r="BM32">
            <v>9.5268000000000002E-3</v>
          </cell>
          <cell r="BN32">
            <v>7.8627000000000005E-4</v>
          </cell>
          <cell r="BO32">
            <v>0.50760000000000005</v>
          </cell>
          <cell r="BP32">
            <v>1.3837999999999999E-3</v>
          </cell>
          <cell r="BR32">
            <v>1.1291000000000001E-3</v>
          </cell>
          <cell r="BS32">
            <v>2.4458999999999999E-4</v>
          </cell>
          <cell r="BT32">
            <v>3.6004E-4</v>
          </cell>
        </row>
        <row r="33">
          <cell r="BE33">
            <v>1.3917000000000001E-2</v>
          </cell>
          <cell r="BF33">
            <v>0.50734000000000001</v>
          </cell>
          <cell r="BI33">
            <v>4.0146000000000001E-2</v>
          </cell>
          <cell r="BL33">
            <v>9.8207999999999993E-3</v>
          </cell>
          <cell r="BM33">
            <v>6.5293E-3</v>
          </cell>
          <cell r="BN33">
            <v>3.0676999999999999E-4</v>
          </cell>
          <cell r="BO33">
            <v>0.55005999999999999</v>
          </cell>
          <cell r="BP33">
            <v>1.3515999999999999E-3</v>
          </cell>
          <cell r="BR33">
            <v>1.2279000000000001E-3</v>
          </cell>
          <cell r="BS33">
            <v>2.7647000000000001E-4</v>
          </cell>
          <cell r="BT33">
            <v>3.6116000000000002E-4</v>
          </cell>
        </row>
        <row r="34">
          <cell r="BE34">
            <v>1.7565000000000001E-2</v>
          </cell>
          <cell r="BF34">
            <v>0.46557999999999999</v>
          </cell>
          <cell r="BI34">
            <v>3.9745999999999997E-2</v>
          </cell>
          <cell r="BL34">
            <v>1.0107E-2</v>
          </cell>
          <cell r="BM34">
            <v>9.9386000000000006E-3</v>
          </cell>
          <cell r="BN34">
            <v>7.2922999999999998E-4</v>
          </cell>
          <cell r="BO34">
            <v>0.51973999999999998</v>
          </cell>
          <cell r="BP34">
            <v>1.6167E-3</v>
          </cell>
          <cell r="BR34">
            <v>1.4821999999999999E-3</v>
          </cell>
          <cell r="BS34">
            <v>3.7627E-4</v>
          </cell>
          <cell r="BT34">
            <v>4.1204000000000002E-4</v>
          </cell>
        </row>
        <row r="35">
          <cell r="BE35">
            <v>1.6018000000000001E-2</v>
          </cell>
          <cell r="BF35">
            <v>0.91507000000000005</v>
          </cell>
          <cell r="BI35">
            <v>0.16341</v>
          </cell>
          <cell r="BL35">
            <v>5.2819E-4</v>
          </cell>
          <cell r="BM35">
            <v>1.8217000000000001E-2</v>
          </cell>
          <cell r="BN35">
            <v>4.4603999999999998E-4</v>
          </cell>
          <cell r="BO35">
            <v>0.29910999999999999</v>
          </cell>
          <cell r="BP35">
            <v>1.7370999999999999E-4</v>
          </cell>
          <cell r="BR35">
            <v>1.3873999999999999E-2</v>
          </cell>
          <cell r="BS35">
            <v>3.2511000000000001E-6</v>
          </cell>
          <cell r="BT35">
            <v>3.3924999999999998E-4</v>
          </cell>
        </row>
        <row r="36">
          <cell r="BE36">
            <v>1.3154000000000001E-2</v>
          </cell>
          <cell r="BF36">
            <v>0.83450999999999997</v>
          </cell>
          <cell r="BI36">
            <v>2.7015000000000001E-2</v>
          </cell>
          <cell r="BL36">
            <v>8.5251000000000001E-5</v>
          </cell>
          <cell r="BM36">
            <v>8.4752000000000004E-4</v>
          </cell>
          <cell r="BN36">
            <v>1.4104E-3</v>
          </cell>
          <cell r="BO36">
            <v>0.24453</v>
          </cell>
          <cell r="BP36">
            <v>1.3726E-4</v>
          </cell>
          <cell r="BR36">
            <v>1.2992E-2</v>
          </cell>
          <cell r="BS36">
            <v>3.4218E-6</v>
          </cell>
          <cell r="BT36">
            <v>3.2371E-4</v>
          </cell>
        </row>
        <row r="37">
          <cell r="BE37">
            <v>8.3814000000000007E-3</v>
          </cell>
          <cell r="BF37">
            <v>0.24267</v>
          </cell>
          <cell r="BI37">
            <v>8.2885999999999995E-4</v>
          </cell>
          <cell r="BL37">
            <v>0.28060000000000002</v>
          </cell>
          <cell r="BM37">
            <v>3.6212000000000001E-4</v>
          </cell>
          <cell r="BN37">
            <v>-1.9289E-4</v>
          </cell>
          <cell r="BO37">
            <v>0.14402999999999999</v>
          </cell>
          <cell r="BP37">
            <v>3.8674E-3</v>
          </cell>
          <cell r="BR37">
            <v>2.2919999999999999E-4</v>
          </cell>
          <cell r="BS37">
            <v>1.2106E-3</v>
          </cell>
          <cell r="BT37">
            <v>9.6535999999999996E-4</v>
          </cell>
        </row>
        <row r="38">
          <cell r="BE38">
            <v>8.8085999999999998E-3</v>
          </cell>
          <cell r="BF38">
            <v>0.28692000000000001</v>
          </cell>
          <cell r="BI38">
            <v>-3.1416000000000001E-4</v>
          </cell>
          <cell r="BL38">
            <v>4.9764999999999997E-2</v>
          </cell>
          <cell r="BM38">
            <v>-4.0327999999999997E-5</v>
          </cell>
          <cell r="BN38">
            <v>-1.0346999999999999E-5</v>
          </cell>
          <cell r="BO38">
            <v>0.14276</v>
          </cell>
          <cell r="BP38">
            <v>3.6587E-3</v>
          </cell>
          <cell r="BR38">
            <v>1.1538E-4</v>
          </cell>
          <cell r="BS38">
            <v>7.4624999999999995E-4</v>
          </cell>
          <cell r="BT38">
            <v>1.9725999999999999E-4</v>
          </cell>
        </row>
        <row r="39">
          <cell r="BE39">
            <v>5.1446E-3</v>
          </cell>
          <cell r="BF39">
            <v>9.6351999999999993E-2</v>
          </cell>
          <cell r="BI39">
            <v>-6.3144000000000004E-5</v>
          </cell>
          <cell r="BL39">
            <v>6.2669000000000002E-2</v>
          </cell>
          <cell r="BM39">
            <v>1.4181E-4</v>
          </cell>
          <cell r="BN39">
            <v>2.9667000000000002E-4</v>
          </cell>
          <cell r="BO39">
            <v>0.10276</v>
          </cell>
          <cell r="BP39">
            <v>2.7748E-3</v>
          </cell>
          <cell r="BR39">
            <v>1.3208E-4</v>
          </cell>
          <cell r="BS39">
            <v>3.5390999999999998E-4</v>
          </cell>
          <cell r="BT39">
            <v>4.6157000000000001E-4</v>
          </cell>
        </row>
        <row r="49">
          <cell r="BE49">
            <v>0.37130999999999997</v>
          </cell>
          <cell r="BF49">
            <v>24.855</v>
          </cell>
          <cell r="BI49">
            <v>0.97092999999999996</v>
          </cell>
          <cell r="BL49">
            <v>1.1383000000000001E-3</v>
          </cell>
          <cell r="BM49">
            <v>4.6091E-2</v>
          </cell>
          <cell r="BN49">
            <v>2.5815999999999999E-3</v>
          </cell>
          <cell r="BO49">
            <v>1.6616</v>
          </cell>
          <cell r="BP49">
            <v>7.0789000000000003E-5</v>
          </cell>
          <cell r="BR49">
            <v>4.6118000000000001E-3</v>
          </cell>
          <cell r="BS49">
            <v>1.2574E-5</v>
          </cell>
          <cell r="BT49">
            <v>2.2544999999999998E-5</v>
          </cell>
        </row>
        <row r="50">
          <cell r="BE50">
            <v>0.28899999999999998</v>
          </cell>
          <cell r="BF50">
            <v>23.959</v>
          </cell>
          <cell r="BI50">
            <v>0.99851999999999996</v>
          </cell>
          <cell r="BL50">
            <v>1.0801000000000001E-3</v>
          </cell>
          <cell r="BM50">
            <v>4.9116E-2</v>
          </cell>
          <cell r="BN50">
            <v>1.557E-3</v>
          </cell>
          <cell r="BO50">
            <v>1.6794</v>
          </cell>
          <cell r="BP50">
            <v>7.0467000000000001E-5</v>
          </cell>
          <cell r="BR50">
            <v>5.1925000000000001E-3</v>
          </cell>
          <cell r="BS50">
            <v>1.102E-5</v>
          </cell>
          <cell r="BT50">
            <v>2.7056999999999999E-5</v>
          </cell>
        </row>
        <row r="51">
          <cell r="BE51">
            <v>0.31497000000000003</v>
          </cell>
          <cell r="BF51">
            <v>23.459</v>
          </cell>
          <cell r="BI51">
            <v>1.0037</v>
          </cell>
          <cell r="BL51">
            <v>1.1096999999999999E-3</v>
          </cell>
          <cell r="BM51">
            <v>4.4396999999999999E-2</v>
          </cell>
          <cell r="BN51">
            <v>1.2712999999999999E-3</v>
          </cell>
          <cell r="BO51">
            <v>1.6665000000000001</v>
          </cell>
          <cell r="BP51">
            <v>7.1590999999999999E-5</v>
          </cell>
          <cell r="BR51">
            <v>5.0039999999999998E-3</v>
          </cell>
          <cell r="BS51">
            <v>1.1609E-5</v>
          </cell>
          <cell r="BT51">
            <v>2.3879999999999998E-5</v>
          </cell>
        </row>
        <row r="55">
          <cell r="BE55">
            <v>7.5636999999999996E-2</v>
          </cell>
          <cell r="BF55">
            <v>27.981999999999999</v>
          </cell>
          <cell r="BI55">
            <v>1.5753999999999999</v>
          </cell>
          <cell r="BL55">
            <v>1.0042</v>
          </cell>
          <cell r="BM55">
            <v>20.010999999999999</v>
          </cell>
          <cell r="BN55">
            <v>0.22145999999999999</v>
          </cell>
          <cell r="BO55">
            <v>8.1349999999999998</v>
          </cell>
          <cell r="BP55">
            <v>2.4653000000000001E-2</v>
          </cell>
          <cell r="BR55">
            <v>4.3929999999999997E-2</v>
          </cell>
          <cell r="BS55">
            <v>7.6509000000000004E-3</v>
          </cell>
          <cell r="BT55">
            <v>6.3590999999999995E-4</v>
          </cell>
        </row>
        <row r="56">
          <cell r="BE56">
            <v>8.0757999999999996E-2</v>
          </cell>
          <cell r="BF56">
            <v>27.396000000000001</v>
          </cell>
          <cell r="BI56">
            <v>1.4330000000000001</v>
          </cell>
          <cell r="BL56">
            <v>0.99517</v>
          </cell>
          <cell r="BM56">
            <v>19.893999999999998</v>
          </cell>
          <cell r="BN56">
            <v>0.22387000000000001</v>
          </cell>
          <cell r="BO56">
            <v>7.9852999999999996</v>
          </cell>
          <cell r="BP56">
            <v>2.4662E-2</v>
          </cell>
          <cell r="BR56">
            <v>4.5289000000000003E-2</v>
          </cell>
          <cell r="BS56">
            <v>7.7663999999999997E-3</v>
          </cell>
          <cell r="BT56">
            <v>6.5914000000000001E-4</v>
          </cell>
        </row>
        <row r="57">
          <cell r="BE57">
            <v>7.5318999999999997E-2</v>
          </cell>
          <cell r="BF57">
            <v>25.940999999999999</v>
          </cell>
          <cell r="BI57">
            <v>1.4185000000000001</v>
          </cell>
          <cell r="BL57">
            <v>0.97880999999999996</v>
          </cell>
          <cell r="BM57">
            <v>19.623999999999999</v>
          </cell>
          <cell r="BN57">
            <v>0.21998000000000001</v>
          </cell>
          <cell r="BO57">
            <v>7.8719000000000001</v>
          </cell>
          <cell r="BP57">
            <v>2.4934999999999999E-2</v>
          </cell>
          <cell r="BR57">
            <v>4.3962000000000001E-2</v>
          </cell>
          <cell r="BS57">
            <v>7.7524999999999998E-3</v>
          </cell>
          <cell r="BT57">
            <v>6.1313000000000003E-4</v>
          </cell>
        </row>
        <row r="60">
          <cell r="BE60">
            <v>0.54257999999999995</v>
          </cell>
          <cell r="BF60">
            <v>17.532</v>
          </cell>
          <cell r="BI60">
            <v>1.8136000000000001</v>
          </cell>
          <cell r="BL60">
            <v>2.065E-3</v>
          </cell>
          <cell r="BM60">
            <v>6.0972999999999999E-2</v>
          </cell>
          <cell r="BN60">
            <v>1.7032E-3</v>
          </cell>
          <cell r="BO60">
            <v>8.3954000000000004</v>
          </cell>
          <cell r="BP60">
            <v>3.8465999999999999E-4</v>
          </cell>
          <cell r="BR60">
            <v>8.1522999999999995E-3</v>
          </cell>
          <cell r="BS60">
            <v>5.4051999999999997E-5</v>
          </cell>
          <cell r="BT60">
            <v>1.1586000000000001E-3</v>
          </cell>
        </row>
        <row r="61">
          <cell r="BE61">
            <v>0.47626000000000002</v>
          </cell>
          <cell r="BF61">
            <v>20.061</v>
          </cell>
          <cell r="BI61">
            <v>1.7154</v>
          </cell>
          <cell r="BL61">
            <v>2.0103999999999999E-3</v>
          </cell>
          <cell r="BM61">
            <v>5.9729999999999998E-2</v>
          </cell>
          <cell r="BN61">
            <v>1.9090999999999999E-3</v>
          </cell>
          <cell r="BO61">
            <v>8.3038000000000007</v>
          </cell>
          <cell r="BP61">
            <v>4.0107000000000001E-4</v>
          </cell>
          <cell r="BR61">
            <v>8.5082999999999999E-3</v>
          </cell>
          <cell r="BS61">
            <v>1.7353000000000001E-5</v>
          </cell>
          <cell r="BT61">
            <v>1.1398000000000001E-3</v>
          </cell>
        </row>
        <row r="62">
          <cell r="BE62">
            <v>0.61146999999999996</v>
          </cell>
          <cell r="BF62">
            <v>18.978999999999999</v>
          </cell>
          <cell r="BI62">
            <v>1.8033999999999999</v>
          </cell>
          <cell r="BL62">
            <v>2.0305000000000002E-3</v>
          </cell>
          <cell r="BM62">
            <v>5.6098000000000002E-2</v>
          </cell>
          <cell r="BN62">
            <v>8.0322999999999992E-3</v>
          </cell>
          <cell r="BO62">
            <v>8.0318000000000005</v>
          </cell>
          <cell r="BP62">
            <v>3.5672999999999998E-4</v>
          </cell>
          <cell r="BR62">
            <v>7.9834999999999993E-3</v>
          </cell>
          <cell r="BS62">
            <v>4.5982999999999997E-5</v>
          </cell>
          <cell r="BT62">
            <v>1.0493E-3</v>
          </cell>
        </row>
        <row r="65">
          <cell r="BE65">
            <v>1.2507999999999999</v>
          </cell>
          <cell r="BF65">
            <v>188.04</v>
          </cell>
          <cell r="BI65">
            <v>1493.1</v>
          </cell>
          <cell r="BL65">
            <v>14.613</v>
          </cell>
          <cell r="BM65">
            <v>979.52</v>
          </cell>
          <cell r="BN65">
            <v>0.85597000000000001</v>
          </cell>
          <cell r="BO65">
            <v>0.11498</v>
          </cell>
          <cell r="BP65">
            <v>9.2902999999999999E-2</v>
          </cell>
          <cell r="BR65">
            <v>4.1897000000000002E-3</v>
          </cell>
          <cell r="BS65">
            <v>3.2642999999999999E-3</v>
          </cell>
          <cell r="BT65">
            <v>1.0849E-4</v>
          </cell>
        </row>
        <row r="67">
          <cell r="BE67">
            <v>1.9273</v>
          </cell>
          <cell r="BF67">
            <v>178.32</v>
          </cell>
          <cell r="BI67">
            <v>1785</v>
          </cell>
          <cell r="BL67">
            <v>22.962</v>
          </cell>
          <cell r="BM67">
            <v>1318.8</v>
          </cell>
          <cell r="BN67">
            <v>1.2644</v>
          </cell>
          <cell r="BO67">
            <v>0.31552999999999998</v>
          </cell>
          <cell r="BP67">
            <v>0.11797000000000001</v>
          </cell>
          <cell r="BR67">
            <v>6.7825999999999997E-3</v>
          </cell>
          <cell r="BS67">
            <v>4.5468000000000001E-3</v>
          </cell>
          <cell r="BT67">
            <v>6.1542000000000001E-5</v>
          </cell>
        </row>
      </sheetData>
      <sheetData sheetId="1" refreshError="1"/>
      <sheetData sheetId="2">
        <row r="4">
          <cell r="J4">
            <v>0.62655000000000005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10"/>
  <sheetViews>
    <sheetView tabSelected="1" workbookViewId="0">
      <pane xSplit="1" ySplit="3" topLeftCell="B109" activePane="bottomRight" state="frozen"/>
      <selection pane="topRight" activeCell="B1" sqref="B1"/>
      <selection pane="bottomLeft" activeCell="A3" sqref="A3"/>
      <selection pane="bottomRight" activeCell="A111" sqref="A111"/>
    </sheetView>
  </sheetViews>
  <sheetFormatPr defaultColWidth="9.140625" defaultRowHeight="15" x14ac:dyDescent="0.25"/>
  <cols>
    <col min="1" max="1" width="15.140625" customWidth="1"/>
  </cols>
  <sheetData>
    <row r="1" spans="1:17" ht="14.45" x14ac:dyDescent="0.5">
      <c r="B1" s="1" t="s">
        <v>0</v>
      </c>
    </row>
    <row r="2" spans="1:17" ht="14.45" x14ac:dyDescent="0.5">
      <c r="D2" t="s">
        <v>70</v>
      </c>
      <c r="P2" t="s">
        <v>69</v>
      </c>
    </row>
    <row r="3" spans="1:17" ht="14.45" x14ac:dyDescent="0.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P3" t="s">
        <v>3</v>
      </c>
      <c r="Q3" t="s">
        <v>4</v>
      </c>
    </row>
    <row r="4" spans="1:17" ht="14.45" x14ac:dyDescent="0.5">
      <c r="A4" t="s">
        <v>14</v>
      </c>
      <c r="B4">
        <f>[1]NummTS_1_Av!BE3</f>
        <v>1.8409999999999999E-2</v>
      </c>
      <c r="C4">
        <f>[1]NummTS_1_Av!BF3</f>
        <v>0.86133000000000004</v>
      </c>
      <c r="D4">
        <f t="shared" ref="D4:D40" si="0">P4/432*465</f>
        <v>20.221041666666668</v>
      </c>
      <c r="E4">
        <f t="shared" ref="E4:E40" si="1">Q4/432*465</f>
        <v>20.972361111111113</v>
      </c>
      <c r="F4">
        <f>[1]NummTS_1_Av!BI3</f>
        <v>9.6985999999999999E-3</v>
      </c>
      <c r="G4">
        <f>[1]NummTS_1_Av!BL3</f>
        <v>1.3769E-2</v>
      </c>
      <c r="H4">
        <f>[1]NummTS_1_Av!BM3</f>
        <v>1.4182999999999999E-2</v>
      </c>
      <c r="I4">
        <f>[1]NummTS_1_Av!BN3</f>
        <v>3.7574E-4</v>
      </c>
      <c r="J4">
        <f>[1]NummTS_1_Av!BO3</f>
        <v>0.62655000000000005</v>
      </c>
      <c r="K4">
        <f>[1]NummTS_1_Av!BP3</f>
        <v>8.6616999999999998E-4</v>
      </c>
      <c r="L4">
        <f>[1]NummTS_1_Av!BR3</f>
        <v>1.7871E-3</v>
      </c>
      <c r="M4">
        <f>[1]NummTS_1_Av!BS3</f>
        <v>1.5595999999999999E-4</v>
      </c>
      <c r="N4">
        <f>[1]NummTS_1_Av!BT3</f>
        <v>1.1942000000000001E-4</v>
      </c>
      <c r="P4">
        <v>18.786000000000001</v>
      </c>
      <c r="Q4">
        <v>19.484000000000002</v>
      </c>
    </row>
    <row r="5" spans="1:17" ht="14.45" x14ac:dyDescent="0.5">
      <c r="A5" t="s">
        <v>15</v>
      </c>
      <c r="B5">
        <f>[1]NummTS_1_Av!BE4</f>
        <v>1.7746999999999999E-2</v>
      </c>
      <c r="C5">
        <f>[1]NummTS_1_Av!BF4</f>
        <v>0.45540999999999998</v>
      </c>
      <c r="D5">
        <f t="shared" si="0"/>
        <v>17.742118055555558</v>
      </c>
      <c r="E5">
        <f t="shared" si="1"/>
        <v>18.323368055555555</v>
      </c>
      <c r="F5">
        <f>[1]NummTS_1_Av!BI4</f>
        <v>2.2242000000000001E-2</v>
      </c>
      <c r="G5">
        <f>[1]NummTS_1_Av!BL4</f>
        <v>1.4487E-2</v>
      </c>
      <c r="H5">
        <f>[1]NummTS_1_Av!BM4</f>
        <v>1.8824E-2</v>
      </c>
      <c r="I5">
        <f>[1]NummTS_1_Av!BN4</f>
        <v>8.3195000000000003E-4</v>
      </c>
      <c r="J5">
        <f>[1]NummTS_1_Av!BO4</f>
        <v>0.61434</v>
      </c>
      <c r="K5">
        <f>[1]NummTS_1_Av!BP4</f>
        <v>2.0395000000000001E-3</v>
      </c>
      <c r="L5">
        <f>[1]NummTS_1_Av!BR4</f>
        <v>2.4294999999999998E-3</v>
      </c>
      <c r="M5">
        <f>[1]NummTS_1_Av!BS4</f>
        <v>4.4471000000000002E-4</v>
      </c>
      <c r="N5">
        <f>[1]NummTS_1_Av!BT4</f>
        <v>2.6381000000000001E-4</v>
      </c>
      <c r="P5">
        <v>16.483000000000001</v>
      </c>
      <c r="Q5">
        <v>17.023</v>
      </c>
    </row>
    <row r="6" spans="1:17" ht="14.45" x14ac:dyDescent="0.5">
      <c r="A6" t="s">
        <v>16</v>
      </c>
      <c r="B6">
        <f>[1]NummTS_1_Av!BE5</f>
        <v>1.5869000000000001E-2</v>
      </c>
      <c r="C6">
        <f>[1]NummTS_1_Av!BF5</f>
        <v>0.3372</v>
      </c>
      <c r="D6">
        <f t="shared" si="0"/>
        <v>16.924062500000002</v>
      </c>
      <c r="E6">
        <f t="shared" si="1"/>
        <v>17.241597222222222</v>
      </c>
      <c r="F6">
        <f>[1]NummTS_1_Av!BI5</f>
        <v>2.7078999999999999E-2</v>
      </c>
      <c r="G6">
        <f>[1]NummTS_1_Av!BL5</f>
        <v>1.4343E-2</v>
      </c>
      <c r="H6">
        <f>[1]NummTS_1_Av!BM5</f>
        <v>1.0994E-2</v>
      </c>
      <c r="I6">
        <f>[1]NummTS_1_Av!BN5</f>
        <v>7.1387000000000002E-4</v>
      </c>
      <c r="J6">
        <f>[1]NummTS_1_Av!BO5</f>
        <v>0.5968</v>
      </c>
      <c r="K6">
        <f>[1]NummTS_1_Av!BP5</f>
        <v>1.3691E-3</v>
      </c>
      <c r="L6">
        <f>[1]NummTS_1_Av!BR5</f>
        <v>2.0745999999999998E-3</v>
      </c>
      <c r="M6">
        <f>[1]NummTS_1_Av!BS5</f>
        <v>2.0028E-4</v>
      </c>
      <c r="N6">
        <f>[1]NummTS_1_Av!BT5</f>
        <v>2.3765E-4</v>
      </c>
      <c r="P6">
        <v>15.723000000000001</v>
      </c>
      <c r="Q6">
        <v>16.018000000000001</v>
      </c>
    </row>
    <row r="7" spans="1:17" ht="14.45" x14ac:dyDescent="0.5">
      <c r="A7" t="s">
        <v>17</v>
      </c>
      <c r="B7">
        <f>[1]NummTS_1_Av!BE6</f>
        <v>2.23E-2</v>
      </c>
      <c r="C7">
        <f>[1]NummTS_1_Av!BF6</f>
        <v>0.73270999999999997</v>
      </c>
      <c r="D7">
        <f t="shared" si="0"/>
        <v>21.112291666666668</v>
      </c>
      <c r="E7">
        <f t="shared" si="1"/>
        <v>21.401840277777776</v>
      </c>
      <c r="F7">
        <f>[1]NummTS_1_Av!BI6</f>
        <v>3.1475999999999997E-2</v>
      </c>
      <c r="G7">
        <f>[1]NummTS_1_Av!BL6</f>
        <v>1.4090999999999999E-2</v>
      </c>
      <c r="H7">
        <f>[1]NummTS_1_Av!BM6</f>
        <v>3.9391000000000002E-2</v>
      </c>
      <c r="I7">
        <f>[1]NummTS_1_Av!BN6</f>
        <v>1.2842999999999999E-3</v>
      </c>
      <c r="J7">
        <f>[1]NummTS_1_Av!BO6</f>
        <v>0.50119999999999998</v>
      </c>
      <c r="K7">
        <f>[1]NummTS_1_Av!BP6</f>
        <v>1.3404999999999999E-3</v>
      </c>
      <c r="L7">
        <f>[1]NummTS_1_Av!BR6</f>
        <v>1.5068E-3</v>
      </c>
      <c r="M7">
        <f>[1]NummTS_1_Av!BS6</f>
        <v>2.1814E-4</v>
      </c>
      <c r="N7">
        <f>[1]NummTS_1_Av!BT6</f>
        <v>1.7745E-4</v>
      </c>
      <c r="P7">
        <v>19.614000000000001</v>
      </c>
      <c r="Q7">
        <v>19.882999999999999</v>
      </c>
    </row>
    <row r="8" spans="1:17" ht="14.45" x14ac:dyDescent="0.5">
      <c r="A8" t="s">
        <v>18</v>
      </c>
      <c r="B8">
        <f>[1]NummTS_1_Av!BE7</f>
        <v>2.9415E-2</v>
      </c>
      <c r="C8">
        <f>[1]NummTS_1_Av!BF7</f>
        <v>0.94962999999999997</v>
      </c>
      <c r="D8">
        <f t="shared" si="0"/>
        <v>21.116597222222222</v>
      </c>
      <c r="E8">
        <f t="shared" si="1"/>
        <v>21.439513888888886</v>
      </c>
      <c r="F8">
        <f>[1]NummTS_1_Av!BI7</f>
        <v>2.351E-2</v>
      </c>
      <c r="G8">
        <f>[1]NummTS_1_Av!BL7</f>
        <v>1.1821999999999999E-2</v>
      </c>
      <c r="H8">
        <f>[1]NummTS_1_Av!BM7</f>
        <v>1.6192999999999999E-2</v>
      </c>
      <c r="I8">
        <f>[1]NummTS_1_Av!BN7</f>
        <v>8.8080000000000005E-4</v>
      </c>
      <c r="J8">
        <f>[1]NummTS_1_Av!BO7</f>
        <v>0.49129</v>
      </c>
      <c r="K8">
        <f>[1]NummTS_1_Av!BP7</f>
        <v>1.1466E-3</v>
      </c>
      <c r="L8">
        <f>[1]NummTS_1_Av!BR7</f>
        <v>8.1364999999999996E-4</v>
      </c>
      <c r="M8">
        <f>[1]NummTS_1_Av!BS7</f>
        <v>1.3260999999999999E-4</v>
      </c>
      <c r="N8">
        <f>[1]NummTS_1_Av!BT7</f>
        <v>1.2323999999999999E-4</v>
      </c>
      <c r="P8">
        <v>19.617999999999999</v>
      </c>
      <c r="Q8">
        <v>19.917999999999999</v>
      </c>
    </row>
    <row r="9" spans="1:17" ht="14.45" x14ac:dyDescent="0.5">
      <c r="A9" t="s">
        <v>19</v>
      </c>
      <c r="B9">
        <f>[1]NummTS_1_Av!BE8</f>
        <v>2.0244000000000002E-2</v>
      </c>
      <c r="C9">
        <f>[1]NummTS_1_Av!BF8</f>
        <v>0.37141999999999997</v>
      </c>
      <c r="D9">
        <f t="shared" si="0"/>
        <v>14.480659722222221</v>
      </c>
      <c r="E9">
        <f t="shared" si="1"/>
        <v>14.605520833333333</v>
      </c>
      <c r="F9">
        <f>[1]NummTS_1_Av!BI8</f>
        <v>4.0437000000000001E-2</v>
      </c>
      <c r="G9">
        <f>[1]NummTS_1_Av!BL8</f>
        <v>1.5984000000000002E-2</v>
      </c>
      <c r="H9">
        <f>[1]NummTS_1_Av!BM8</f>
        <v>8.5170999999999997E-3</v>
      </c>
      <c r="I9">
        <f>[1]NummTS_1_Av!BN8</f>
        <v>4.5593000000000001E-4</v>
      </c>
      <c r="J9">
        <f>[1]NummTS_1_Av!BO8</f>
        <v>0.44830999999999999</v>
      </c>
      <c r="K9">
        <f>[1]NummTS_1_Av!BP8</f>
        <v>1.9905000000000001E-3</v>
      </c>
      <c r="L9">
        <f>[1]NummTS_1_Av!BR8</f>
        <v>8.7117E-4</v>
      </c>
      <c r="M9">
        <f>[1]NummTS_1_Av!BS8</f>
        <v>3.4860000000000002E-4</v>
      </c>
      <c r="N9">
        <f>[1]NummTS_1_Av!BT8</f>
        <v>2.7896000000000003E-4</v>
      </c>
      <c r="P9">
        <v>13.452999999999999</v>
      </c>
      <c r="Q9">
        <v>13.569000000000001</v>
      </c>
    </row>
    <row r="10" spans="1:17" ht="14.45" x14ac:dyDescent="0.5">
      <c r="A10" t="s">
        <v>20</v>
      </c>
      <c r="B10">
        <f>[1]NummTS_1_Av!BE9</f>
        <v>1.8099000000000001E-2</v>
      </c>
      <c r="C10">
        <f>[1]NummTS_1_Av!BF9</f>
        <v>0.74414000000000002</v>
      </c>
      <c r="D10">
        <f t="shared" si="0"/>
        <v>21.297430555555557</v>
      </c>
      <c r="E10">
        <f t="shared" si="1"/>
        <v>21.196250000000003</v>
      </c>
      <c r="F10">
        <f>[1]NummTS_1_Av!BI9</f>
        <v>1.4947999999999999E-2</v>
      </c>
      <c r="G10">
        <f>[1]NummTS_1_Av!BL9</f>
        <v>1.1842999999999999E-2</v>
      </c>
      <c r="H10">
        <f>[1]NummTS_1_Av!BM9</f>
        <v>1.1775000000000001E-2</v>
      </c>
      <c r="I10">
        <f>[1]NummTS_1_Av!BN9</f>
        <v>1.1684999999999999E-4</v>
      </c>
      <c r="J10">
        <f>[1]NummTS_1_Av!BO9</f>
        <v>0.50609999999999999</v>
      </c>
      <c r="K10">
        <f>[1]NummTS_1_Av!BP9</f>
        <v>1.0463E-3</v>
      </c>
      <c r="L10">
        <f>[1]NummTS_1_Av!BR9</f>
        <v>8.2731000000000005E-4</v>
      </c>
      <c r="M10">
        <f>[1]NummTS_1_Av!BS9</f>
        <v>1.0272000000000001E-4</v>
      </c>
      <c r="N10">
        <f>[1]NummTS_1_Av!BT9</f>
        <v>1.1903E-4</v>
      </c>
      <c r="P10">
        <v>19.786000000000001</v>
      </c>
      <c r="Q10">
        <v>19.692</v>
      </c>
    </row>
    <row r="11" spans="1:17" ht="14.45" x14ac:dyDescent="0.5">
      <c r="A11" t="s">
        <v>21</v>
      </c>
      <c r="B11">
        <f>[1]NummTS_1_Av!BE10</f>
        <v>2.9576999999999999E-2</v>
      </c>
      <c r="C11">
        <f>[1]NummTS_1_Av!BF10</f>
        <v>1.0129999999999999</v>
      </c>
      <c r="D11">
        <f t="shared" si="0"/>
        <v>22.782847222222223</v>
      </c>
      <c r="E11">
        <f t="shared" si="1"/>
        <v>22.942152777777778</v>
      </c>
      <c r="F11">
        <f>[1]NummTS_1_Av!BI10</f>
        <v>1.1217E-2</v>
      </c>
      <c r="G11">
        <f>[1]NummTS_1_Av!BL10</f>
        <v>1.1815000000000001E-2</v>
      </c>
      <c r="H11">
        <f>[1]NummTS_1_Av!BM10</f>
        <v>1.5299999999999999E-2</v>
      </c>
      <c r="I11">
        <f>[1]NummTS_1_Av!BN10</f>
        <v>7.1122000000000004E-4</v>
      </c>
      <c r="J11">
        <f>[1]NummTS_1_Av!BO10</f>
        <v>0.49748999999999999</v>
      </c>
      <c r="K11">
        <f>[1]NummTS_1_Av!BP10</f>
        <v>1.1221E-3</v>
      </c>
      <c r="L11">
        <f>[1]NummTS_1_Av!BR10</f>
        <v>7.0191000000000003E-4</v>
      </c>
      <c r="M11">
        <f>[1]NummTS_1_Av!BS10</f>
        <v>1.2831E-4</v>
      </c>
      <c r="N11">
        <f>[1]NummTS_1_Av!BT10</f>
        <v>9.5836999999999997E-5</v>
      </c>
      <c r="P11">
        <v>21.166</v>
      </c>
      <c r="Q11">
        <v>21.314</v>
      </c>
    </row>
    <row r="12" spans="1:17" ht="14.45" x14ac:dyDescent="0.5">
      <c r="A12" t="s">
        <v>22</v>
      </c>
      <c r="B12">
        <f>[1]NummTS_1_Av!BE11</f>
        <v>2.9304E-2</v>
      </c>
      <c r="C12">
        <f>[1]NummTS_1_Av!BF11</f>
        <v>0.95204999999999995</v>
      </c>
      <c r="D12">
        <f t="shared" si="0"/>
        <v>21.29204861111111</v>
      </c>
      <c r="E12">
        <f t="shared" si="1"/>
        <v>21.501944444444444</v>
      </c>
      <c r="F12">
        <f>[1]NummTS_1_Av!BI11</f>
        <v>1.039E-2</v>
      </c>
      <c r="G12">
        <f>[1]NummTS_1_Av!BL11</f>
        <v>1.2248E-2</v>
      </c>
      <c r="H12">
        <f>[1]NummTS_1_Av!BM11</f>
        <v>1.7146000000000002E-2</v>
      </c>
      <c r="I12">
        <f>[1]NummTS_1_Av!BN11</f>
        <v>9.4868000000000003E-4</v>
      </c>
      <c r="J12">
        <f>[1]NummTS_1_Av!BO11</f>
        <v>0.51329999999999998</v>
      </c>
      <c r="K12">
        <f>[1]NummTS_1_Av!BP11</f>
        <v>1.5776E-3</v>
      </c>
      <c r="L12">
        <f>[1]NummTS_1_Av!BR11</f>
        <v>7.4184999999999995E-4</v>
      </c>
      <c r="M12">
        <f>[1]NummTS_1_Av!BS11</f>
        <v>2.3447E-4</v>
      </c>
      <c r="N12">
        <f>[1]NummTS_1_Av!BT11</f>
        <v>1.3451000000000001E-4</v>
      </c>
      <c r="P12">
        <v>19.780999999999999</v>
      </c>
      <c r="Q12">
        <v>19.975999999999999</v>
      </c>
    </row>
    <row r="13" spans="1:17" ht="14.45" x14ac:dyDescent="0.5">
      <c r="A13" t="s">
        <v>23</v>
      </c>
      <c r="B13">
        <f>[1]NummTS_1_Av!BE12</f>
        <v>2.1499999999999998E-2</v>
      </c>
      <c r="C13">
        <f>[1]NummTS_1_Av!BF12</f>
        <v>0.99172000000000005</v>
      </c>
      <c r="D13">
        <f t="shared" si="0"/>
        <v>21.996006944444442</v>
      </c>
      <c r="E13">
        <f t="shared" si="1"/>
        <v>22.627847222222218</v>
      </c>
      <c r="F13">
        <f>[1]NummTS_1_Av!BI12</f>
        <v>8.0163999999999999E-3</v>
      </c>
      <c r="G13">
        <f>[1]NummTS_1_Av!BL12</f>
        <v>1.8440999999999999E-2</v>
      </c>
      <c r="H13">
        <f>[1]NummTS_1_Av!BM12</f>
        <v>4.2037999999999997E-3</v>
      </c>
      <c r="I13">
        <f>[1]NummTS_1_Av!BN12</f>
        <v>1.6275E-4</v>
      </c>
      <c r="J13">
        <f>[1]NummTS_1_Av!BO12</f>
        <v>1.1477999999999999</v>
      </c>
      <c r="K13">
        <f>[1]NummTS_1_Av!BP12</f>
        <v>1.7373E-3</v>
      </c>
      <c r="L13">
        <f>[1]NummTS_1_Av!BR12</f>
        <v>1.3699000000000001E-3</v>
      </c>
      <c r="M13">
        <f>[1]NummTS_1_Av!BS12</f>
        <v>3.1090000000000002E-4</v>
      </c>
      <c r="N13">
        <f>[1]NummTS_1_Av!BT12</f>
        <v>2.3790000000000001E-4</v>
      </c>
      <c r="P13">
        <v>20.434999999999999</v>
      </c>
      <c r="Q13">
        <v>21.021999999999998</v>
      </c>
    </row>
    <row r="14" spans="1:17" ht="14.45" x14ac:dyDescent="0.5">
      <c r="A14" t="s">
        <v>24</v>
      </c>
      <c r="B14">
        <f>[1]NummTS_1_Av!BE13</f>
        <v>1.7257000000000002E-2</v>
      </c>
      <c r="C14">
        <f>[1]NummTS_1_Av!BF13</f>
        <v>0.84136</v>
      </c>
      <c r="D14">
        <f t="shared" si="0"/>
        <v>21.64940972222222</v>
      </c>
      <c r="E14">
        <f t="shared" si="1"/>
        <v>21.830243055555556</v>
      </c>
      <c r="F14">
        <f>[1]NummTS_1_Av!BI13</f>
        <v>1.0739E-2</v>
      </c>
      <c r="G14">
        <f>[1]NummTS_1_Av!BL13</f>
        <v>1.7207E-2</v>
      </c>
      <c r="H14">
        <f>[1]NummTS_1_Av!BM13</f>
        <v>8.6399999999999997E-4</v>
      </c>
      <c r="I14">
        <f>[1]NummTS_1_Av!BN13</f>
        <v>9.2452000000000002E-5</v>
      </c>
      <c r="J14">
        <f>[1]NummTS_1_Av!BO13</f>
        <v>1.1632</v>
      </c>
      <c r="K14">
        <f>[1]NummTS_1_Av!BP13</f>
        <v>1.8266999999999999E-3</v>
      </c>
      <c r="L14">
        <f>[1]NummTS_1_Av!BR13</f>
        <v>1.2568E-3</v>
      </c>
      <c r="M14">
        <f>[1]NummTS_1_Av!BS13</f>
        <v>3.0893000000000001E-4</v>
      </c>
      <c r="N14">
        <f>[1]NummTS_1_Av!BT13</f>
        <v>2.7446000000000003E-4</v>
      </c>
      <c r="P14">
        <v>20.113</v>
      </c>
      <c r="Q14">
        <v>20.280999999999999</v>
      </c>
    </row>
    <row r="15" spans="1:17" ht="14.45" x14ac:dyDescent="0.5">
      <c r="A15" t="s">
        <v>25</v>
      </c>
      <c r="B15">
        <f>[1]NummTS_1_Av!BE14</f>
        <v>1.6684999999999998E-2</v>
      </c>
      <c r="C15">
        <f>[1]NummTS_1_Av!BF14</f>
        <v>0.82171000000000005</v>
      </c>
      <c r="D15">
        <f t="shared" si="0"/>
        <v>21.38892361111111</v>
      </c>
      <c r="E15">
        <f t="shared" si="1"/>
        <v>21.539618055555554</v>
      </c>
      <c r="F15">
        <f>[1]NummTS_1_Av!BI14</f>
        <v>8.3914000000000002E-3</v>
      </c>
      <c r="G15">
        <f>[1]NummTS_1_Av!BL14</f>
        <v>1.7077999999999999E-2</v>
      </c>
      <c r="H15">
        <f>[1]NummTS_1_Av!BM14</f>
        <v>8.3704000000000005E-4</v>
      </c>
      <c r="I15">
        <f>[1]NummTS_1_Av!BN14</f>
        <v>9.7411999999999995E-5</v>
      </c>
      <c r="J15">
        <f>[1]NummTS_1_Av!BO14</f>
        <v>1.2398</v>
      </c>
      <c r="K15">
        <f>[1]NummTS_1_Av!BP14</f>
        <v>1.7704000000000001E-3</v>
      </c>
      <c r="L15">
        <f>[1]NummTS_1_Av!BR14</f>
        <v>1.1410000000000001E-3</v>
      </c>
      <c r="M15">
        <f>[1]NummTS_1_Av!BS14</f>
        <v>2.9308999999999997E-4</v>
      </c>
      <c r="N15">
        <f>[1]NummTS_1_Av!BT14</f>
        <v>2.4408000000000001E-4</v>
      </c>
      <c r="P15">
        <v>19.870999999999999</v>
      </c>
      <c r="Q15">
        <v>20.010999999999999</v>
      </c>
    </row>
    <row r="16" spans="1:17" ht="14.45" x14ac:dyDescent="0.5">
      <c r="A16" t="s">
        <v>26</v>
      </c>
      <c r="B16">
        <f>[1]NummTS_1_Av!BE15</f>
        <v>1.9465E-2</v>
      </c>
      <c r="C16">
        <f>[1]NummTS_1_Av!BF15</f>
        <v>0.87939999999999996</v>
      </c>
      <c r="D16">
        <f t="shared" si="0"/>
        <v>21.62572916666667</v>
      </c>
      <c r="E16">
        <f t="shared" si="1"/>
        <v>21.87329861111111</v>
      </c>
      <c r="F16">
        <f>[1]NummTS_1_Av!BI15</f>
        <v>1.5117999999999999E-2</v>
      </c>
      <c r="G16">
        <f>[1]NummTS_1_Av!BL15</f>
        <v>1.8318000000000001E-2</v>
      </c>
      <c r="H16">
        <f>[1]NummTS_1_Av!BM15</f>
        <v>1.4461999999999999E-3</v>
      </c>
      <c r="I16">
        <f>[1]NummTS_1_Av!BN15</f>
        <v>2.2707000000000001E-4</v>
      </c>
      <c r="J16">
        <f>[1]NummTS_1_Av!BO15</f>
        <v>1.1957</v>
      </c>
      <c r="K16">
        <f>[1]NummTS_1_Av!BP15</f>
        <v>1.8301000000000001E-3</v>
      </c>
      <c r="L16">
        <f>[1]NummTS_1_Av!BR15</f>
        <v>1.3225000000000001E-3</v>
      </c>
      <c r="M16">
        <f>[1]NummTS_1_Av!BS15</f>
        <v>3.1848999999999999E-4</v>
      </c>
      <c r="N16">
        <f>[1]NummTS_1_Av!BT15</f>
        <v>3.7648E-4</v>
      </c>
      <c r="P16">
        <v>20.091000000000001</v>
      </c>
      <c r="Q16">
        <v>20.321000000000002</v>
      </c>
    </row>
    <row r="17" spans="1:17" ht="14.45" x14ac:dyDescent="0.5">
      <c r="A17" t="s">
        <v>27</v>
      </c>
      <c r="B17">
        <f>[1]NummTS_1_Av!BE16</f>
        <v>1.9911000000000002E-2</v>
      </c>
      <c r="C17">
        <f>[1]NummTS_1_Av!BF16</f>
        <v>0.79276999999999997</v>
      </c>
      <c r="D17">
        <f t="shared" si="0"/>
        <v>20.656979166666666</v>
      </c>
      <c r="E17">
        <f t="shared" si="1"/>
        <v>21.163958333333333</v>
      </c>
      <c r="F17">
        <f>[1]NummTS_1_Av!BI16</f>
        <v>1.8800999999999998E-2</v>
      </c>
      <c r="G17">
        <f>[1]NummTS_1_Av!BL16</f>
        <v>1.8093000000000001E-2</v>
      </c>
      <c r="H17">
        <f>[1]NummTS_1_Av!BM16</f>
        <v>3.6484000000000001E-4</v>
      </c>
      <c r="I17">
        <f>[1]NummTS_1_Av!BN16</f>
        <v>6.8089999999999994E-5</v>
      </c>
      <c r="J17">
        <f>[1]NummTS_1_Av!BO16</f>
        <v>1.1062000000000001</v>
      </c>
      <c r="K17">
        <f>[1]NummTS_1_Av!BP16</f>
        <v>1.7662999999999999E-3</v>
      </c>
      <c r="L17">
        <f>[1]NummTS_1_Av!BR16</f>
        <v>1.5707E-3</v>
      </c>
      <c r="M17">
        <f>[1]NummTS_1_Av!BS16</f>
        <v>2.8038E-4</v>
      </c>
      <c r="N17">
        <f>[1]NummTS_1_Av!BT16</f>
        <v>3.6006999999999999E-4</v>
      </c>
      <c r="P17">
        <v>19.190999999999999</v>
      </c>
      <c r="Q17">
        <v>19.661999999999999</v>
      </c>
    </row>
    <row r="18" spans="1:17" ht="14.45" x14ac:dyDescent="0.5">
      <c r="A18" t="s">
        <v>28</v>
      </c>
      <c r="B18">
        <f>[1]NummTS_1_Av!BE17</f>
        <v>1.5623E-2</v>
      </c>
      <c r="C18">
        <f>[1]NummTS_1_Av!BF17</f>
        <v>0.73155999999999999</v>
      </c>
      <c r="D18">
        <f t="shared" si="0"/>
        <v>19.422361111111112</v>
      </c>
      <c r="E18">
        <f t="shared" si="1"/>
        <v>19.671006944444443</v>
      </c>
      <c r="F18">
        <f>[1]NummTS_1_Av!BI17</f>
        <v>2.7094E-2</v>
      </c>
      <c r="G18">
        <f>[1]NummTS_1_Av!BL17</f>
        <v>1.8669000000000002E-2</v>
      </c>
      <c r="H18">
        <f>[1]NummTS_1_Av!BM17</f>
        <v>9.4421999999999996E-4</v>
      </c>
      <c r="I18">
        <f>[1]NummTS_1_Av!BN17</f>
        <v>5.2685999999999998E-4</v>
      </c>
      <c r="J18">
        <f>[1]NummTS_1_Av!BO17</f>
        <v>1.0918000000000001</v>
      </c>
      <c r="K18">
        <f>[1]NummTS_1_Av!BP17</f>
        <v>1.7861999999999999E-3</v>
      </c>
      <c r="L18">
        <f>[1]NummTS_1_Av!BR17</f>
        <v>2.2690000000000002E-3</v>
      </c>
      <c r="M18">
        <f>[1]NummTS_1_Av!BS17</f>
        <v>3.3749000000000002E-4</v>
      </c>
      <c r="N18">
        <f>[1]NummTS_1_Av!BT17</f>
        <v>4.1298000000000002E-4</v>
      </c>
      <c r="P18">
        <v>18.044</v>
      </c>
      <c r="Q18">
        <v>18.274999999999999</v>
      </c>
    </row>
    <row r="19" spans="1:17" ht="14.45" x14ac:dyDescent="0.5">
      <c r="A19" t="s">
        <v>29</v>
      </c>
      <c r="B19">
        <f>[1]NummTS_1_Av!BE18</f>
        <v>1.5311999999999999E-2</v>
      </c>
      <c r="C19">
        <f>[1]NummTS_1_Av!BF18</f>
        <v>0.63368000000000002</v>
      </c>
      <c r="D19">
        <f t="shared" si="0"/>
        <v>19.065000000000001</v>
      </c>
      <c r="E19">
        <f t="shared" si="1"/>
        <v>19.237222222222222</v>
      </c>
      <c r="F19">
        <f>[1]NummTS_1_Av!BI18</f>
        <v>2.2086999999999999E-2</v>
      </c>
      <c r="G19">
        <f>[1]NummTS_1_Av!BL18</f>
        <v>1.9935999999999999E-2</v>
      </c>
      <c r="H19">
        <f>[1]NummTS_1_Av!BM18</f>
        <v>9.1034000000000004E-4</v>
      </c>
      <c r="I19">
        <f>[1]NummTS_1_Av!BN18</f>
        <v>-1.6778999999999999E-4</v>
      </c>
      <c r="J19">
        <f>[1]NummTS_1_Av!BO18</f>
        <v>1.0965</v>
      </c>
      <c r="K19">
        <f>[1]NummTS_1_Av!BP18</f>
        <v>2.0309E-3</v>
      </c>
      <c r="L19">
        <f>[1]NummTS_1_Av!BR18</f>
        <v>1.7953000000000001E-3</v>
      </c>
      <c r="M19">
        <f>[1]NummTS_1_Av!BS18</f>
        <v>3.6416999999999998E-4</v>
      </c>
      <c r="N19">
        <f>[1]NummTS_1_Av!BT18</f>
        <v>6.2102999999999995E-4</v>
      </c>
      <c r="P19">
        <v>17.712</v>
      </c>
      <c r="Q19">
        <v>17.872</v>
      </c>
    </row>
    <row r="20" spans="1:17" ht="14.45" x14ac:dyDescent="0.5">
      <c r="A20" t="s">
        <v>30</v>
      </c>
      <c r="B20">
        <f>[1]NummTS_1_Av!BE19</f>
        <v>1.8932000000000001E-2</v>
      </c>
      <c r="C20">
        <f>[1]NummTS_1_Av!BF19</f>
        <v>0.73082000000000003</v>
      </c>
      <c r="D20">
        <f t="shared" si="0"/>
        <v>20.483680555555559</v>
      </c>
      <c r="E20">
        <f t="shared" si="1"/>
        <v>20.768923611111113</v>
      </c>
      <c r="F20">
        <f>[1]NummTS_1_Av!BI19</f>
        <v>1.5453E-2</v>
      </c>
      <c r="G20">
        <f>[1]NummTS_1_Av!BL19</f>
        <v>1.7444999999999999E-2</v>
      </c>
      <c r="H20">
        <f>[1]NummTS_1_Av!BM19</f>
        <v>1.3500999999999999E-3</v>
      </c>
      <c r="I20">
        <f>[1]NummTS_1_Av!BN19</f>
        <v>2.1456000000000001E-4</v>
      </c>
      <c r="J20">
        <f>[1]NummTS_1_Av!BO19</f>
        <v>1.1306</v>
      </c>
      <c r="K20">
        <f>[1]NummTS_1_Av!BP19</f>
        <v>1.5102E-3</v>
      </c>
      <c r="L20">
        <f>[1]NummTS_1_Av!BR19</f>
        <v>1.6669E-3</v>
      </c>
      <c r="M20">
        <f>[1]NummTS_1_Av!BS19</f>
        <v>2.3461000000000001E-4</v>
      </c>
      <c r="N20">
        <f>[1]NummTS_1_Av!BT19</f>
        <v>3.6654999999999999E-4</v>
      </c>
      <c r="P20">
        <v>19.03</v>
      </c>
      <c r="Q20">
        <v>19.295000000000002</v>
      </c>
    </row>
    <row r="21" spans="1:17" ht="14.45" x14ac:dyDescent="0.5">
      <c r="A21" t="s">
        <v>31</v>
      </c>
      <c r="B21">
        <f>[1]NummTS_1_Av!BE20</f>
        <v>1.7129999999999999E-2</v>
      </c>
      <c r="C21">
        <f>[1]NummTS_1_Av!BF20</f>
        <v>0.65925</v>
      </c>
      <c r="D21">
        <f t="shared" si="0"/>
        <v>19.299652777777776</v>
      </c>
      <c r="E21">
        <f t="shared" si="1"/>
        <v>19.779722222222222</v>
      </c>
      <c r="F21">
        <f>[1]NummTS_1_Av!BI20</f>
        <v>1.8412000000000001E-2</v>
      </c>
      <c r="G21">
        <f>[1]NummTS_1_Av!BL20</f>
        <v>1.8322999999999999E-2</v>
      </c>
      <c r="H21">
        <f>[1]NummTS_1_Av!BM20</f>
        <v>6.5032999999999996E-4</v>
      </c>
      <c r="I21">
        <f>[1]NummTS_1_Av!BN20</f>
        <v>3.2194E-4</v>
      </c>
      <c r="J21">
        <f>[1]NummTS_1_Av!BO20</f>
        <v>1.1926000000000001</v>
      </c>
      <c r="K21">
        <f>[1]NummTS_1_Av!BP20</f>
        <v>2.1576999999999998E-3</v>
      </c>
      <c r="L21">
        <f>[1]NummTS_1_Av!BR20</f>
        <v>1.7803999999999999E-3</v>
      </c>
      <c r="M21">
        <f>[1]NummTS_1_Av!BS20</f>
        <v>4.1655000000000001E-4</v>
      </c>
      <c r="N21">
        <f>[1]NummTS_1_Av!BT20</f>
        <v>6.2675000000000003E-4</v>
      </c>
      <c r="P21">
        <v>17.93</v>
      </c>
      <c r="Q21">
        <v>18.376000000000001</v>
      </c>
    </row>
    <row r="22" spans="1:17" ht="14.45" x14ac:dyDescent="0.5">
      <c r="A22" t="s">
        <v>32</v>
      </c>
      <c r="B22">
        <f>[1]NummTS_1_Av!BE21</f>
        <v>1.7964999999999998E-2</v>
      </c>
      <c r="C22">
        <f>[1]NummTS_1_Av!BF21</f>
        <v>0.61699999999999999</v>
      </c>
      <c r="D22">
        <f t="shared" si="0"/>
        <v>19.904583333333335</v>
      </c>
      <c r="E22">
        <f t="shared" si="1"/>
        <v>20.310381944444444</v>
      </c>
      <c r="F22">
        <f>[1]NummTS_1_Av!BI21</f>
        <v>1.2825E-2</v>
      </c>
      <c r="G22">
        <f>[1]NummTS_1_Av!BL21</f>
        <v>1.823E-2</v>
      </c>
      <c r="H22">
        <f>[1]NummTS_1_Av!BM21</f>
        <v>4.2059999999999998E-4</v>
      </c>
      <c r="I22">
        <f>[1]NummTS_1_Av!BN21</f>
        <v>-7.6942E-6</v>
      </c>
      <c r="J22">
        <f>[1]NummTS_1_Av!BO21</f>
        <v>1.1608000000000001</v>
      </c>
      <c r="K22">
        <f>[1]NummTS_1_Av!BP21</f>
        <v>1.9139999999999999E-3</v>
      </c>
      <c r="L22">
        <f>[1]NummTS_1_Av!BR21</f>
        <v>1.482E-3</v>
      </c>
      <c r="M22">
        <f>[1]NummTS_1_Av!BS21</f>
        <v>4.0465999999999999E-4</v>
      </c>
      <c r="N22">
        <f>[1]NummTS_1_Av!BT21</f>
        <v>5.0394000000000003E-4</v>
      </c>
      <c r="P22">
        <v>18.492000000000001</v>
      </c>
      <c r="Q22">
        <v>18.869</v>
      </c>
    </row>
    <row r="23" spans="1:17" ht="14.45" x14ac:dyDescent="0.5">
      <c r="A23" t="s">
        <v>33</v>
      </c>
      <c r="B23">
        <f>[1]NummTS_1_Av!BE22</f>
        <v>1.362E-2</v>
      </c>
      <c r="C23">
        <f>[1]NummTS_1_Av!BF22</f>
        <v>0.52949000000000002</v>
      </c>
      <c r="D23">
        <f t="shared" si="0"/>
        <v>18.235104166666662</v>
      </c>
      <c r="E23">
        <f t="shared" si="1"/>
        <v>18.739930555555556</v>
      </c>
      <c r="F23">
        <f>[1]NummTS_1_Av!BI22</f>
        <v>3.0265E-2</v>
      </c>
      <c r="G23">
        <f>[1]NummTS_1_Av!BL22</f>
        <v>1.899E-2</v>
      </c>
      <c r="H23">
        <f>[1]NummTS_1_Av!BM22</f>
        <v>2.7848E-3</v>
      </c>
      <c r="I23">
        <f>[1]NummTS_1_Av!BN22</f>
        <v>2.5723E-4</v>
      </c>
      <c r="J23">
        <f>[1]NummTS_1_Av!BO22</f>
        <v>1.2350000000000001</v>
      </c>
      <c r="K23">
        <f>[1]NummTS_1_Av!BP22</f>
        <v>1.9759000000000001E-3</v>
      </c>
      <c r="L23">
        <f>[1]NummTS_1_Av!BR22</f>
        <v>1.8010000000000001E-3</v>
      </c>
      <c r="M23">
        <f>[1]NummTS_1_Av!BS22</f>
        <v>3.6346000000000002E-4</v>
      </c>
      <c r="N23">
        <f>[1]NummTS_1_Av!BT22</f>
        <v>6.5937999999999999E-4</v>
      </c>
      <c r="P23">
        <v>16.940999999999999</v>
      </c>
      <c r="Q23">
        <v>17.41</v>
      </c>
    </row>
    <row r="24" spans="1:17" ht="14.45" x14ac:dyDescent="0.5">
      <c r="A24" t="s">
        <v>34</v>
      </c>
      <c r="B24">
        <f>[1]NummTS_1_Av!BE23</f>
        <v>2.2998999999999999E-2</v>
      </c>
      <c r="C24">
        <f>[1]NummTS_1_Av!BF23</f>
        <v>0.54957999999999996</v>
      </c>
      <c r="D24">
        <f t="shared" si="0"/>
        <v>20.594548611111112</v>
      </c>
      <c r="E24">
        <f t="shared" si="1"/>
        <v>21.106909722222223</v>
      </c>
      <c r="F24">
        <f>[1]NummTS_1_Av!BI23</f>
        <v>2.3314000000000001E-2</v>
      </c>
      <c r="G24">
        <f>[1]NummTS_1_Av!BL23</f>
        <v>9.1500000000000001E-3</v>
      </c>
      <c r="H24">
        <f>[1]NummTS_1_Av!BM23</f>
        <v>8.2894000000000006E-3</v>
      </c>
      <c r="I24">
        <f>[1]NummTS_1_Av!BN23</f>
        <v>5.9922999999999997E-4</v>
      </c>
      <c r="J24">
        <f>[1]NummTS_1_Av!BO23</f>
        <v>0.53435999999999995</v>
      </c>
      <c r="K24">
        <f>[1]NummTS_1_Av!BP23</f>
        <v>5.1889000000000004E-4</v>
      </c>
      <c r="L24">
        <f>[1]NummTS_1_Av!BR23</f>
        <v>9.2095000000000002E-4</v>
      </c>
      <c r="M24">
        <f>[1]NummTS_1_Av!BS23</f>
        <v>4.2388000000000001E-5</v>
      </c>
      <c r="N24">
        <f>[1]NummTS_1_Av!BT23</f>
        <v>1.6600999999999999E-4</v>
      </c>
      <c r="P24">
        <v>19.132999999999999</v>
      </c>
      <c r="Q24">
        <v>19.609000000000002</v>
      </c>
    </row>
    <row r="25" spans="1:17" ht="14.45" x14ac:dyDescent="0.5">
      <c r="A25" t="s">
        <v>35</v>
      </c>
      <c r="B25">
        <f>[1]NummTS_1_Av!BE24</f>
        <v>2.0733000000000001E-2</v>
      </c>
      <c r="C25">
        <f>[1]NummTS_1_Av!BF24</f>
        <v>0.37236000000000002</v>
      </c>
      <c r="D25">
        <f t="shared" si="0"/>
        <v>19.766805555555557</v>
      </c>
      <c r="E25">
        <f t="shared" si="1"/>
        <v>20.1403125</v>
      </c>
      <c r="F25">
        <f>[1]NummTS_1_Av!BI24</f>
        <v>3.4183999999999999E-2</v>
      </c>
      <c r="G25">
        <f>[1]NummTS_1_Av!BL24</f>
        <v>1.0681E-2</v>
      </c>
      <c r="H25">
        <f>[1]NummTS_1_Av!BM24</f>
        <v>7.8960999999999996E-3</v>
      </c>
      <c r="I25">
        <f>[1]NummTS_1_Av!BN24</f>
        <v>9.0641000000000002E-5</v>
      </c>
      <c r="J25">
        <f>[1]NummTS_1_Av!BO24</f>
        <v>0.47814000000000001</v>
      </c>
      <c r="K25">
        <f>[1]NummTS_1_Av!BP24</f>
        <v>1.0839999999999999E-3</v>
      </c>
      <c r="L25">
        <f>[1]NummTS_1_Av!BR24</f>
        <v>9.1635000000000002E-4</v>
      </c>
      <c r="M25">
        <f>[1]NummTS_1_Av!BS24</f>
        <v>1.5048000000000001E-4</v>
      </c>
      <c r="N25">
        <f>[1]NummTS_1_Av!BT24</f>
        <v>2.7274999999999999E-4</v>
      </c>
      <c r="P25">
        <v>18.364000000000001</v>
      </c>
      <c r="Q25">
        <v>18.710999999999999</v>
      </c>
    </row>
    <row r="26" spans="1:17" ht="14.45" x14ac:dyDescent="0.5">
      <c r="A26" t="s">
        <v>36</v>
      </c>
      <c r="B26">
        <f>[1]NummTS_1_Av!BE25</f>
        <v>1.6164999999999999E-2</v>
      </c>
      <c r="C26">
        <f>[1]NummTS_1_Av!BF25</f>
        <v>0.40128999999999998</v>
      </c>
      <c r="D26">
        <f t="shared" si="0"/>
        <v>18.086562500000003</v>
      </c>
      <c r="E26">
        <f t="shared" si="1"/>
        <v>18.384722222222219</v>
      </c>
      <c r="F26">
        <f>[1]NummTS_1_Av!BI25</f>
        <v>2.7959999999999999E-2</v>
      </c>
      <c r="G26">
        <f>[1]NummTS_1_Av!BL25</f>
        <v>9.7812999999999997E-3</v>
      </c>
      <c r="H26">
        <f>[1]NummTS_1_Av!BM25</f>
        <v>7.4155000000000002E-3</v>
      </c>
      <c r="I26">
        <f>[1]NummTS_1_Av!BN25</f>
        <v>1.5579999999999999E-4</v>
      </c>
      <c r="J26">
        <f>[1]NummTS_1_Av!BO25</f>
        <v>0.46659</v>
      </c>
      <c r="K26">
        <f>[1]NummTS_1_Av!BP25</f>
        <v>1.2666000000000001E-3</v>
      </c>
      <c r="L26">
        <f>[1]NummTS_1_Av!BR25</f>
        <v>8.9497999999999997E-4</v>
      </c>
      <c r="M26">
        <f>[1]NummTS_1_Av!BS25</f>
        <v>2.3487000000000001E-4</v>
      </c>
      <c r="N26">
        <f>[1]NummTS_1_Av!BT25</f>
        <v>3.2802999999999999E-4</v>
      </c>
      <c r="P26">
        <v>16.803000000000001</v>
      </c>
      <c r="Q26">
        <v>17.079999999999998</v>
      </c>
    </row>
    <row r="27" spans="1:17" ht="14.45" x14ac:dyDescent="0.5">
      <c r="A27" t="s">
        <v>37</v>
      </c>
      <c r="B27">
        <f>[1]NummTS_1_Av!BE26</f>
        <v>1.7919000000000001E-2</v>
      </c>
      <c r="C27">
        <f>[1]NummTS_1_Av!BF26</f>
        <v>0.46944000000000002</v>
      </c>
      <c r="D27">
        <f t="shared" si="0"/>
        <v>19.024097222222224</v>
      </c>
      <c r="E27">
        <f t="shared" si="1"/>
        <v>19.319027777777777</v>
      </c>
      <c r="F27">
        <f>[1]NummTS_1_Av!BI26</f>
        <v>3.5553000000000001E-2</v>
      </c>
      <c r="G27">
        <f>[1]NummTS_1_Av!BL26</f>
        <v>9.7841000000000004E-3</v>
      </c>
      <c r="H27">
        <f>[1]NummTS_1_Av!BM26</f>
        <v>1.3086E-2</v>
      </c>
      <c r="I27">
        <f>[1]NummTS_1_Av!BN26</f>
        <v>7.8642000000000002E-4</v>
      </c>
      <c r="J27">
        <f>[1]NummTS_1_Av!BO26</f>
        <v>0.48071999999999998</v>
      </c>
      <c r="K27">
        <f>[1]NummTS_1_Av!BP26</f>
        <v>1.3067E-3</v>
      </c>
      <c r="L27">
        <f>[1]NummTS_1_Av!BR26</f>
        <v>1.0223000000000001E-3</v>
      </c>
      <c r="M27">
        <f>[1]NummTS_1_Av!BS26</f>
        <v>2.6104999999999998E-4</v>
      </c>
      <c r="N27">
        <f>[1]NummTS_1_Av!BT26</f>
        <v>4.4724000000000001E-4</v>
      </c>
      <c r="P27">
        <v>17.673999999999999</v>
      </c>
      <c r="Q27">
        <v>17.948</v>
      </c>
    </row>
    <row r="28" spans="1:17" ht="14.45" x14ac:dyDescent="0.5">
      <c r="A28" t="s">
        <v>38</v>
      </c>
      <c r="B28">
        <f>[1]NummTS_1_Av!BE27</f>
        <v>1.7788999999999999E-2</v>
      </c>
      <c r="C28">
        <f>[1]NummTS_1_Av!BF27</f>
        <v>0.51909000000000005</v>
      </c>
      <c r="D28">
        <f t="shared" si="0"/>
        <v>20.34375</v>
      </c>
      <c r="E28">
        <f t="shared" si="1"/>
        <v>20.726944444444442</v>
      </c>
      <c r="F28">
        <f>[1]NummTS_1_Av!BI27</f>
        <v>3.3089E-2</v>
      </c>
      <c r="G28">
        <f>[1]NummTS_1_Av!BL27</f>
        <v>9.2712999999999997E-3</v>
      </c>
      <c r="H28">
        <f>[1]NummTS_1_Av!BM27</f>
        <v>1.0755000000000001E-2</v>
      </c>
      <c r="I28">
        <f>[1]NummTS_1_Av!BN27</f>
        <v>5.4427000000000002E-4</v>
      </c>
      <c r="J28">
        <f>[1]NummTS_1_Av!BO27</f>
        <v>0.47999000000000003</v>
      </c>
      <c r="K28">
        <f>[1]NummTS_1_Av!BP27</f>
        <v>1.2577000000000001E-3</v>
      </c>
      <c r="L28">
        <f>[1]NummTS_1_Av!BR27</f>
        <v>1.0286E-3</v>
      </c>
      <c r="M28">
        <f>[1]NummTS_1_Av!BS27</f>
        <v>2.1422999999999999E-4</v>
      </c>
      <c r="N28">
        <f>[1]NummTS_1_Av!BT27</f>
        <v>3.2129000000000001E-4</v>
      </c>
      <c r="P28">
        <v>18.899999999999999</v>
      </c>
      <c r="Q28">
        <v>19.256</v>
      </c>
    </row>
    <row r="29" spans="1:17" ht="14.45" x14ac:dyDescent="0.5">
      <c r="A29" t="s">
        <v>39</v>
      </c>
      <c r="B29">
        <f>[1]NummTS_1_Av!BE28</f>
        <v>2.3734000000000002E-2</v>
      </c>
      <c r="C29">
        <f>[1]NummTS_1_Av!BF28</f>
        <v>0.72772999999999999</v>
      </c>
      <c r="D29">
        <f t="shared" si="0"/>
        <v>20.139236111111114</v>
      </c>
      <c r="E29">
        <f t="shared" si="1"/>
        <v>20.582708333333333</v>
      </c>
      <c r="F29">
        <f>[1]NummTS_1_Av!BI28</f>
        <v>3.8195E-2</v>
      </c>
      <c r="G29">
        <f>[1]NummTS_1_Av!BL28</f>
        <v>1.0411E-2</v>
      </c>
      <c r="H29">
        <f>[1]NummTS_1_Av!BM28</f>
        <v>8.4042000000000006E-3</v>
      </c>
      <c r="I29">
        <f>[1]NummTS_1_Av!BN28</f>
        <v>5.0524999999999995E-4</v>
      </c>
      <c r="J29">
        <f>[1]NummTS_1_Av!BO28</f>
        <v>0.51132999999999995</v>
      </c>
      <c r="K29">
        <f>[1]NummTS_1_Av!BP28</f>
        <v>1.5453999999999999E-3</v>
      </c>
      <c r="L29">
        <f>[1]NummTS_1_Av!BR28</f>
        <v>1.1837E-3</v>
      </c>
      <c r="M29">
        <f>[1]NummTS_1_Av!BS28</f>
        <v>2.9282000000000001E-4</v>
      </c>
      <c r="N29">
        <f>[1]NummTS_1_Av!BT28</f>
        <v>3.3131000000000002E-4</v>
      </c>
      <c r="P29">
        <v>18.71</v>
      </c>
      <c r="Q29">
        <v>19.122</v>
      </c>
    </row>
    <row r="30" spans="1:17" ht="14.45" x14ac:dyDescent="0.5">
      <c r="A30" t="s">
        <v>40</v>
      </c>
      <c r="B30">
        <f>[1]NummTS_1_Av!BE29</f>
        <v>2.1593999999999999E-2</v>
      </c>
      <c r="C30">
        <f>[1]NummTS_1_Av!BF29</f>
        <v>0.45117000000000002</v>
      </c>
      <c r="D30">
        <f t="shared" si="0"/>
        <v>20.050972222222224</v>
      </c>
      <c r="E30">
        <f t="shared" si="1"/>
        <v>20.471840277777776</v>
      </c>
      <c r="F30">
        <f>[1]NummTS_1_Av!BI29</f>
        <v>3.0884999999999999E-2</v>
      </c>
      <c r="G30">
        <f>[1]NummTS_1_Av!BL29</f>
        <v>1.1298000000000001E-2</v>
      </c>
      <c r="H30">
        <f>[1]NummTS_1_Av!BM29</f>
        <v>1.3088000000000001E-2</v>
      </c>
      <c r="I30">
        <f>[1]NummTS_1_Av!BN29</f>
        <v>8.1567E-4</v>
      </c>
      <c r="J30">
        <f>[1]NummTS_1_Av!BO29</f>
        <v>0.43053999999999998</v>
      </c>
      <c r="K30">
        <f>[1]NummTS_1_Av!BP29</f>
        <v>1.4379E-3</v>
      </c>
      <c r="L30">
        <f>[1]NummTS_1_Av!BR29</f>
        <v>7.8496000000000002E-4</v>
      </c>
      <c r="M30">
        <f>[1]NummTS_1_Av!BS29</f>
        <v>2.6543999999999998E-4</v>
      </c>
      <c r="N30">
        <f>[1]NummTS_1_Av!BT29</f>
        <v>2.9211999999999999E-4</v>
      </c>
      <c r="P30">
        <v>18.628</v>
      </c>
      <c r="Q30">
        <v>19.018999999999998</v>
      </c>
    </row>
    <row r="31" spans="1:17" ht="14.45" x14ac:dyDescent="0.5">
      <c r="A31" t="s">
        <v>41</v>
      </c>
      <c r="B31">
        <f>[1]NummTS_1_Av!BE30</f>
        <v>2.0014000000000001E-2</v>
      </c>
      <c r="C31">
        <f>[1]NummTS_1_Av!BF30</f>
        <v>0.55081999999999998</v>
      </c>
      <c r="D31">
        <f t="shared" si="0"/>
        <v>20.470763888888889</v>
      </c>
      <c r="E31">
        <f t="shared" si="1"/>
        <v>20.621458333333337</v>
      </c>
      <c r="F31">
        <f>[1]NummTS_1_Av!BI30</f>
        <v>3.8495000000000001E-2</v>
      </c>
      <c r="G31">
        <f>[1]NummTS_1_Av!BL30</f>
        <v>9.8904000000000006E-3</v>
      </c>
      <c r="H31">
        <f>[1]NummTS_1_Av!BM30</f>
        <v>1.3632999999999999E-2</v>
      </c>
      <c r="I31">
        <f>[1]NummTS_1_Av!BN30</f>
        <v>3.3775999999999999E-4</v>
      </c>
      <c r="J31">
        <f>[1]NummTS_1_Av!BO30</f>
        <v>0.43490000000000001</v>
      </c>
      <c r="K31">
        <f>[1]NummTS_1_Av!BP30</f>
        <v>1.3637E-3</v>
      </c>
      <c r="L31">
        <f>[1]NummTS_1_Av!BR30</f>
        <v>8.2567000000000003E-4</v>
      </c>
      <c r="M31">
        <f>[1]NummTS_1_Av!BS30</f>
        <v>2.2818E-4</v>
      </c>
      <c r="N31">
        <f>[1]NummTS_1_Av!BT30</f>
        <v>4.417E-4</v>
      </c>
      <c r="P31">
        <v>19.018000000000001</v>
      </c>
      <c r="Q31">
        <v>19.158000000000001</v>
      </c>
    </row>
    <row r="32" spans="1:17" ht="14.45" x14ac:dyDescent="0.5">
      <c r="A32" t="s">
        <v>42</v>
      </c>
      <c r="B32">
        <f>[1]NummTS_1_Av!BE31</f>
        <v>1.9626999999999999E-2</v>
      </c>
      <c r="C32">
        <f>[1]NummTS_1_Av!BF31</f>
        <v>0.55996000000000001</v>
      </c>
      <c r="D32">
        <f t="shared" si="0"/>
        <v>17.188854166666665</v>
      </c>
      <c r="E32">
        <f t="shared" si="1"/>
        <v>17.47625</v>
      </c>
      <c r="F32">
        <f>[1]NummTS_1_Av!BI31</f>
        <v>6.7480999999999999E-2</v>
      </c>
      <c r="G32">
        <f>[1]NummTS_1_Av!BL31</f>
        <v>1.0279999999999999E-2</v>
      </c>
      <c r="H32">
        <f>[1]NummTS_1_Av!BM31</f>
        <v>1.9858000000000001E-2</v>
      </c>
      <c r="I32">
        <f>[1]NummTS_1_Av!BN31</f>
        <v>3.1258000000000002E-4</v>
      </c>
      <c r="J32">
        <f>[1]NummTS_1_Av!BO31</f>
        <v>0.50917999999999997</v>
      </c>
      <c r="K32">
        <f>[1]NummTS_1_Av!BP31</f>
        <v>1.6532000000000001E-3</v>
      </c>
      <c r="L32">
        <f>[1]NummTS_1_Av!BR31</f>
        <v>1.2899999999999999E-3</v>
      </c>
      <c r="M32">
        <f>[1]NummTS_1_Av!BS31</f>
        <v>3.7926000000000002E-4</v>
      </c>
      <c r="N32">
        <f>[1]NummTS_1_Av!BT31</f>
        <v>4.5891999999999998E-4</v>
      </c>
      <c r="P32">
        <v>15.968999999999999</v>
      </c>
      <c r="Q32">
        <v>16.236000000000001</v>
      </c>
    </row>
    <row r="33" spans="1:17" ht="14.45" x14ac:dyDescent="0.5">
      <c r="A33" t="s">
        <v>43</v>
      </c>
      <c r="B33">
        <f>[1]NummTS_1_Av!BE32</f>
        <v>1.7221E-2</v>
      </c>
      <c r="C33">
        <f>[1]NummTS_1_Av!BF32</f>
        <v>0.49317</v>
      </c>
      <c r="D33">
        <f t="shared" si="0"/>
        <v>18.545104166666665</v>
      </c>
      <c r="E33">
        <f t="shared" si="1"/>
        <v>19.201701388888889</v>
      </c>
      <c r="F33">
        <f>[1]NummTS_1_Av!BI32</f>
        <v>4.6474000000000001E-2</v>
      </c>
      <c r="G33">
        <f>[1]NummTS_1_Av!BL32</f>
        <v>1.0744E-2</v>
      </c>
      <c r="H33">
        <f>[1]NummTS_1_Av!BM32</f>
        <v>9.5268000000000002E-3</v>
      </c>
      <c r="I33">
        <f>[1]NummTS_1_Av!BN32</f>
        <v>7.8627000000000005E-4</v>
      </c>
      <c r="J33">
        <f>[1]NummTS_1_Av!BO32</f>
        <v>0.50760000000000005</v>
      </c>
      <c r="K33">
        <f>[1]NummTS_1_Av!BP32</f>
        <v>1.3837999999999999E-3</v>
      </c>
      <c r="L33">
        <f>[1]NummTS_1_Av!BR32</f>
        <v>1.1291000000000001E-3</v>
      </c>
      <c r="M33">
        <f>[1]NummTS_1_Av!BS32</f>
        <v>2.4458999999999999E-4</v>
      </c>
      <c r="N33">
        <f>[1]NummTS_1_Av!BT32</f>
        <v>3.6004E-4</v>
      </c>
      <c r="P33">
        <v>17.228999999999999</v>
      </c>
      <c r="Q33">
        <v>17.838999999999999</v>
      </c>
    </row>
    <row r="34" spans="1:17" ht="14.45" x14ac:dyDescent="0.5">
      <c r="A34" t="s">
        <v>44</v>
      </c>
      <c r="B34">
        <f>[1]NummTS_1_Av!BE33</f>
        <v>1.3917000000000001E-2</v>
      </c>
      <c r="C34">
        <f>[1]NummTS_1_Av!BF33</f>
        <v>0.50734000000000001</v>
      </c>
      <c r="D34">
        <f t="shared" si="0"/>
        <v>17.799166666666668</v>
      </c>
      <c r="E34">
        <f t="shared" si="1"/>
        <v>18.382569444444442</v>
      </c>
      <c r="F34">
        <f>[1]NummTS_1_Av!BI33</f>
        <v>4.0146000000000001E-2</v>
      </c>
      <c r="G34">
        <f>[1]NummTS_1_Av!BL33</f>
        <v>9.8207999999999993E-3</v>
      </c>
      <c r="H34">
        <f>[1]NummTS_1_Av!BM33</f>
        <v>6.5293E-3</v>
      </c>
      <c r="I34">
        <f>[1]NummTS_1_Av!BN33</f>
        <v>3.0676999999999999E-4</v>
      </c>
      <c r="J34">
        <f>[1]NummTS_1_Av!BO33</f>
        <v>0.55005999999999999</v>
      </c>
      <c r="K34">
        <f>[1]NummTS_1_Av!BP33</f>
        <v>1.3515999999999999E-3</v>
      </c>
      <c r="L34">
        <f>[1]NummTS_1_Av!BR33</f>
        <v>1.2279000000000001E-3</v>
      </c>
      <c r="M34">
        <f>[1]NummTS_1_Av!BS33</f>
        <v>2.7647000000000001E-4</v>
      </c>
      <c r="N34">
        <f>[1]NummTS_1_Av!BT33</f>
        <v>3.6116000000000002E-4</v>
      </c>
      <c r="P34">
        <v>16.536000000000001</v>
      </c>
      <c r="Q34">
        <v>17.077999999999999</v>
      </c>
    </row>
    <row r="35" spans="1:17" ht="14.45" x14ac:dyDescent="0.5">
      <c r="A35" t="s">
        <v>45</v>
      </c>
      <c r="B35">
        <f>[1]NummTS_1_Av!BE34</f>
        <v>1.7565000000000001E-2</v>
      </c>
      <c r="C35">
        <f>[1]NummTS_1_Av!BF34</f>
        <v>0.46557999999999999</v>
      </c>
      <c r="D35">
        <f t="shared" si="0"/>
        <v>18.673194444444444</v>
      </c>
      <c r="E35">
        <f t="shared" si="1"/>
        <v>19.013333333333335</v>
      </c>
      <c r="F35">
        <f>[1]NummTS_1_Av!BI34</f>
        <v>3.9745999999999997E-2</v>
      </c>
      <c r="G35">
        <f>[1]NummTS_1_Av!BL34</f>
        <v>1.0107E-2</v>
      </c>
      <c r="H35">
        <f>[1]NummTS_1_Av!BM34</f>
        <v>9.9386000000000006E-3</v>
      </c>
      <c r="I35">
        <f>[1]NummTS_1_Av!BN34</f>
        <v>7.2922999999999998E-4</v>
      </c>
      <c r="J35">
        <f>[1]NummTS_1_Av!BO34</f>
        <v>0.51973999999999998</v>
      </c>
      <c r="K35">
        <f>[1]NummTS_1_Av!BP34</f>
        <v>1.6167E-3</v>
      </c>
      <c r="L35">
        <f>[1]NummTS_1_Av!BR34</f>
        <v>1.4821999999999999E-3</v>
      </c>
      <c r="M35">
        <f>[1]NummTS_1_Av!BS34</f>
        <v>3.7627E-4</v>
      </c>
      <c r="N35">
        <f>[1]NummTS_1_Av!BT34</f>
        <v>4.1204000000000002E-4</v>
      </c>
      <c r="P35">
        <v>17.347999999999999</v>
      </c>
      <c r="Q35">
        <v>17.664000000000001</v>
      </c>
    </row>
    <row r="36" spans="1:17" ht="14.45" x14ac:dyDescent="0.5">
      <c r="A36" t="s">
        <v>46</v>
      </c>
      <c r="B36">
        <f>[1]NummTS_1_Av!BE35</f>
        <v>1.6018000000000001E-2</v>
      </c>
      <c r="C36">
        <f>[1]NummTS_1_Av!BF35</f>
        <v>0.91507000000000005</v>
      </c>
      <c r="D36">
        <f t="shared" si="0"/>
        <v>21.05309027777778</v>
      </c>
      <c r="E36">
        <f t="shared" si="1"/>
        <v>21.63003472222222</v>
      </c>
      <c r="F36">
        <f>[1]NummTS_1_Av!BI35</f>
        <v>0.16341</v>
      </c>
      <c r="G36">
        <f>[1]NummTS_1_Av!BL35</f>
        <v>5.2819E-4</v>
      </c>
      <c r="H36">
        <f>[1]NummTS_1_Av!BM35</f>
        <v>1.8217000000000001E-2</v>
      </c>
      <c r="I36">
        <f>[1]NummTS_1_Av!BN35</f>
        <v>4.4603999999999998E-4</v>
      </c>
      <c r="J36">
        <f>[1]NummTS_1_Av!BO35</f>
        <v>0.29910999999999999</v>
      </c>
      <c r="K36">
        <f>[1]NummTS_1_Av!BP35</f>
        <v>1.7370999999999999E-4</v>
      </c>
      <c r="L36">
        <f>[1]NummTS_1_Av!BR35</f>
        <v>1.3873999999999999E-2</v>
      </c>
      <c r="M36">
        <f>[1]NummTS_1_Av!BS35</f>
        <v>3.2511000000000001E-6</v>
      </c>
      <c r="N36">
        <f>[1]NummTS_1_Av!BT35</f>
        <v>3.3924999999999998E-4</v>
      </c>
      <c r="P36">
        <v>19.559000000000001</v>
      </c>
      <c r="Q36">
        <v>20.094999999999999</v>
      </c>
    </row>
    <row r="37" spans="1:17" ht="14.45" x14ac:dyDescent="0.5">
      <c r="A37" t="s">
        <v>47</v>
      </c>
      <c r="B37">
        <f>[1]NummTS_1_Av!BE36</f>
        <v>1.3154000000000001E-2</v>
      </c>
      <c r="C37">
        <f>[1]NummTS_1_Av!BF36</f>
        <v>0.83450999999999997</v>
      </c>
      <c r="D37">
        <f t="shared" si="0"/>
        <v>21.242534722222221</v>
      </c>
      <c r="E37">
        <f t="shared" si="1"/>
        <v>21.854999999999997</v>
      </c>
      <c r="F37">
        <f>[1]NummTS_1_Av!BI36</f>
        <v>2.7015000000000001E-2</v>
      </c>
      <c r="G37">
        <f>[1]NummTS_1_Av!BL36</f>
        <v>8.5251000000000001E-5</v>
      </c>
      <c r="H37">
        <f>[1]NummTS_1_Av!BM36</f>
        <v>8.4752000000000004E-4</v>
      </c>
      <c r="I37">
        <f>[1]NummTS_1_Av!BN36</f>
        <v>1.4104E-3</v>
      </c>
      <c r="J37">
        <f>[1]NummTS_1_Av!BO36</f>
        <v>0.24453</v>
      </c>
      <c r="K37">
        <f>[1]NummTS_1_Av!BP36</f>
        <v>1.3726E-4</v>
      </c>
      <c r="L37">
        <f>[1]NummTS_1_Av!BR36</f>
        <v>1.2992E-2</v>
      </c>
      <c r="M37">
        <f>[1]NummTS_1_Av!BS36</f>
        <v>3.4218E-6</v>
      </c>
      <c r="N37">
        <f>[1]NummTS_1_Av!BT36</f>
        <v>3.2371E-4</v>
      </c>
      <c r="P37">
        <v>19.734999999999999</v>
      </c>
      <c r="Q37">
        <v>20.303999999999998</v>
      </c>
    </row>
    <row r="38" spans="1:17" ht="14.45" x14ac:dyDescent="0.5">
      <c r="A38" t="s">
        <v>48</v>
      </c>
      <c r="B38">
        <f>[1]NummTS_1_Av!BE37</f>
        <v>8.3814000000000007E-3</v>
      </c>
      <c r="C38">
        <f>[1]NummTS_1_Av!BF37</f>
        <v>0.24267</v>
      </c>
      <c r="D38">
        <f t="shared" si="0"/>
        <v>13.195451388888889</v>
      </c>
      <c r="E38">
        <f t="shared" si="1"/>
        <v>13.285868055555556</v>
      </c>
      <c r="F38">
        <f>[1]NummTS_1_Av!BI37</f>
        <v>8.2885999999999995E-4</v>
      </c>
      <c r="G38">
        <f>[1]NummTS_1_Av!BL37</f>
        <v>0.28060000000000002</v>
      </c>
      <c r="H38">
        <f>[1]NummTS_1_Av!BM37</f>
        <v>3.6212000000000001E-4</v>
      </c>
      <c r="I38">
        <f>[1]NummTS_1_Av!BN37</f>
        <v>-1.9289E-4</v>
      </c>
      <c r="J38">
        <f>[1]NummTS_1_Av!BO37</f>
        <v>0.14402999999999999</v>
      </c>
      <c r="K38">
        <f>[1]NummTS_1_Av!BP37</f>
        <v>3.8674E-3</v>
      </c>
      <c r="L38">
        <f>[1]NummTS_1_Av!BR37</f>
        <v>2.2919999999999999E-4</v>
      </c>
      <c r="M38">
        <f>[1]NummTS_1_Av!BS37</f>
        <v>1.2106E-3</v>
      </c>
      <c r="N38">
        <f>[1]NummTS_1_Av!BT37</f>
        <v>9.6535999999999996E-4</v>
      </c>
      <c r="P38">
        <v>12.259</v>
      </c>
      <c r="Q38">
        <v>12.343</v>
      </c>
    </row>
    <row r="39" spans="1:17" ht="14.45" x14ac:dyDescent="0.5">
      <c r="A39" t="s">
        <v>49</v>
      </c>
      <c r="B39">
        <f>[1]NummTS_1_Av!BE38</f>
        <v>8.8085999999999998E-3</v>
      </c>
      <c r="C39">
        <f>[1]NummTS_1_Av!BF38</f>
        <v>0.28692000000000001</v>
      </c>
      <c r="D39">
        <f t="shared" si="0"/>
        <v>16.494583333333335</v>
      </c>
      <c r="E39">
        <f t="shared" si="1"/>
        <v>16.737847222222221</v>
      </c>
      <c r="F39">
        <f>[1]NummTS_1_Av!BI38</f>
        <v>-3.1416000000000001E-4</v>
      </c>
      <c r="G39">
        <f>[1]NummTS_1_Av!BL38</f>
        <v>4.9764999999999997E-2</v>
      </c>
      <c r="H39">
        <f>[1]NummTS_1_Av!BM38</f>
        <v>-4.0327999999999997E-5</v>
      </c>
      <c r="I39">
        <f>[1]NummTS_1_Av!BN38</f>
        <v>-1.0346999999999999E-5</v>
      </c>
      <c r="J39">
        <f>[1]NummTS_1_Av!BO38</f>
        <v>0.14276</v>
      </c>
      <c r="K39">
        <f>[1]NummTS_1_Av!BP38</f>
        <v>3.6587E-3</v>
      </c>
      <c r="L39">
        <f>[1]NummTS_1_Av!BR38</f>
        <v>1.1538E-4</v>
      </c>
      <c r="M39">
        <f>[1]NummTS_1_Av!BS38</f>
        <v>7.4624999999999995E-4</v>
      </c>
      <c r="N39">
        <f>[1]NummTS_1_Av!BT38</f>
        <v>1.9725999999999999E-4</v>
      </c>
      <c r="P39">
        <v>15.324</v>
      </c>
      <c r="Q39">
        <v>15.55</v>
      </c>
    </row>
    <row r="40" spans="1:17" ht="14.45" x14ac:dyDescent="0.5">
      <c r="A40" t="s">
        <v>50</v>
      </c>
      <c r="B40">
        <f>[1]NummTS_1_Av!BE39</f>
        <v>5.1446E-3</v>
      </c>
      <c r="C40">
        <f>[1]NummTS_1_Av!BF39</f>
        <v>9.6351999999999993E-2</v>
      </c>
      <c r="D40">
        <f t="shared" si="0"/>
        <v>16.707708333333333</v>
      </c>
      <c r="E40">
        <f t="shared" si="1"/>
        <v>17.124270833333334</v>
      </c>
      <c r="F40">
        <f>[1]NummTS_1_Av!BI39</f>
        <v>-6.3144000000000004E-5</v>
      </c>
      <c r="G40">
        <f>[1]NummTS_1_Av!BL39</f>
        <v>6.2669000000000002E-2</v>
      </c>
      <c r="H40">
        <f>[1]NummTS_1_Av!BM39</f>
        <v>1.4181E-4</v>
      </c>
      <c r="I40">
        <f>[1]NummTS_1_Av!BN39</f>
        <v>2.9667000000000002E-4</v>
      </c>
      <c r="J40">
        <f>[1]NummTS_1_Av!BO39</f>
        <v>0.10276</v>
      </c>
      <c r="K40">
        <f>[1]NummTS_1_Av!BP39</f>
        <v>2.7748E-3</v>
      </c>
      <c r="L40">
        <f>[1]NummTS_1_Av!BR39</f>
        <v>1.3208E-4</v>
      </c>
      <c r="M40">
        <f>[1]NummTS_1_Av!BS39</f>
        <v>3.5390999999999998E-4</v>
      </c>
      <c r="N40">
        <f>[1]NummTS_1_Av!BT39</f>
        <v>4.6157000000000001E-4</v>
      </c>
      <c r="P40">
        <v>15.522</v>
      </c>
      <c r="Q40">
        <v>15.909000000000001</v>
      </c>
    </row>
    <row r="42" spans="1:17" ht="14.45" x14ac:dyDescent="0.5">
      <c r="A42" s="1" t="s">
        <v>51</v>
      </c>
    </row>
    <row r="43" spans="1:17" ht="14.45" x14ac:dyDescent="0.5">
      <c r="B43">
        <f>AVERAGE(B4:B6)</f>
        <v>1.7342E-2</v>
      </c>
      <c r="C43">
        <f t="shared" ref="C43:N43" si="2">AVERAGE(C4:C6)</f>
        <v>0.55131333333333332</v>
      </c>
      <c r="D43">
        <f t="shared" si="2"/>
        <v>18.295740740740744</v>
      </c>
      <c r="E43">
        <f t="shared" si="2"/>
        <v>18.845775462962962</v>
      </c>
      <c r="F43">
        <f t="shared" si="2"/>
        <v>1.9673199999999998E-2</v>
      </c>
      <c r="G43">
        <f t="shared" si="2"/>
        <v>1.4199666666666666E-2</v>
      </c>
      <c r="H43">
        <f t="shared" si="2"/>
        <v>1.4666999999999999E-2</v>
      </c>
      <c r="I43">
        <f t="shared" si="2"/>
        <v>6.4052E-4</v>
      </c>
      <c r="J43">
        <f t="shared" si="2"/>
        <v>0.61256333333333335</v>
      </c>
      <c r="K43">
        <f t="shared" si="2"/>
        <v>1.4249233333333332E-3</v>
      </c>
      <c r="L43">
        <f t="shared" si="2"/>
        <v>2.0970666666666666E-3</v>
      </c>
      <c r="M43">
        <f t="shared" si="2"/>
        <v>2.6698333333333331E-4</v>
      </c>
      <c r="N43">
        <f t="shared" si="2"/>
        <v>2.0696000000000004E-4</v>
      </c>
    </row>
    <row r="44" spans="1:17" ht="14.45" x14ac:dyDescent="0.5">
      <c r="B44">
        <f>AVERAGE(B7:B9)</f>
        <v>2.3986333333333332E-2</v>
      </c>
      <c r="C44">
        <f t="shared" ref="C44:N44" si="3">AVERAGE(C7:C9)</f>
        <v>0.68458666666666668</v>
      </c>
      <c r="D44">
        <f t="shared" si="3"/>
        <v>18.903182870370369</v>
      </c>
      <c r="E44">
        <f t="shared" si="3"/>
        <v>19.148958333333329</v>
      </c>
      <c r="F44">
        <f t="shared" si="3"/>
        <v>3.1807666666666665E-2</v>
      </c>
      <c r="G44">
        <f t="shared" si="3"/>
        <v>1.3965666666666668E-2</v>
      </c>
      <c r="H44">
        <f t="shared" si="3"/>
        <v>2.136703333333333E-2</v>
      </c>
      <c r="I44">
        <f t="shared" si="3"/>
        <v>8.7367666666666663E-4</v>
      </c>
      <c r="J44">
        <f t="shared" si="3"/>
        <v>0.48026666666666662</v>
      </c>
      <c r="K44">
        <f t="shared" si="3"/>
        <v>1.4925333333333333E-3</v>
      </c>
      <c r="L44">
        <f t="shared" si="3"/>
        <v>1.0638733333333333E-3</v>
      </c>
      <c r="M44">
        <f t="shared" si="3"/>
        <v>2.3311666666666668E-4</v>
      </c>
      <c r="N44">
        <f t="shared" si="3"/>
        <v>1.9321666666666668E-4</v>
      </c>
    </row>
    <row r="45" spans="1:17" ht="14.45" x14ac:dyDescent="0.5">
      <c r="B45">
        <f>AVERAGE(B10:B12)</f>
        <v>2.5659999999999999E-2</v>
      </c>
      <c r="C45">
        <f t="shared" ref="C45:N45" si="4">AVERAGE(C10:C12)</f>
        <v>0.90306333333333333</v>
      </c>
      <c r="D45">
        <f t="shared" si="4"/>
        <v>21.790775462962966</v>
      </c>
      <c r="E45">
        <f t="shared" si="4"/>
        <v>21.880115740740745</v>
      </c>
      <c r="F45">
        <f t="shared" si="4"/>
        <v>1.2185000000000001E-2</v>
      </c>
      <c r="G45">
        <f t="shared" si="4"/>
        <v>1.1968666666666667E-2</v>
      </c>
      <c r="H45">
        <f t="shared" si="4"/>
        <v>1.4740333333333334E-2</v>
      </c>
      <c r="I45">
        <f t="shared" si="4"/>
        <v>5.9225E-4</v>
      </c>
      <c r="J45">
        <f t="shared" si="4"/>
        <v>0.50563000000000002</v>
      </c>
      <c r="K45">
        <f t="shared" si="4"/>
        <v>1.2486666666666668E-3</v>
      </c>
      <c r="L45">
        <f t="shared" si="4"/>
        <v>7.5702333333333338E-4</v>
      </c>
      <c r="M45">
        <f t="shared" si="4"/>
        <v>1.5516666666666665E-4</v>
      </c>
      <c r="N45">
        <f t="shared" si="4"/>
        <v>1.16459E-4</v>
      </c>
    </row>
    <row r="46" spans="1:17" x14ac:dyDescent="0.25">
      <c r="B46">
        <f>AVERAGE(B13:B16)</f>
        <v>1.872675E-2</v>
      </c>
      <c r="C46">
        <f t="shared" ref="C46:N46" si="5">AVERAGE(C13:C16)</f>
        <v>0.88354750000000004</v>
      </c>
      <c r="D46">
        <f t="shared" si="5"/>
        <v>21.665017361111111</v>
      </c>
      <c r="E46">
        <f t="shared" si="5"/>
        <v>21.967751736111108</v>
      </c>
      <c r="F46">
        <f t="shared" si="5"/>
        <v>1.05662E-2</v>
      </c>
      <c r="G46">
        <f t="shared" si="5"/>
        <v>1.7760999999999999E-2</v>
      </c>
      <c r="H46">
        <f t="shared" si="5"/>
        <v>1.8377599999999999E-3</v>
      </c>
      <c r="I46">
        <f t="shared" si="5"/>
        <v>1.44921E-4</v>
      </c>
      <c r="J46">
        <f t="shared" si="5"/>
        <v>1.1866249999999998</v>
      </c>
      <c r="K46">
        <f t="shared" si="5"/>
        <v>1.791125E-3</v>
      </c>
      <c r="L46">
        <f t="shared" si="5"/>
        <v>1.2725500000000001E-3</v>
      </c>
      <c r="M46">
        <f t="shared" si="5"/>
        <v>3.0785250000000001E-4</v>
      </c>
      <c r="N46">
        <f t="shared" si="5"/>
        <v>2.8322999999999998E-4</v>
      </c>
    </row>
    <row r="47" spans="1:17" x14ac:dyDescent="0.25">
      <c r="B47">
        <f>AVERAGE(B17:B19)</f>
        <v>1.6948666666666667E-2</v>
      </c>
      <c r="C47">
        <f t="shared" ref="C47:N47" si="6">AVERAGE(C17:C19)</f>
        <v>0.71933666666666662</v>
      </c>
      <c r="D47">
        <f t="shared" si="6"/>
        <v>19.714780092592591</v>
      </c>
      <c r="E47">
        <f t="shared" si="6"/>
        <v>20.024062499999999</v>
      </c>
      <c r="F47">
        <f t="shared" si="6"/>
        <v>2.2660666666666666E-2</v>
      </c>
      <c r="G47">
        <f t="shared" si="6"/>
        <v>1.8899333333333334E-2</v>
      </c>
      <c r="H47">
        <f t="shared" si="6"/>
        <v>7.3979999999999998E-4</v>
      </c>
      <c r="I47">
        <f t="shared" si="6"/>
        <v>1.4238666666666666E-4</v>
      </c>
      <c r="J47">
        <f t="shared" si="6"/>
        <v>1.0981666666666667</v>
      </c>
      <c r="K47">
        <f t="shared" si="6"/>
        <v>1.8611333333333334E-3</v>
      </c>
      <c r="L47">
        <f t="shared" si="6"/>
        <v>1.8783333333333334E-3</v>
      </c>
      <c r="M47">
        <f t="shared" si="6"/>
        <v>3.2734666666666665E-4</v>
      </c>
      <c r="N47">
        <f t="shared" si="6"/>
        <v>4.6469333333333328E-4</v>
      </c>
    </row>
    <row r="48" spans="1:17" x14ac:dyDescent="0.25">
      <c r="B48">
        <f>AVERAGE(B20:B23)</f>
        <v>1.6911749999999996E-2</v>
      </c>
      <c r="C48">
        <f t="shared" ref="C48:N48" si="7">AVERAGE(C20:C23)</f>
        <v>0.63414000000000004</v>
      </c>
      <c r="D48">
        <f t="shared" si="7"/>
        <v>19.480755208333331</v>
      </c>
      <c r="E48">
        <f t="shared" si="7"/>
        <v>19.899739583333336</v>
      </c>
      <c r="F48">
        <f t="shared" si="7"/>
        <v>1.9238749999999999E-2</v>
      </c>
      <c r="G48">
        <f t="shared" si="7"/>
        <v>1.8246999999999999E-2</v>
      </c>
      <c r="H48">
        <f t="shared" si="7"/>
        <v>1.3014575E-3</v>
      </c>
      <c r="I48">
        <f t="shared" si="7"/>
        <v>1.9650894999999999E-4</v>
      </c>
      <c r="J48">
        <f t="shared" si="7"/>
        <v>1.1797500000000001</v>
      </c>
      <c r="K48">
        <f t="shared" si="7"/>
        <v>1.88945E-3</v>
      </c>
      <c r="L48">
        <f t="shared" si="7"/>
        <v>1.682575E-3</v>
      </c>
      <c r="M48">
        <f t="shared" si="7"/>
        <v>3.5482000000000005E-4</v>
      </c>
      <c r="N48">
        <f t="shared" si="7"/>
        <v>5.3915499999999993E-4</v>
      </c>
    </row>
    <row r="49" spans="1:17" x14ac:dyDescent="0.25">
      <c r="B49">
        <f>AVERAGE(B24:B27)</f>
        <v>1.9453999999999999E-2</v>
      </c>
      <c r="C49">
        <f t="shared" ref="C49:N49" si="8">AVERAGE(C24:C27)</f>
        <v>0.4481675</v>
      </c>
      <c r="D49">
        <f t="shared" si="8"/>
        <v>19.368003472222224</v>
      </c>
      <c r="E49">
        <f t="shared" si="8"/>
        <v>19.737743055555555</v>
      </c>
      <c r="F49">
        <f t="shared" si="8"/>
        <v>3.0252750000000002E-2</v>
      </c>
      <c r="G49">
        <f t="shared" si="8"/>
        <v>9.8490999999999995E-3</v>
      </c>
      <c r="H49">
        <f t="shared" si="8"/>
        <v>9.1717499999999993E-3</v>
      </c>
      <c r="I49">
        <f t="shared" si="8"/>
        <v>4.0802275E-4</v>
      </c>
      <c r="J49">
        <f t="shared" si="8"/>
        <v>0.48995250000000001</v>
      </c>
      <c r="K49">
        <f t="shared" si="8"/>
        <v>1.0440474999999999E-3</v>
      </c>
      <c r="L49">
        <f t="shared" si="8"/>
        <v>9.386450000000001E-4</v>
      </c>
      <c r="M49">
        <f t="shared" si="8"/>
        <v>1.7219699999999999E-4</v>
      </c>
      <c r="N49">
        <f t="shared" si="8"/>
        <v>3.0350750000000001E-4</v>
      </c>
    </row>
    <row r="50" spans="1:17" x14ac:dyDescent="0.25">
      <c r="B50">
        <f>AVERAGE(B28:B32)</f>
        <v>2.0551600000000003E-2</v>
      </c>
      <c r="C50">
        <f t="shared" ref="C50:N50" si="9">AVERAGE(C28:C32)</f>
        <v>0.56175399999999998</v>
      </c>
      <c r="D50">
        <f t="shared" si="9"/>
        <v>19.638715277777777</v>
      </c>
      <c r="E50">
        <f t="shared" si="9"/>
        <v>19.975840277777774</v>
      </c>
      <c r="F50">
        <f t="shared" si="9"/>
        <v>4.1629000000000006E-2</v>
      </c>
      <c r="G50">
        <f t="shared" si="9"/>
        <v>1.023014E-2</v>
      </c>
      <c r="H50">
        <f t="shared" si="9"/>
        <v>1.3147639999999999E-2</v>
      </c>
      <c r="I50">
        <f t="shared" si="9"/>
        <v>5.0310600000000002E-4</v>
      </c>
      <c r="J50">
        <f t="shared" si="9"/>
        <v>0.47318800000000005</v>
      </c>
      <c r="K50">
        <f t="shared" si="9"/>
        <v>1.4515799999999998E-3</v>
      </c>
      <c r="L50">
        <f t="shared" si="9"/>
        <v>1.022586E-3</v>
      </c>
      <c r="M50">
        <f t="shared" si="9"/>
        <v>2.7598599999999998E-4</v>
      </c>
      <c r="N50">
        <f t="shared" si="9"/>
        <v>3.6906800000000001E-4</v>
      </c>
    </row>
    <row r="51" spans="1:17" x14ac:dyDescent="0.25">
      <c r="B51">
        <f>AVERAGE(B33:B35)</f>
        <v>1.6234333333333333E-2</v>
      </c>
      <c r="C51">
        <f t="shared" ref="C51:N51" si="10">AVERAGE(C33:C35)</f>
        <v>0.48869666666666661</v>
      </c>
      <c r="D51">
        <f t="shared" si="10"/>
        <v>18.339155092592591</v>
      </c>
      <c r="E51">
        <f t="shared" si="10"/>
        <v>18.865868055555556</v>
      </c>
      <c r="F51">
        <f t="shared" si="10"/>
        <v>4.2122E-2</v>
      </c>
      <c r="G51">
        <f t="shared" si="10"/>
        <v>1.0223933333333332E-2</v>
      </c>
      <c r="H51">
        <f t="shared" si="10"/>
        <v>8.6649000000000014E-3</v>
      </c>
      <c r="I51">
        <f t="shared" si="10"/>
        <v>6.0742333333333332E-4</v>
      </c>
      <c r="J51">
        <f t="shared" si="10"/>
        <v>0.52579999999999993</v>
      </c>
      <c r="K51">
        <f t="shared" si="10"/>
        <v>1.4506999999999999E-3</v>
      </c>
      <c r="L51">
        <f t="shared" si="10"/>
        <v>1.2797333333333333E-3</v>
      </c>
      <c r="M51">
        <f t="shared" si="10"/>
        <v>2.9911E-4</v>
      </c>
      <c r="N51">
        <f t="shared" si="10"/>
        <v>3.7774666666666668E-4</v>
      </c>
    </row>
    <row r="53" spans="1:17" x14ac:dyDescent="0.25">
      <c r="A53" t="s">
        <v>52</v>
      </c>
      <c r="B53">
        <f>AVERAGE(B43:B51)</f>
        <v>1.9535048148148146E-2</v>
      </c>
      <c r="C53">
        <f t="shared" ref="C53:N53" si="11">AVERAGE(C43:C51)</f>
        <v>0.65273396296296293</v>
      </c>
      <c r="D53">
        <f t="shared" si="11"/>
        <v>19.688458397633745</v>
      </c>
      <c r="E53">
        <f t="shared" si="11"/>
        <v>20.038428305041148</v>
      </c>
      <c r="F53">
        <f t="shared" si="11"/>
        <v>2.5570581481481482E-2</v>
      </c>
      <c r="G53" s="2">
        <f t="shared" si="11"/>
        <v>1.3927167407407407E-2</v>
      </c>
      <c r="H53">
        <f t="shared" si="11"/>
        <v>9.5152971296296289E-3</v>
      </c>
      <c r="I53">
        <f t="shared" si="11"/>
        <v>4.5653504074074074E-4</v>
      </c>
      <c r="J53" s="3">
        <f t="shared" si="11"/>
        <v>0.72799357407407417</v>
      </c>
      <c r="K53">
        <f t="shared" si="11"/>
        <v>1.517128796296296E-3</v>
      </c>
      <c r="L53" s="2">
        <f t="shared" si="11"/>
        <v>1.3324873333333334E-3</v>
      </c>
      <c r="M53">
        <f t="shared" si="11"/>
        <v>2.6584209259259258E-4</v>
      </c>
      <c r="N53">
        <f t="shared" si="11"/>
        <v>3.1711512962962965E-4</v>
      </c>
    </row>
    <row r="54" spans="1:17" x14ac:dyDescent="0.25">
      <c r="B54">
        <f>2*STDEV(B43:B51)/9^0.5</f>
        <v>2.2148176268554859E-3</v>
      </c>
      <c r="C54">
        <f t="shared" ref="C54:N54" si="12">2*STDEV(C43:C51)/9^0.5</f>
        <v>0.10776906972336463</v>
      </c>
      <c r="D54">
        <f t="shared" si="12"/>
        <v>0.84500036480850282</v>
      </c>
      <c r="E54">
        <f t="shared" si="12"/>
        <v>0.77518264879061027</v>
      </c>
      <c r="F54">
        <f t="shared" si="12"/>
        <v>7.747007492684599E-3</v>
      </c>
      <c r="G54">
        <f t="shared" si="12"/>
        <v>2.4267686700127152E-3</v>
      </c>
      <c r="H54">
        <f t="shared" si="12"/>
        <v>4.7828449180570875E-3</v>
      </c>
      <c r="I54">
        <f t="shared" si="12"/>
        <v>1.6947169611395235E-4</v>
      </c>
      <c r="J54">
        <f t="shared" si="12"/>
        <v>0.21577570232127133</v>
      </c>
      <c r="K54">
        <f t="shared" si="12"/>
        <v>1.8940405980865174E-4</v>
      </c>
      <c r="L54">
        <f t="shared" si="12"/>
        <v>3.0422297850342243E-4</v>
      </c>
      <c r="M54">
        <f t="shared" si="12"/>
        <v>4.5194097877285942E-5</v>
      </c>
      <c r="N54">
        <f t="shared" si="12"/>
        <v>9.0227351090360969E-5</v>
      </c>
    </row>
    <row r="55" spans="1:17" x14ac:dyDescent="0.25">
      <c r="A55" t="s">
        <v>53</v>
      </c>
      <c r="B55">
        <f>AVERAGE(B36:B40)</f>
        <v>1.0301319999999999E-2</v>
      </c>
      <c r="C55">
        <f t="shared" ref="C55:N55" si="13">AVERAGE(C36:C40)</f>
        <v>0.47510439999999993</v>
      </c>
      <c r="D55">
        <f t="shared" si="13"/>
        <v>17.738673611111111</v>
      </c>
      <c r="E55">
        <f t="shared" si="13"/>
        <v>18.126604166666663</v>
      </c>
      <c r="F55">
        <f t="shared" si="13"/>
        <v>3.8175311199999999E-2</v>
      </c>
      <c r="G55" s="2">
        <f t="shared" si="13"/>
        <v>7.8729488200000003E-2</v>
      </c>
      <c r="H55">
        <f t="shared" si="13"/>
        <v>3.9056244000000005E-3</v>
      </c>
      <c r="I55">
        <f t="shared" si="13"/>
        <v>3.8997460000000001E-4</v>
      </c>
      <c r="J55" s="3">
        <f t="shared" si="13"/>
        <v>0.186638</v>
      </c>
      <c r="K55">
        <f t="shared" si="13"/>
        <v>2.1223739999999998E-3</v>
      </c>
      <c r="L55" s="2">
        <f t="shared" si="13"/>
        <v>5.4685319999999999E-3</v>
      </c>
      <c r="M55">
        <f t="shared" si="13"/>
        <v>4.6348657999999995E-4</v>
      </c>
      <c r="N55">
        <f t="shared" si="13"/>
        <v>4.5742999999999999E-4</v>
      </c>
    </row>
    <row r="56" spans="1:17" x14ac:dyDescent="0.25">
      <c r="B56">
        <f>2*STDEV(B36:B40)/5^0.5</f>
        <v>3.8294720358817125E-3</v>
      </c>
      <c r="C56">
        <f t="shared" ref="C56:N56" si="14">2*STDEV(C36:C40)/5^0.5</f>
        <v>0.33335704993511095</v>
      </c>
      <c r="D56">
        <f t="shared" si="14"/>
        <v>3.0500465147263989</v>
      </c>
      <c r="E56">
        <f t="shared" si="14"/>
        <v>3.2416355503630161</v>
      </c>
      <c r="F56">
        <f t="shared" si="14"/>
        <v>6.3477013306370525E-2</v>
      </c>
      <c r="G56">
        <f t="shared" si="14"/>
        <v>0.1040662706905935</v>
      </c>
      <c r="H56">
        <f t="shared" si="14"/>
        <v>7.161853624573839E-3</v>
      </c>
      <c r="I56">
        <f t="shared" si="14"/>
        <v>5.5733393935471047E-4</v>
      </c>
      <c r="J56">
        <f t="shared" si="14"/>
        <v>7.3181519361106492E-2</v>
      </c>
      <c r="K56">
        <f t="shared" si="14"/>
        <v>1.6473640752620534E-3</v>
      </c>
      <c r="L56">
        <f t="shared" si="14"/>
        <v>6.5090555249695016E-3</v>
      </c>
      <c r="M56">
        <f t="shared" si="14"/>
        <v>4.6338255033308453E-4</v>
      </c>
      <c r="N56">
        <f t="shared" si="14"/>
        <v>2.6741204318429633E-4</v>
      </c>
    </row>
    <row r="57" spans="1:17" x14ac:dyDescent="0.25">
      <c r="B57">
        <f>(B53/B55-1)*100</f>
        <v>89.63635872051492</v>
      </c>
      <c r="C57" s="4">
        <f t="shared" ref="C57:N57" si="15">(C53/C55-1)*100</f>
        <v>37.387480091315297</v>
      </c>
      <c r="D57" s="4">
        <f t="shared" si="15"/>
        <v>10.991716907747451</v>
      </c>
      <c r="E57" s="4">
        <f t="shared" si="15"/>
        <v>10.547061770622058</v>
      </c>
      <c r="F57" s="4">
        <f t="shared" si="15"/>
        <v>-33.018014319470744</v>
      </c>
      <c r="G57" s="2">
        <f t="shared" si="15"/>
        <v>-82.310100413675229</v>
      </c>
      <c r="H57">
        <f t="shared" si="15"/>
        <v>143.63062484015688</v>
      </c>
      <c r="I57" s="4">
        <f t="shared" si="15"/>
        <v>17.06789127823729</v>
      </c>
      <c r="J57" s="3">
        <f t="shared" si="15"/>
        <v>290.05645906732508</v>
      </c>
      <c r="K57" s="4">
        <f t="shared" si="15"/>
        <v>-28.517367989982155</v>
      </c>
      <c r="L57" s="2">
        <f t="shared" si="15"/>
        <v>-75.633546016859128</v>
      </c>
      <c r="M57" s="4">
        <f t="shared" si="15"/>
        <v>-42.642979524327842</v>
      </c>
      <c r="N57" s="4">
        <f t="shared" si="15"/>
        <v>-30.674610403858594</v>
      </c>
    </row>
    <row r="59" spans="1:17" x14ac:dyDescent="0.25">
      <c r="A59" s="1" t="s">
        <v>54</v>
      </c>
    </row>
    <row r="60" spans="1:17" x14ac:dyDescent="0.25">
      <c r="A60" t="s">
        <v>55</v>
      </c>
      <c r="B60">
        <f>[1]NummTS_1_Av!BE49</f>
        <v>0.37130999999999997</v>
      </c>
      <c r="C60">
        <f>[1]NummTS_1_Av!BF49</f>
        <v>24.855</v>
      </c>
      <c r="D60">
        <f t="shared" ref="D60:E62" si="16">P60/432*465</f>
        <v>1.4486041666666667</v>
      </c>
      <c r="E60">
        <f t="shared" si="16"/>
        <v>1.3914479166666667</v>
      </c>
      <c r="F60">
        <f>[1]NummTS_1_Av!BI49</f>
        <v>0.97092999999999996</v>
      </c>
      <c r="G60">
        <f>[1]NummTS_1_Av!BL49</f>
        <v>1.1383000000000001E-3</v>
      </c>
      <c r="H60">
        <f>[1]NummTS_1_Av!BM49</f>
        <v>4.6091E-2</v>
      </c>
      <c r="I60">
        <f>[1]NummTS_1_Av!BN49</f>
        <v>2.5815999999999999E-3</v>
      </c>
      <c r="J60">
        <f>[1]NummTS_1_Av!BO49</f>
        <v>1.6616</v>
      </c>
      <c r="K60">
        <f>[1]NummTS_1_Av!BP49</f>
        <v>7.0789000000000003E-5</v>
      </c>
      <c r="L60">
        <f>[1]NummTS_1_Av!BR49</f>
        <v>4.6118000000000001E-3</v>
      </c>
      <c r="M60">
        <f>[1]NummTS_1_Av!BS49</f>
        <v>1.2574E-5</v>
      </c>
      <c r="N60">
        <f>[1]NummTS_1_Av!BT49</f>
        <v>2.2544999999999998E-5</v>
      </c>
      <c r="P60">
        <v>1.3458000000000001</v>
      </c>
      <c r="Q60">
        <v>1.2927</v>
      </c>
    </row>
    <row r="61" spans="1:17" x14ac:dyDescent="0.25">
      <c r="B61">
        <f>[1]NummTS_1_Av!BE50</f>
        <v>0.28899999999999998</v>
      </c>
      <c r="C61">
        <f>[1]NummTS_1_Av!BF50</f>
        <v>23.959</v>
      </c>
      <c r="D61">
        <f t="shared" si="16"/>
        <v>1.46571875</v>
      </c>
      <c r="E61">
        <f t="shared" si="16"/>
        <v>1.4428993055555557</v>
      </c>
      <c r="F61">
        <f>[1]NummTS_1_Av!BI50</f>
        <v>0.99851999999999996</v>
      </c>
      <c r="G61">
        <f>[1]NummTS_1_Av!BL50</f>
        <v>1.0801000000000001E-3</v>
      </c>
      <c r="H61">
        <f>[1]NummTS_1_Av!BM50</f>
        <v>4.9116E-2</v>
      </c>
      <c r="I61">
        <f>[1]NummTS_1_Av!BN50</f>
        <v>1.557E-3</v>
      </c>
      <c r="J61">
        <f>[1]NummTS_1_Av!BO50</f>
        <v>1.6794</v>
      </c>
      <c r="K61">
        <f>[1]NummTS_1_Av!BP50</f>
        <v>7.0467000000000001E-5</v>
      </c>
      <c r="L61">
        <f>[1]NummTS_1_Av!BR50</f>
        <v>5.1925000000000001E-3</v>
      </c>
      <c r="M61">
        <f>[1]NummTS_1_Av!BS50</f>
        <v>1.102E-5</v>
      </c>
      <c r="N61">
        <f>[1]NummTS_1_Av!BT50</f>
        <v>2.7056999999999999E-5</v>
      </c>
      <c r="P61">
        <v>1.3616999999999999</v>
      </c>
      <c r="Q61">
        <v>1.3405</v>
      </c>
    </row>
    <row r="62" spans="1:17" x14ac:dyDescent="0.25">
      <c r="B62">
        <f>[1]NummTS_1_Av!BE51</f>
        <v>0.31497000000000003</v>
      </c>
      <c r="C62">
        <f>[1]NummTS_1_Av!BF51</f>
        <v>23.459</v>
      </c>
      <c r="D62">
        <f t="shared" si="16"/>
        <v>1.4053333333333335</v>
      </c>
      <c r="E62">
        <f t="shared" si="16"/>
        <v>1.4289062499999998</v>
      </c>
      <c r="F62">
        <f>[1]NummTS_1_Av!BI51</f>
        <v>1.0037</v>
      </c>
      <c r="G62">
        <f>[1]NummTS_1_Av!BL51</f>
        <v>1.1096999999999999E-3</v>
      </c>
      <c r="H62">
        <f>[1]NummTS_1_Av!BM51</f>
        <v>4.4396999999999999E-2</v>
      </c>
      <c r="I62">
        <f>[1]NummTS_1_Av!BN51</f>
        <v>1.2712999999999999E-3</v>
      </c>
      <c r="J62">
        <f>[1]NummTS_1_Av!BO51</f>
        <v>1.6665000000000001</v>
      </c>
      <c r="K62">
        <f>[1]NummTS_1_Av!BP51</f>
        <v>7.1590999999999999E-5</v>
      </c>
      <c r="L62">
        <f>[1]NummTS_1_Av!BR51</f>
        <v>5.0039999999999998E-3</v>
      </c>
      <c r="M62">
        <f>[1]NummTS_1_Av!BS51</f>
        <v>1.1609E-5</v>
      </c>
      <c r="N62">
        <f>[1]NummTS_1_Av!BT51</f>
        <v>2.3879999999999998E-5</v>
      </c>
      <c r="P62">
        <v>1.3056000000000001</v>
      </c>
      <c r="Q62">
        <v>1.3274999999999999</v>
      </c>
    </row>
    <row r="64" spans="1:17" x14ac:dyDescent="0.25">
      <c r="A64" t="s">
        <v>56</v>
      </c>
      <c r="B64">
        <f>[1]NummTS_1_Av!BE55</f>
        <v>7.5636999999999996E-2</v>
      </c>
      <c r="C64">
        <f>[1]NummTS_1_Av!BF55</f>
        <v>27.981999999999999</v>
      </c>
      <c r="D64">
        <f t="shared" ref="D64:E66" si="17">P64/432*465</f>
        <v>7.9579583333333339</v>
      </c>
      <c r="E64">
        <f t="shared" si="17"/>
        <v>7.9524687500000004</v>
      </c>
      <c r="F64">
        <f>[1]NummTS_1_Av!BI55</f>
        <v>1.5753999999999999</v>
      </c>
      <c r="G64">
        <f>[1]NummTS_1_Av!BL55</f>
        <v>1.0042</v>
      </c>
      <c r="H64">
        <f>[1]NummTS_1_Av!BM55</f>
        <v>20.010999999999999</v>
      </c>
      <c r="I64">
        <f>[1]NummTS_1_Av!BN55</f>
        <v>0.22145999999999999</v>
      </c>
      <c r="J64">
        <f>[1]NummTS_1_Av!BO55</f>
        <v>8.1349999999999998</v>
      </c>
      <c r="K64">
        <f>[1]NummTS_1_Av!BP55</f>
        <v>2.4653000000000001E-2</v>
      </c>
      <c r="L64">
        <f>[1]NummTS_1_Av!BR55</f>
        <v>4.3929999999999997E-2</v>
      </c>
      <c r="M64">
        <f>[1]NummTS_1_Av!BS55</f>
        <v>7.6509000000000004E-3</v>
      </c>
      <c r="N64">
        <f>[1]NummTS_1_Av!BT55</f>
        <v>6.3590999999999995E-4</v>
      </c>
      <c r="P64">
        <v>7.3932000000000002</v>
      </c>
      <c r="Q64">
        <v>7.3880999999999997</v>
      </c>
    </row>
    <row r="65" spans="1:19" x14ac:dyDescent="0.25">
      <c r="B65">
        <f>[1]NummTS_1_Av!BE56</f>
        <v>8.0757999999999996E-2</v>
      </c>
      <c r="C65">
        <f>[1]NummTS_1_Av!BF56</f>
        <v>27.396000000000001</v>
      </c>
      <c r="D65">
        <f t="shared" si="17"/>
        <v>7.7527986111111113</v>
      </c>
      <c r="E65">
        <f t="shared" si="17"/>
        <v>7.9082291666666675</v>
      </c>
      <c r="F65">
        <f>[1]NummTS_1_Av!BI56</f>
        <v>1.4330000000000001</v>
      </c>
      <c r="G65">
        <f>[1]NummTS_1_Av!BL56</f>
        <v>0.99517</v>
      </c>
      <c r="H65">
        <f>[1]NummTS_1_Av!BM56</f>
        <v>19.893999999999998</v>
      </c>
      <c r="I65">
        <f>[1]NummTS_1_Av!BN56</f>
        <v>0.22387000000000001</v>
      </c>
      <c r="J65">
        <f>[1]NummTS_1_Av!BO56</f>
        <v>7.9852999999999996</v>
      </c>
      <c r="K65">
        <f>[1]NummTS_1_Av!BP56</f>
        <v>2.4662E-2</v>
      </c>
      <c r="L65">
        <f>[1]NummTS_1_Av!BR56</f>
        <v>4.5289000000000003E-2</v>
      </c>
      <c r="M65">
        <f>[1]NummTS_1_Av!BS56</f>
        <v>7.7663999999999997E-3</v>
      </c>
      <c r="N65">
        <f>[1]NummTS_1_Av!BT56</f>
        <v>6.5914000000000001E-4</v>
      </c>
      <c r="P65">
        <v>7.2026000000000003</v>
      </c>
      <c r="Q65">
        <v>7.3470000000000004</v>
      </c>
      <c r="S65">
        <v>1E-4</v>
      </c>
    </row>
    <row r="66" spans="1:19" x14ac:dyDescent="0.25">
      <c r="B66">
        <f>[1]NummTS_1_Av!BE57</f>
        <v>7.5318999999999997E-2</v>
      </c>
      <c r="C66">
        <f>[1]NummTS_1_Av!BF57</f>
        <v>25.940999999999999</v>
      </c>
      <c r="D66">
        <f t="shared" si="17"/>
        <v>7.8010208333333333</v>
      </c>
      <c r="E66">
        <f t="shared" si="17"/>
        <v>7.7875659722222217</v>
      </c>
      <c r="F66">
        <f>[1]NummTS_1_Av!BI57</f>
        <v>1.4185000000000001</v>
      </c>
      <c r="G66">
        <f>[1]NummTS_1_Av!BL57</f>
        <v>0.97880999999999996</v>
      </c>
      <c r="H66">
        <f>[1]NummTS_1_Av!BM57</f>
        <v>19.623999999999999</v>
      </c>
      <c r="I66">
        <f>[1]NummTS_1_Av!BN57</f>
        <v>0.21998000000000001</v>
      </c>
      <c r="J66">
        <f>[1]NummTS_1_Av!BO57</f>
        <v>7.8719000000000001</v>
      </c>
      <c r="K66">
        <f>[1]NummTS_1_Av!BP57</f>
        <v>2.4934999999999999E-2</v>
      </c>
      <c r="L66">
        <f>[1]NummTS_1_Av!BR57</f>
        <v>4.3962000000000001E-2</v>
      </c>
      <c r="M66">
        <f>[1]NummTS_1_Av!BS57</f>
        <v>7.7524999999999998E-3</v>
      </c>
      <c r="N66">
        <f>[1]NummTS_1_Av!BT57</f>
        <v>6.1313000000000003E-4</v>
      </c>
      <c r="P66">
        <v>7.2473999999999998</v>
      </c>
      <c r="Q66">
        <v>7.2348999999999997</v>
      </c>
      <c r="S66">
        <v>100</v>
      </c>
    </row>
    <row r="68" spans="1:19" x14ac:dyDescent="0.25">
      <c r="A68" t="s">
        <v>57</v>
      </c>
      <c r="B68">
        <f>[1]NummTS_1_Av!BE60</f>
        <v>0.54257999999999995</v>
      </c>
      <c r="C68">
        <f>[1]NummTS_1_Av!BF60</f>
        <v>17.532</v>
      </c>
      <c r="D68">
        <f t="shared" ref="D68:E70" si="18">P68/432*465</f>
        <v>4.0950138888888885</v>
      </c>
      <c r="E68">
        <f t="shared" si="18"/>
        <v>4.1633645833333333</v>
      </c>
      <c r="F68">
        <f>[1]NummTS_1_Av!BI60</f>
        <v>1.8136000000000001</v>
      </c>
      <c r="G68">
        <f>[1]NummTS_1_Av!BL60</f>
        <v>2.065E-3</v>
      </c>
      <c r="H68">
        <f>[1]NummTS_1_Av!BM60</f>
        <v>6.0972999999999999E-2</v>
      </c>
      <c r="I68">
        <f>[1]NummTS_1_Av!BN60</f>
        <v>1.7032E-3</v>
      </c>
      <c r="J68">
        <f>[1]NummTS_1_Av!BO60</f>
        <v>8.3954000000000004</v>
      </c>
      <c r="K68">
        <f>[1]NummTS_1_Av!BP60</f>
        <v>3.8465999999999999E-4</v>
      </c>
      <c r="L68">
        <f>[1]NummTS_1_Av!BR60</f>
        <v>8.1522999999999995E-3</v>
      </c>
      <c r="M68">
        <f>[1]NummTS_1_Av!BS60</f>
        <v>5.4051999999999997E-5</v>
      </c>
      <c r="N68">
        <f>[1]NummTS_1_Av!BT60</f>
        <v>1.1586000000000001E-3</v>
      </c>
      <c r="P68">
        <v>3.8043999999999998</v>
      </c>
      <c r="Q68">
        <v>3.8679000000000001</v>
      </c>
    </row>
    <row r="69" spans="1:19" x14ac:dyDescent="0.25">
      <c r="B69">
        <f>[1]NummTS_1_Av!BE61</f>
        <v>0.47626000000000002</v>
      </c>
      <c r="C69">
        <f>[1]NummTS_1_Av!BF61</f>
        <v>20.061</v>
      </c>
      <c r="D69">
        <f t="shared" si="18"/>
        <v>3.6449756944444442</v>
      </c>
      <c r="E69">
        <f t="shared" si="18"/>
        <v>3.6676875</v>
      </c>
      <c r="F69">
        <f>[1]NummTS_1_Av!BI61</f>
        <v>1.7154</v>
      </c>
      <c r="G69">
        <f>[1]NummTS_1_Av!BL61</f>
        <v>2.0103999999999999E-3</v>
      </c>
      <c r="H69">
        <f>[1]NummTS_1_Av!BM61</f>
        <v>5.9729999999999998E-2</v>
      </c>
      <c r="I69">
        <f>[1]NummTS_1_Av!BN61</f>
        <v>1.9090999999999999E-3</v>
      </c>
      <c r="J69">
        <f>[1]NummTS_1_Av!BO61</f>
        <v>8.3038000000000007</v>
      </c>
      <c r="K69">
        <f>[1]NummTS_1_Av!BP61</f>
        <v>4.0107000000000001E-4</v>
      </c>
      <c r="L69">
        <f>[1]NummTS_1_Av!BR61</f>
        <v>8.5082999999999999E-3</v>
      </c>
      <c r="M69">
        <f>[1]NummTS_1_Av!BS61</f>
        <v>1.7353000000000001E-5</v>
      </c>
      <c r="N69">
        <f>[1]NummTS_1_Av!BT61</f>
        <v>1.1398000000000001E-3</v>
      </c>
      <c r="P69">
        <v>3.3862999999999999</v>
      </c>
      <c r="Q69">
        <v>3.4074</v>
      </c>
    </row>
    <row r="70" spans="1:19" x14ac:dyDescent="0.25">
      <c r="B70">
        <f>[1]NummTS_1_Av!BE62</f>
        <v>0.61146999999999996</v>
      </c>
      <c r="C70">
        <f>[1]NummTS_1_Av!BF62</f>
        <v>18.978999999999999</v>
      </c>
      <c r="D70">
        <f t="shared" si="18"/>
        <v>4.1028715277777783</v>
      </c>
      <c r="E70">
        <f t="shared" si="18"/>
        <v>4.1329027777777778</v>
      </c>
      <c r="F70">
        <f>[1]NummTS_1_Av!BI62</f>
        <v>1.8033999999999999</v>
      </c>
      <c r="G70">
        <f>[1]NummTS_1_Av!BL62</f>
        <v>2.0305000000000002E-3</v>
      </c>
      <c r="H70">
        <f>[1]NummTS_1_Av!BM62</f>
        <v>5.6098000000000002E-2</v>
      </c>
      <c r="I70">
        <f>[1]NummTS_1_Av!BN62</f>
        <v>8.0322999999999992E-3</v>
      </c>
      <c r="J70">
        <f>[1]NummTS_1_Av!BO62</f>
        <v>8.0318000000000005</v>
      </c>
      <c r="K70">
        <f>[1]NummTS_1_Av!BP62</f>
        <v>3.5672999999999998E-4</v>
      </c>
      <c r="L70">
        <f>[1]NummTS_1_Av!BR62</f>
        <v>7.9834999999999993E-3</v>
      </c>
      <c r="M70">
        <f>[1]NummTS_1_Av!BS62</f>
        <v>4.5982999999999997E-5</v>
      </c>
      <c r="N70">
        <f>[1]NummTS_1_Av!BT62</f>
        <v>1.0493E-3</v>
      </c>
      <c r="P70">
        <v>3.8117000000000001</v>
      </c>
      <c r="Q70">
        <v>3.8395999999999999</v>
      </c>
    </row>
    <row r="72" spans="1:19" x14ac:dyDescent="0.25">
      <c r="A72" t="s">
        <v>58</v>
      </c>
      <c r="B72">
        <f>[1]NummTS_1_Av!BE65</f>
        <v>1.2507999999999999</v>
      </c>
      <c r="C72">
        <f>[1]NummTS_1_Av!BF65</f>
        <v>188.04</v>
      </c>
      <c r="D72">
        <f>P72/432*465</f>
        <v>3905.2465277777774</v>
      </c>
      <c r="E72">
        <f>Q72/432*465</f>
        <v>3744.9722222222222</v>
      </c>
      <c r="F72">
        <f>[1]NummTS_1_Av!BI65</f>
        <v>1493.1</v>
      </c>
      <c r="G72">
        <f>[1]NummTS_1_Av!BL65</f>
        <v>14.613</v>
      </c>
      <c r="H72">
        <f>[1]NummTS_1_Av!BM65</f>
        <v>979.52</v>
      </c>
      <c r="I72">
        <f>[1]NummTS_1_Av!BN65</f>
        <v>0.85597000000000001</v>
      </c>
      <c r="J72">
        <f>[1]NummTS_1_Av!BO65</f>
        <v>0.11498</v>
      </c>
      <c r="K72">
        <f>[1]NummTS_1_Av!BP65</f>
        <v>9.2902999999999999E-2</v>
      </c>
      <c r="L72">
        <f>[1]NummTS_1_Av!BR65</f>
        <v>4.1897000000000002E-3</v>
      </c>
      <c r="M72">
        <f>[1]NummTS_1_Av!BS65</f>
        <v>3.2642999999999999E-3</v>
      </c>
      <c r="N72">
        <f>[1]NummTS_1_Av!BT65</f>
        <v>1.0849E-4</v>
      </c>
      <c r="P72">
        <v>3628.1</v>
      </c>
      <c r="Q72">
        <v>3479.2</v>
      </c>
    </row>
    <row r="73" spans="1:19" x14ac:dyDescent="0.25">
      <c r="B73">
        <v>1.1245000000000001</v>
      </c>
      <c r="C73">
        <v>161.02000000000001</v>
      </c>
      <c r="D73">
        <v>3262.8576388888891</v>
      </c>
      <c r="E73">
        <v>3230.8888888888887</v>
      </c>
      <c r="F73">
        <v>1445.8</v>
      </c>
      <c r="G73">
        <v>14.414</v>
      </c>
      <c r="H73">
        <v>959.29</v>
      </c>
      <c r="I73">
        <v>0.85601000000000005</v>
      </c>
      <c r="J73">
        <v>0.11539000000000001</v>
      </c>
      <c r="K73">
        <v>9.2880000000000004E-2</v>
      </c>
      <c r="L73">
        <v>4.6823999999999998E-3</v>
      </c>
      <c r="M73">
        <v>3.2198000000000001E-3</v>
      </c>
      <c r="N73">
        <v>1.3265E-4</v>
      </c>
      <c r="P73">
        <v>5437.9</v>
      </c>
      <c r="Q73">
        <v>5247.9</v>
      </c>
    </row>
    <row r="74" spans="1:19" x14ac:dyDescent="0.25">
      <c r="B74">
        <f>[1]NummTS_1_Av!BE67</f>
        <v>1.9273</v>
      </c>
      <c r="C74">
        <f>[1]NummTS_1_Av!BF67</f>
        <v>178.32</v>
      </c>
      <c r="D74">
        <f>P74/432*465</f>
        <v>5909.1597222222226</v>
      </c>
      <c r="E74">
        <f>Q74/432*465</f>
        <v>5740.4895833333339</v>
      </c>
      <c r="F74">
        <f>[1]NummTS_1_Av!BI67</f>
        <v>1785</v>
      </c>
      <c r="G74">
        <f>[1]NummTS_1_Av!BL67</f>
        <v>22.962</v>
      </c>
      <c r="H74">
        <f>[1]NummTS_1_Av!BM67</f>
        <v>1318.8</v>
      </c>
      <c r="I74">
        <f>[1]NummTS_1_Av!BN67</f>
        <v>1.2644</v>
      </c>
      <c r="J74">
        <f>[1]NummTS_1_Av!BO67</f>
        <v>0.31552999999999998</v>
      </c>
      <c r="K74">
        <f>[1]NummTS_1_Av!BP67</f>
        <v>0.11797000000000001</v>
      </c>
      <c r="L74">
        <f>[1]NummTS_1_Av!BR67</f>
        <v>6.7825999999999997E-3</v>
      </c>
      <c r="M74">
        <f>[1]NummTS_1_Av!BS67</f>
        <v>4.5468000000000001E-3</v>
      </c>
      <c r="N74">
        <f>[1]NummTS_1_Av!BT67</f>
        <v>6.1542000000000001E-5</v>
      </c>
      <c r="P74">
        <v>5489.8</v>
      </c>
      <c r="Q74">
        <v>5333.1</v>
      </c>
    </row>
    <row r="75" spans="1:19" x14ac:dyDescent="0.25">
      <c r="B75">
        <v>1.9886999999999999</v>
      </c>
      <c r="C75">
        <v>176.36</v>
      </c>
      <c r="D75">
        <v>5853.2951388888887</v>
      </c>
      <c r="E75">
        <v>5648.7812499999991</v>
      </c>
      <c r="F75">
        <v>1795.3</v>
      </c>
      <c r="G75">
        <v>22.742999999999999</v>
      </c>
      <c r="H75">
        <v>1285.4000000000001</v>
      </c>
      <c r="I75">
        <v>1.2226999999999999</v>
      </c>
      <c r="J75">
        <v>0.30814999999999998</v>
      </c>
      <c r="K75">
        <v>0.1135</v>
      </c>
      <c r="L75">
        <v>6.1859999999999997E-3</v>
      </c>
      <c r="M75">
        <v>4.0797999999999997E-3</v>
      </c>
      <c r="N75">
        <v>5.0859000000000002E-5</v>
      </c>
      <c r="P75">
        <v>3031.3</v>
      </c>
      <c r="Q75">
        <v>3001.6</v>
      </c>
    </row>
    <row r="77" spans="1:19" x14ac:dyDescent="0.25">
      <c r="A77" t="s">
        <v>59</v>
      </c>
      <c r="B77">
        <f>AVERAGE(B4:B35)</f>
        <v>1.9488812499999997E-2</v>
      </c>
      <c r="C77">
        <f t="shared" ref="C77:N77" si="19">AVERAGE(C4:C35)</f>
        <v>0.64728687499999993</v>
      </c>
      <c r="D77">
        <f t="shared" si="19"/>
        <v>19.730611979166667</v>
      </c>
      <c r="E77">
        <f t="shared" si="19"/>
        <v>20.081077473958331</v>
      </c>
      <c r="F77">
        <f t="shared" si="19"/>
        <v>2.6053793750000002E-2</v>
      </c>
      <c r="G77">
        <f t="shared" si="19"/>
        <v>1.3823465625E-2</v>
      </c>
      <c r="H77">
        <f t="shared" si="19"/>
        <v>9.2349771875000018E-3</v>
      </c>
      <c r="I77">
        <f t="shared" si="19"/>
        <v>4.4006596249999996E-4</v>
      </c>
      <c r="J77">
        <f t="shared" si="19"/>
        <v>0.73307906249999999</v>
      </c>
      <c r="K77">
        <f t="shared" si="19"/>
        <v>1.5184456250000001E-3</v>
      </c>
      <c r="L77">
        <f t="shared" si="19"/>
        <v>1.3098781249999999E-3</v>
      </c>
      <c r="M77">
        <f t="shared" si="19"/>
        <v>2.6764306249999994E-4</v>
      </c>
      <c r="N77">
        <f t="shared" si="19"/>
        <v>3.2581678125000001E-4</v>
      </c>
    </row>
    <row r="79" spans="1:19" x14ac:dyDescent="0.25">
      <c r="A79" s="1" t="s">
        <v>60</v>
      </c>
    </row>
    <row r="80" spans="1:19" x14ac:dyDescent="0.25">
      <c r="A80" t="s">
        <v>55</v>
      </c>
      <c r="B80">
        <v>0.47399289370676678</v>
      </c>
      <c r="C80">
        <v>20.140427049762785</v>
      </c>
      <c r="D80">
        <v>1.3530128435893827</v>
      </c>
      <c r="E80">
        <v>1.3530128435893827</v>
      </c>
      <c r="G80">
        <v>4.3076995933301896E-4</v>
      </c>
      <c r="H80">
        <v>3.8692409317730894E-2</v>
      </c>
      <c r="I80">
        <v>5.3508746189933709E-4</v>
      </c>
      <c r="J80">
        <v>1.644052041656153</v>
      </c>
      <c r="L80">
        <v>3.596466991048364E-3</v>
      </c>
      <c r="N80">
        <v>2.1181521169621476E-5</v>
      </c>
    </row>
    <row r="81" spans="1:14" x14ac:dyDescent="0.25">
      <c r="A81" t="s">
        <v>56</v>
      </c>
      <c r="C81">
        <v>27.289608314226896</v>
      </c>
      <c r="D81">
        <v>7.6826100428745887</v>
      </c>
      <c r="E81">
        <v>7.6826100428745887</v>
      </c>
      <c r="F81">
        <v>1.4227231363281947</v>
      </c>
      <c r="G81">
        <v>1.0374603135275235</v>
      </c>
      <c r="H81">
        <v>21.326207519053909</v>
      </c>
      <c r="I81">
        <v>0.18053356823033717</v>
      </c>
      <c r="J81">
        <v>8.2039565312210421</v>
      </c>
      <c r="K81">
        <v>2.6791534165672239E-2</v>
      </c>
      <c r="L81">
        <v>4.545294967065179E-2</v>
      </c>
      <c r="M81">
        <v>8.1092530558250966E-3</v>
      </c>
      <c r="N81">
        <v>6.7903753849329082E-4</v>
      </c>
    </row>
    <row r="82" spans="1:14" x14ac:dyDescent="0.25">
      <c r="A82" t="s">
        <v>57</v>
      </c>
      <c r="B82">
        <v>0.46559666640314851</v>
      </c>
      <c r="C82">
        <v>19.787398707387034</v>
      </c>
      <c r="D82">
        <v>4.1616473478983123</v>
      </c>
      <c r="E82">
        <v>4.1616473478983123</v>
      </c>
      <c r="F82">
        <v>1.8491571853292379</v>
      </c>
      <c r="G82">
        <v>9.9211891781887337E-4</v>
      </c>
      <c r="H82">
        <v>5.7809605969011919E-2</v>
      </c>
      <c r="I82">
        <v>8.0160178589789536E-4</v>
      </c>
      <c r="J82">
        <v>8.7028868441812826</v>
      </c>
      <c r="L82">
        <v>7.632690550584284E-3</v>
      </c>
      <c r="N82">
        <v>1.277032288303238E-3</v>
      </c>
    </row>
    <row r="83" spans="1:14" x14ac:dyDescent="0.25">
      <c r="A83" t="s">
        <v>61</v>
      </c>
      <c r="B83">
        <v>1.0563173838678515</v>
      </c>
      <c r="C83">
        <v>177.74406511879556</v>
      </c>
      <c r="D83">
        <v>3688.3011152176236</v>
      </c>
      <c r="E83">
        <v>3688.3011152176236</v>
      </c>
      <c r="F83">
        <v>1431.9192575749171</v>
      </c>
      <c r="G83">
        <v>14.407511066843306</v>
      </c>
      <c r="H83">
        <v>932.95233395490106</v>
      </c>
      <c r="I83">
        <v>0.77955587186700759</v>
      </c>
      <c r="J83">
        <v>0.11588283871565035</v>
      </c>
      <c r="K83">
        <v>9.6292023950696193E-2</v>
      </c>
      <c r="L83">
        <v>3.9385160478494392E-3</v>
      </c>
      <c r="M83">
        <v>3.1699939236896004E-3</v>
      </c>
      <c r="N83">
        <v>1.3382660876851303E-4</v>
      </c>
    </row>
    <row r="84" spans="1:14" x14ac:dyDescent="0.25">
      <c r="A84" t="s">
        <v>62</v>
      </c>
      <c r="B84">
        <v>1.9543674298858971</v>
      </c>
      <c r="C84">
        <v>166.45654629383236</v>
      </c>
      <c r="D84">
        <v>5797.2778163558387</v>
      </c>
      <c r="E84">
        <v>5797.2778163558387</v>
      </c>
      <c r="F84">
        <v>1746.9132310524458</v>
      </c>
      <c r="G84">
        <v>22.296767417990559</v>
      </c>
      <c r="H84">
        <v>1227.0983551587274</v>
      </c>
      <c r="I84">
        <v>1.026783787882833</v>
      </c>
      <c r="J84">
        <v>0.3076956263849262</v>
      </c>
      <c r="K84">
        <v>0.11927652726616506</v>
      </c>
      <c r="L84">
        <v>6.9367053895393414E-3</v>
      </c>
      <c r="M84">
        <v>4.8845846966755488E-3</v>
      </c>
      <c r="N84">
        <v>4.5683458994476984E-5</v>
      </c>
    </row>
    <row r="86" spans="1:14" x14ac:dyDescent="0.25">
      <c r="A86" s="1" t="s">
        <v>63</v>
      </c>
    </row>
    <row r="87" spans="1:14" x14ac:dyDescent="0.25">
      <c r="A87" t="s">
        <v>55</v>
      </c>
      <c r="B87">
        <f t="shared" ref="B87:N87" si="20">IF(B$80="","",(B60/(B$80/100))-100)</f>
        <v>-21.663382525369883</v>
      </c>
      <c r="C87">
        <f t="shared" si="20"/>
        <v>23.408505383666849</v>
      </c>
      <c r="D87">
        <f t="shared" si="20"/>
        <v>7.0650713723967016</v>
      </c>
      <c r="E87">
        <f t="shared" si="20"/>
        <v>2.8407027515954866</v>
      </c>
      <c r="F87" t="str">
        <f t="shared" si="20"/>
        <v/>
      </c>
      <c r="G87">
        <f t="shared" si="20"/>
        <v>164.2477673611416</v>
      </c>
      <c r="H87">
        <f t="shared" si="20"/>
        <v>19.121555914272534</v>
      </c>
      <c r="I87">
        <f t="shared" si="20"/>
        <v>382.46318290404298</v>
      </c>
      <c r="J87">
        <f t="shared" si="20"/>
        <v>1.067360272012408</v>
      </c>
      <c r="K87" t="str">
        <f t="shared" si="20"/>
        <v/>
      </c>
      <c r="L87">
        <f t="shared" si="20"/>
        <v>28.231400746310413</v>
      </c>
      <c r="M87" t="str">
        <f t="shared" si="20"/>
        <v/>
      </c>
      <c r="N87">
        <f t="shared" si="20"/>
        <v>6.4371147825493438</v>
      </c>
    </row>
    <row r="88" spans="1:14" x14ac:dyDescent="0.25">
      <c r="B88">
        <f t="shared" ref="B88:N88" si="21">IF(B$80="","",(B61/(B$80/100))-100)</f>
        <v>-39.02862177111281</v>
      </c>
      <c r="C88">
        <f t="shared" si="21"/>
        <v>18.95974172147551</v>
      </c>
      <c r="D88">
        <f t="shared" si="21"/>
        <v>8.3299953096987451</v>
      </c>
      <c r="E88">
        <f t="shared" si="21"/>
        <v>6.6434300599626823</v>
      </c>
      <c r="F88" t="str">
        <f t="shared" si="21"/>
        <v/>
      </c>
      <c r="G88">
        <f t="shared" si="21"/>
        <v>150.73707592617853</v>
      </c>
      <c r="H88">
        <f t="shared" si="21"/>
        <v>26.939626831385937</v>
      </c>
      <c r="I88">
        <f t="shared" si="21"/>
        <v>190.98046784226642</v>
      </c>
      <c r="J88">
        <f t="shared" si="21"/>
        <v>2.1500510597121121</v>
      </c>
      <c r="K88" t="str">
        <f t="shared" si="21"/>
        <v/>
      </c>
      <c r="L88">
        <f t="shared" si="21"/>
        <v>44.377802241037529</v>
      </c>
      <c r="M88" t="str">
        <f t="shared" si="21"/>
        <v/>
      </c>
      <c r="N88">
        <f t="shared" si="21"/>
        <v>27.738701027786107</v>
      </c>
    </row>
    <row r="89" spans="1:14" x14ac:dyDescent="0.25">
      <c r="B89">
        <f t="shared" ref="B89:N89" si="22">IF(B$80="","",(B62/(B$80/100))-100)</f>
        <v>-33.549636675596531</v>
      </c>
      <c r="C89">
        <f t="shared" si="22"/>
        <v>16.477172713556243</v>
      </c>
      <c r="D89">
        <f t="shared" si="22"/>
        <v>3.8669617950669846</v>
      </c>
      <c r="E89">
        <f t="shared" si="22"/>
        <v>5.6092155200301619</v>
      </c>
      <c r="F89" t="str">
        <f t="shared" si="22"/>
        <v/>
      </c>
      <c r="G89">
        <f t="shared" si="22"/>
        <v>157.60849287591913</v>
      </c>
      <c r="H89">
        <f t="shared" si="22"/>
        <v>14.743436200689018</v>
      </c>
      <c r="I89">
        <f t="shared" si="22"/>
        <v>137.58732740390062</v>
      </c>
      <c r="J89">
        <f t="shared" si="22"/>
        <v>1.3654043652555998</v>
      </c>
      <c r="K89" t="str">
        <f t="shared" si="22"/>
        <v/>
      </c>
      <c r="L89">
        <f t="shared" si="22"/>
        <v>39.136547407636357</v>
      </c>
      <c r="M89" t="str">
        <f t="shared" si="22"/>
        <v/>
      </c>
      <c r="N89">
        <f t="shared" si="22"/>
        <v>12.739778266013673</v>
      </c>
    </row>
    <row r="90" spans="1:14" x14ac:dyDescent="0.25">
      <c r="A90" t="s">
        <v>56</v>
      </c>
      <c r="B90" t="str">
        <f t="shared" ref="B90:N90" si="23">IF(B$81="","",(B64/(B$81/100))-100)</f>
        <v/>
      </c>
      <c r="C90">
        <f t="shared" si="23"/>
        <v>2.5371990605381285</v>
      </c>
      <c r="D90">
        <f t="shared" si="23"/>
        <v>3.5840461629849898</v>
      </c>
      <c r="E90">
        <f t="shared" si="23"/>
        <v>3.5125914971526981</v>
      </c>
      <c r="F90">
        <f t="shared" si="23"/>
        <v>10.731312352580289</v>
      </c>
      <c r="G90">
        <f t="shared" si="23"/>
        <v>-3.2059359855832383</v>
      </c>
      <c r="H90">
        <f t="shared" si="23"/>
        <v>-6.1670951943932693</v>
      </c>
      <c r="I90">
        <f t="shared" si="23"/>
        <v>22.669707451550536</v>
      </c>
      <c r="J90">
        <f t="shared" si="23"/>
        <v>-0.84052774973417854</v>
      </c>
      <c r="K90">
        <f t="shared" si="23"/>
        <v>-7.9821265644888655</v>
      </c>
      <c r="L90">
        <f t="shared" si="23"/>
        <v>-3.3506069060137094</v>
      </c>
      <c r="M90">
        <f t="shared" si="23"/>
        <v>-5.6522228702167467</v>
      </c>
      <c r="N90">
        <f t="shared" si="23"/>
        <v>-6.3512745685586225</v>
      </c>
    </row>
    <row r="91" spans="1:14" x14ac:dyDescent="0.25">
      <c r="B91" t="str">
        <f t="shared" ref="B91:N91" si="24">IF(B$81="","",(B65/(B$81/100))-100)</f>
        <v/>
      </c>
      <c r="C91">
        <f t="shared" si="24"/>
        <v>0.38986153464738038</v>
      </c>
      <c r="D91">
        <f t="shared" si="24"/>
        <v>0.91360316148833931</v>
      </c>
      <c r="E91">
        <f t="shared" si="24"/>
        <v>2.9367509548572599</v>
      </c>
      <c r="F91">
        <f t="shared" si="24"/>
        <v>0.72233756585474396</v>
      </c>
      <c r="G91">
        <f t="shared" si="24"/>
        <v>-4.0763307257248158</v>
      </c>
      <c r="H91">
        <f t="shared" si="24"/>
        <v>-6.7157159460926295</v>
      </c>
      <c r="I91">
        <f t="shared" si="24"/>
        <v>24.004639244913847</v>
      </c>
      <c r="J91">
        <f t="shared" si="24"/>
        <v>-2.6652570669886018</v>
      </c>
      <c r="K91">
        <f t="shared" si="24"/>
        <v>-7.9485338633604243</v>
      </c>
      <c r="L91">
        <f t="shared" si="24"/>
        <v>-0.36070193868549438</v>
      </c>
      <c r="M91">
        <f t="shared" si="24"/>
        <v>-4.227923995771917</v>
      </c>
      <c r="N91">
        <f t="shared" si="24"/>
        <v>-2.9302560411374685</v>
      </c>
    </row>
    <row r="92" spans="1:14" x14ac:dyDescent="0.25">
      <c r="B92" t="str">
        <f t="shared" ref="B92:N92" si="25">IF(B$81="","",(B66/(B$81/100))-100)</f>
        <v/>
      </c>
      <c r="C92">
        <f t="shared" si="25"/>
        <v>-4.9418382949960886</v>
      </c>
      <c r="D92">
        <f t="shared" si="25"/>
        <v>1.5412833633091623</v>
      </c>
      <c r="E92">
        <f t="shared" si="25"/>
        <v>1.3661493784261154</v>
      </c>
      <c r="F92">
        <f t="shared" si="25"/>
        <v>-0.29683472633288943</v>
      </c>
      <c r="G92">
        <f t="shared" si="25"/>
        <v>-5.6532585162803457</v>
      </c>
      <c r="H92">
        <f t="shared" si="25"/>
        <v>-7.981763834629632</v>
      </c>
      <c r="I92">
        <f t="shared" si="25"/>
        <v>21.849915312887603</v>
      </c>
      <c r="J92">
        <f t="shared" si="25"/>
        <v>-4.0475169506001691</v>
      </c>
      <c r="K92">
        <f t="shared" si="25"/>
        <v>-6.9295552624642056</v>
      </c>
      <c r="L92">
        <f t="shared" si="25"/>
        <v>-3.2802044343768273</v>
      </c>
      <c r="M92">
        <f t="shared" si="25"/>
        <v>-4.3993331243847535</v>
      </c>
      <c r="N92">
        <f t="shared" si="25"/>
        <v>-9.7060228274761329</v>
      </c>
    </row>
    <row r="93" spans="1:14" x14ac:dyDescent="0.25">
      <c r="A93" t="s">
        <v>57</v>
      </c>
      <c r="B93">
        <f t="shared" ref="B93:N93" si="26">IF(B$82="","",(B68/(B$82/100))-100)</f>
        <v>16.534339515694356</v>
      </c>
      <c r="C93">
        <f t="shared" si="26"/>
        <v>-11.398156679104304</v>
      </c>
      <c r="D93">
        <f t="shared" si="26"/>
        <v>-1.6011317980384518</v>
      </c>
      <c r="E93">
        <f t="shared" si="26"/>
        <v>4.1263357787585164E-2</v>
      </c>
      <c r="F93">
        <f t="shared" si="26"/>
        <v>-1.9228860375602466</v>
      </c>
      <c r="G93">
        <f t="shared" si="26"/>
        <v>108.14037137199287</v>
      </c>
      <c r="H93">
        <f t="shared" si="26"/>
        <v>5.4720906291659759</v>
      </c>
      <c r="I93">
        <f t="shared" si="26"/>
        <v>112.47457652457706</v>
      </c>
      <c r="J93">
        <f t="shared" si="26"/>
        <v>-3.5331591653046388</v>
      </c>
      <c r="K93" t="str">
        <f t="shared" si="26"/>
        <v/>
      </c>
      <c r="L93">
        <f t="shared" si="26"/>
        <v>6.8076839480403066</v>
      </c>
      <c r="M93" t="str">
        <f t="shared" si="26"/>
        <v/>
      </c>
      <c r="N93">
        <f t="shared" si="26"/>
        <v>-9.2740245793311971</v>
      </c>
    </row>
    <row r="94" spans="1:14" x14ac:dyDescent="0.25">
      <c r="B94">
        <f t="shared" ref="B94:N94" si="27">IF(B$82="","",(B69/(B$82/100))-100)</f>
        <v>2.2902512767603014</v>
      </c>
      <c r="C94">
        <f t="shared" si="27"/>
        <v>1.3827047034273647</v>
      </c>
      <c r="D94">
        <f t="shared" si="27"/>
        <v>-12.415075335847334</v>
      </c>
      <c r="E94">
        <f t="shared" si="27"/>
        <v>-11.869334583281514</v>
      </c>
      <c r="F94">
        <f t="shared" si="27"/>
        <v>-7.2334134918564388</v>
      </c>
      <c r="G94">
        <f t="shared" si="27"/>
        <v>102.6369988408012</v>
      </c>
      <c r="H94">
        <f t="shared" si="27"/>
        <v>3.3219289403520236</v>
      </c>
      <c r="I94">
        <f t="shared" si="27"/>
        <v>138.16064704266677</v>
      </c>
      <c r="J94">
        <f t="shared" si="27"/>
        <v>-4.58568347867363</v>
      </c>
      <c r="K94" t="str">
        <f t="shared" si="27"/>
        <v/>
      </c>
      <c r="L94">
        <f t="shared" si="27"/>
        <v>11.471832162102899</v>
      </c>
      <c r="M94" t="str">
        <f t="shared" si="27"/>
        <v/>
      </c>
      <c r="N94">
        <f t="shared" si="27"/>
        <v>-10.74618782627455</v>
      </c>
    </row>
    <row r="95" spans="1:14" x14ac:dyDescent="0.25">
      <c r="B95">
        <f t="shared" ref="B95:N95" si="28">IF(B$82="","",(B70/(B$82/100))-100)</f>
        <v>31.330407651704149</v>
      </c>
      <c r="C95">
        <f t="shared" si="28"/>
        <v>-4.0854218350855831</v>
      </c>
      <c r="D95">
        <f t="shared" si="28"/>
        <v>-1.4123210163450466</v>
      </c>
      <c r="E95">
        <f t="shared" si="28"/>
        <v>-0.69070172740732971</v>
      </c>
      <c r="F95">
        <f t="shared" si="28"/>
        <v>-2.4744886855625055</v>
      </c>
      <c r="G95">
        <f t="shared" si="28"/>
        <v>104.66296565173442</v>
      </c>
      <c r="H95">
        <f t="shared" si="28"/>
        <v>-2.9607639428115249</v>
      </c>
      <c r="I95">
        <f t="shared" si="28"/>
        <v>902.0312006918507</v>
      </c>
      <c r="J95">
        <f t="shared" si="28"/>
        <v>-7.7110831864942497</v>
      </c>
      <c r="K95" t="str">
        <f t="shared" si="28"/>
        <v/>
      </c>
      <c r="L95">
        <f t="shared" si="28"/>
        <v>4.5961440083387259</v>
      </c>
      <c r="M95" t="str">
        <f t="shared" si="28"/>
        <v/>
      </c>
      <c r="N95">
        <f t="shared" si="28"/>
        <v>-17.832931116081681</v>
      </c>
    </row>
    <row r="96" spans="1:14" x14ac:dyDescent="0.25">
      <c r="A96" t="s">
        <v>61</v>
      </c>
      <c r="B96">
        <f>IF(B$83="","",(B72/(B$83/100))-100)</f>
        <v>18.411380812462227</v>
      </c>
      <c r="C96">
        <f t="shared" ref="C96:N97" si="29">IF(C$83="","",(C72/(C$83/100))-100)</f>
        <v>5.7925618356501047</v>
      </c>
      <c r="D96">
        <f t="shared" si="29"/>
        <v>5.8819875542442759</v>
      </c>
      <c r="E96">
        <f t="shared" si="29"/>
        <v>1.5365097706035442</v>
      </c>
      <c r="F96">
        <f t="shared" si="29"/>
        <v>4.2726391241289576</v>
      </c>
      <c r="G96">
        <f t="shared" si="29"/>
        <v>1.4262625390557133</v>
      </c>
      <c r="H96">
        <f t="shared" si="29"/>
        <v>4.991430360401452</v>
      </c>
      <c r="I96">
        <f t="shared" si="29"/>
        <v>9.8022644547572213</v>
      </c>
      <c r="J96">
        <f t="shared" si="29"/>
        <v>-0.77909613335043559</v>
      </c>
      <c r="K96">
        <f t="shared" si="29"/>
        <v>-3.5195271754090953</v>
      </c>
      <c r="L96">
        <f t="shared" si="29"/>
        <v>6.3776292669345764</v>
      </c>
      <c r="M96">
        <f t="shared" si="29"/>
        <v>2.9749607911120393</v>
      </c>
      <c r="N96">
        <f t="shared" si="29"/>
        <v>-18.932414862532383</v>
      </c>
    </row>
    <row r="97" spans="1:14" x14ac:dyDescent="0.25">
      <c r="B97">
        <f>IF(B$83="","",(B73/(B$83/100))-100)</f>
        <v>6.4547471407209684</v>
      </c>
      <c r="C97">
        <f t="shared" si="29"/>
        <v>-9.409070906315776</v>
      </c>
      <c r="D97">
        <f t="shared" si="29"/>
        <v>-11.534944220616651</v>
      </c>
      <c r="E97">
        <f t="shared" si="29"/>
        <v>-12.401705067991614</v>
      </c>
      <c r="F97">
        <f t="shared" si="29"/>
        <v>0.96938024624316199</v>
      </c>
      <c r="G97">
        <f t="shared" si="29"/>
        <v>4.5038543622055727E-2</v>
      </c>
      <c r="H97">
        <f t="shared" si="29"/>
        <v>2.8230451960445038</v>
      </c>
      <c r="I97">
        <f t="shared" si="29"/>
        <v>9.8073955815235649</v>
      </c>
      <c r="J97">
        <f t="shared" si="29"/>
        <v>-0.425290509891326</v>
      </c>
      <c r="K97">
        <f t="shared" si="29"/>
        <v>-3.5434128505214773</v>
      </c>
      <c r="L97">
        <f t="shared" si="29"/>
        <v>18.887417065540347</v>
      </c>
      <c r="M97">
        <f t="shared" si="29"/>
        <v>1.5711726113477766</v>
      </c>
      <c r="N97">
        <f t="shared" si="29"/>
        <v>-0.8792039037231234</v>
      </c>
    </row>
    <row r="98" spans="1:14" x14ac:dyDescent="0.25">
      <c r="A98" t="s">
        <v>62</v>
      </c>
      <c r="B98">
        <f t="shared" ref="B98:N98" si="30">IF(B$84="","",(B74/(B$84/100))-100)</f>
        <v>-1.384971396472622</v>
      </c>
      <c r="C98">
        <f t="shared" si="30"/>
        <v>7.1270574635292689</v>
      </c>
      <c r="D98">
        <f t="shared" si="30"/>
        <v>1.9299041621005557</v>
      </c>
      <c r="E98">
        <f t="shared" si="30"/>
        <v>-0.97956721794992063</v>
      </c>
      <c r="F98">
        <f t="shared" si="30"/>
        <v>2.1802324391697709</v>
      </c>
      <c r="G98">
        <f t="shared" si="30"/>
        <v>2.9835382391471086</v>
      </c>
      <c r="H98">
        <f t="shared" si="30"/>
        <v>7.4730476539030946</v>
      </c>
      <c r="I98">
        <f t="shared" si="30"/>
        <v>23.141796249736032</v>
      </c>
      <c r="J98">
        <f t="shared" si="30"/>
        <v>2.5461439628241607</v>
      </c>
      <c r="K98">
        <f t="shared" si="30"/>
        <v>-1.0953766814903503</v>
      </c>
      <c r="L98">
        <f t="shared" si="30"/>
        <v>-2.221593406168509</v>
      </c>
      <c r="M98">
        <f t="shared" si="30"/>
        <v>-6.9153207007638855</v>
      </c>
      <c r="N98">
        <f t="shared" si="30"/>
        <v>34.713967275201895</v>
      </c>
    </row>
    <row r="99" spans="1:14" x14ac:dyDescent="0.25">
      <c r="B99">
        <f t="shared" ref="B99:N99" si="31">IF(B$84="","",(B75/(B$84/100))-100)</f>
        <v>1.7567101042052968</v>
      </c>
      <c r="C99">
        <f t="shared" si="31"/>
        <v>5.949572982660527</v>
      </c>
      <c r="D99">
        <f t="shared" si="31"/>
        <v>0.966269416570114</v>
      </c>
      <c r="E99">
        <f t="shared" si="31"/>
        <v>-2.5614878406704378</v>
      </c>
      <c r="F99">
        <f t="shared" si="31"/>
        <v>2.7698438644490153</v>
      </c>
      <c r="G99">
        <f t="shared" si="31"/>
        <v>2.0013330795628548</v>
      </c>
      <c r="H99">
        <f t="shared" si="31"/>
        <v>4.7511794467144739</v>
      </c>
      <c r="I99">
        <f t="shared" si="31"/>
        <v>19.080571238968872</v>
      </c>
      <c r="J99">
        <f t="shared" si="31"/>
        <v>0.14766983216894403</v>
      </c>
      <c r="K99">
        <f t="shared" si="31"/>
        <v>-4.842970698899336</v>
      </c>
      <c r="L99">
        <f t="shared" si="31"/>
        <v>-10.822218147990213</v>
      </c>
      <c r="M99">
        <f t="shared" si="31"/>
        <v>-16.476010687731261</v>
      </c>
      <c r="N99">
        <f t="shared" si="31"/>
        <v>11.329135576508619</v>
      </c>
    </row>
    <row r="101" spans="1:14" x14ac:dyDescent="0.25">
      <c r="A101" t="s">
        <v>64</v>
      </c>
      <c r="B101" s="5">
        <f t="shared" ref="B101:N101" si="32">AVERAGE(B87:B99)</f>
        <v>-1.8848775867004548</v>
      </c>
      <c r="C101" s="6">
        <f t="shared" si="32"/>
        <v>4.0146068987422785</v>
      </c>
      <c r="D101" s="7">
        <f t="shared" si="32"/>
        <v>0.54735768669326035</v>
      </c>
      <c r="E101" s="7">
        <f t="shared" si="32"/>
        <v>-0.30893716514502173</v>
      </c>
      <c r="F101" s="7">
        <f t="shared" si="32"/>
        <v>0.97181226511138585</v>
      </c>
      <c r="G101" s="8">
        <f t="shared" si="32"/>
        <v>60.119563015505165</v>
      </c>
      <c r="H101" s="6">
        <f t="shared" si="32"/>
        <v>5.0624617119232278</v>
      </c>
      <c r="I101" s="8">
        <f t="shared" si="32"/>
        <v>153.38874553412631</v>
      </c>
      <c r="J101" s="7">
        <f t="shared" si="32"/>
        <v>-1.331614211466462</v>
      </c>
      <c r="K101" s="6">
        <f t="shared" si="32"/>
        <v>-5.1230718709476788</v>
      </c>
      <c r="L101" s="5">
        <f t="shared" si="32"/>
        <v>10.7577793855928</v>
      </c>
      <c r="M101" s="6">
        <f t="shared" si="32"/>
        <v>-4.7320968537726786</v>
      </c>
      <c r="N101" s="7">
        <f t="shared" si="32"/>
        <v>1.2543370156111138</v>
      </c>
    </row>
    <row r="102" spans="1:14" x14ac:dyDescent="0.25">
      <c r="A102" t="s">
        <v>65</v>
      </c>
      <c r="B102" s="9"/>
      <c r="C102" s="10"/>
      <c r="D102" s="11"/>
      <c r="E102" s="11"/>
      <c r="F102" s="11"/>
      <c r="G102">
        <f>AVERAGE(G90:G92,G96:G99)</f>
        <v>-0.92562183231438111</v>
      </c>
      <c r="I102">
        <f>AVERAGE(I90:I92,I96:I99)</f>
        <v>18.622327076333956</v>
      </c>
      <c r="J102" s="11"/>
      <c r="K102" s="10"/>
      <c r="L102" s="9"/>
      <c r="M102" s="10"/>
      <c r="N102" s="11"/>
    </row>
    <row r="103" spans="1:14" x14ac:dyDescent="0.25">
      <c r="B103" s="9"/>
      <c r="C103" s="10"/>
      <c r="D103" s="11"/>
      <c r="E103" s="11"/>
      <c r="F103" s="11"/>
      <c r="G103" s="12"/>
      <c r="H103" s="10"/>
      <c r="I103" s="12"/>
      <c r="J103" s="11"/>
      <c r="K103" s="10"/>
      <c r="L103" s="9"/>
      <c r="M103" s="10"/>
      <c r="N103" s="11"/>
    </row>
    <row r="104" spans="1:14" x14ac:dyDescent="0.25">
      <c r="A104" t="s">
        <v>66</v>
      </c>
      <c r="B104" s="13">
        <f>2*STDEV(B87:B89)</f>
        <v>17.754883825069285</v>
      </c>
      <c r="C104" s="13">
        <f>2*STDEV(C87:C89)</f>
        <v>7.0236751815963538</v>
      </c>
      <c r="D104">
        <f>2*STDEV(D87:D89)</f>
        <v>4.6004786409310396</v>
      </c>
      <c r="E104">
        <f>2*STDEV(E87:E89)</f>
        <v>3.9323443088820236</v>
      </c>
      <c r="G104">
        <f>2*STDEV(G87:G89)</f>
        <v>13.511356202298686</v>
      </c>
      <c r="H104" s="13">
        <f>2*STDEV(H87:H89)</f>
        <v>12.35683969823412</v>
      </c>
      <c r="I104" s="13">
        <f>2*STDEV(I87:I89)</f>
        <v>257.52752891063511</v>
      </c>
      <c r="J104" s="13">
        <f>2*STDEV(J87:J89)</f>
        <v>1.118546693529449</v>
      </c>
      <c r="L104" s="13">
        <f>2*STDEV(L87:L89)</f>
        <v>16.47420725786435</v>
      </c>
      <c r="N104">
        <f>2*STDEV(N87:N89)</f>
        <v>21.885289238248149</v>
      </c>
    </row>
    <row r="105" spans="1:14" x14ac:dyDescent="0.25">
      <c r="A105" t="s">
        <v>67</v>
      </c>
      <c r="C105">
        <f t="shared" ref="C105:N105" si="33">2*STDEV(C90:C92)</f>
        <v>7.7016916448701949</v>
      </c>
      <c r="D105" s="13">
        <f t="shared" si="33"/>
        <v>2.7926245857901848</v>
      </c>
      <c r="E105" s="13">
        <f t="shared" si="33"/>
        <v>2.2219504061496003</v>
      </c>
      <c r="F105" s="13">
        <f t="shared" si="33"/>
        <v>12.188473145739295</v>
      </c>
      <c r="G105" s="13">
        <f t="shared" si="33"/>
        <v>2.4810852235194938</v>
      </c>
      <c r="H105">
        <f t="shared" si="33"/>
        <v>1.861340781823932</v>
      </c>
      <c r="I105">
        <f t="shared" si="33"/>
        <v>2.1751532155677933</v>
      </c>
      <c r="J105">
        <f t="shared" si="33"/>
        <v>3.2171477223943503</v>
      </c>
      <c r="K105" s="13">
        <f t="shared" si="33"/>
        <v>1.1964815653961989</v>
      </c>
      <c r="L105">
        <f t="shared" si="33"/>
        <v>3.4125242899271733</v>
      </c>
      <c r="M105" s="13">
        <f t="shared" si="33"/>
        <v>1.555150815479015</v>
      </c>
      <c r="N105" s="13">
        <f t="shared" si="33"/>
        <v>6.7758748113444884</v>
      </c>
    </row>
    <row r="106" spans="1:14" x14ac:dyDescent="0.25">
      <c r="B106">
        <f t="shared" ref="B106:J106" si="34">2*STDEV(B93:B95)</f>
        <v>29.041904945844209</v>
      </c>
      <c r="C106">
        <f t="shared" si="34"/>
        <v>12.825155396579135</v>
      </c>
      <c r="D106">
        <f t="shared" si="34"/>
        <v>12.597291427539187</v>
      </c>
      <c r="E106">
        <f t="shared" si="34"/>
        <v>13.350654134440346</v>
      </c>
      <c r="F106">
        <f t="shared" si="34"/>
        <v>5.8397107597366755</v>
      </c>
      <c r="G106">
        <f t="shared" si="34"/>
        <v>5.5668064620788433</v>
      </c>
      <c r="H106">
        <f t="shared" si="34"/>
        <v>8.7638827538300248</v>
      </c>
      <c r="I106">
        <f t="shared" si="34"/>
        <v>897.23934366009325</v>
      </c>
      <c r="J106">
        <f t="shared" si="34"/>
        <v>4.345954432243949</v>
      </c>
      <c r="L106">
        <f>2*STDEV(L93:L95)</f>
        <v>7.0199845705173081</v>
      </c>
      <c r="N106">
        <f>2*STDEV(N93:N95)</f>
        <v>9.1521974114091833</v>
      </c>
    </row>
    <row r="108" spans="1:14" x14ac:dyDescent="0.25">
      <c r="A108" t="s">
        <v>68</v>
      </c>
      <c r="B108" s="8">
        <f>MIN(B104:B106)</f>
        <v>17.754883825069285</v>
      </c>
      <c r="C108" s="5">
        <f t="shared" ref="C108:M108" si="35">MIN(C104:C106)</f>
        <v>7.0236751815963538</v>
      </c>
      <c r="D108" s="6">
        <f>MIN(D104:D106)</f>
        <v>2.7926245857901848</v>
      </c>
      <c r="E108" s="6">
        <f t="shared" si="35"/>
        <v>2.2219504061496003</v>
      </c>
      <c r="F108" s="5">
        <f t="shared" si="35"/>
        <v>5.8397107597366755</v>
      </c>
      <c r="G108" s="6">
        <f t="shared" si="35"/>
        <v>2.4810852235194938</v>
      </c>
      <c r="H108" s="6">
        <f t="shared" si="35"/>
        <v>1.861340781823932</v>
      </c>
      <c r="I108" s="6">
        <f t="shared" si="35"/>
        <v>2.1751532155677933</v>
      </c>
      <c r="J108" s="7">
        <f t="shared" si="35"/>
        <v>1.118546693529449</v>
      </c>
      <c r="K108" s="7">
        <f t="shared" si="35"/>
        <v>1.1964815653961989</v>
      </c>
      <c r="L108" s="6">
        <f t="shared" si="35"/>
        <v>3.4125242899271733</v>
      </c>
      <c r="M108" s="6">
        <f t="shared" si="35"/>
        <v>1.555150815479015</v>
      </c>
      <c r="N108" s="5">
        <f>MIN(N104:N106)</f>
        <v>6.7758748113444884</v>
      </c>
    </row>
    <row r="110" spans="1:14" x14ac:dyDescent="0.25">
      <c r="A110" s="14" t="s">
        <v>71</v>
      </c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</sheetData>
  <mergeCells count="1">
    <mergeCell ref="A110:N11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overview_some_cuts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Thomas Klein</cp:lastModifiedBy>
  <cp:lastPrinted>2023-02-05T09:43:30Z</cp:lastPrinted>
  <dcterms:created xsi:type="dcterms:W3CDTF">2021-05-24T15:05:17Z</dcterms:created>
  <dcterms:modified xsi:type="dcterms:W3CDTF">2023-03-01T08:07:32Z</dcterms:modified>
</cp:coreProperties>
</file>