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oc-Sebas\Trabajos en curso\Famatiniano\Sierra de Ramaditas\2- Paper Metamorfismo\Vs a enviar\"/>
    </mc:Choice>
  </mc:AlternateContent>
  <xr:revisionPtr revIDLastSave="0" documentId="13_ncr:1_{0991E8CC-A7B6-4C4F-84AF-8BD0102D3B68}" xr6:coauthVersionLast="45" xr6:coauthVersionMax="45" xr10:uidLastSave="{00000000-0000-0000-0000-000000000000}"/>
  <bookViews>
    <workbookView xWindow="20370" yWindow="-120" windowWidth="29040" windowHeight="16440" tabRatio="744" xr2:uid="{0525A987-39F9-4529-B4E3-22E8C5D4547A}"/>
  </bookViews>
  <sheets>
    <sheet name="RAM-40036 Garnet" sheetId="1" r:id="rId1"/>
    <sheet name="RAM-40036 Biotite" sheetId="2" r:id="rId2"/>
    <sheet name="RAM-40036 Kfs + Pl" sheetId="3" r:id="rId3"/>
    <sheet name="RAM-12063 Amphibole " sheetId="4" r:id="rId4"/>
    <sheet name="RAM-12063 Cpx" sheetId="5" r:id="rId5"/>
    <sheet name="RAM-12063 Pl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4" i="4" l="1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G38" i="6" l="1"/>
  <c r="B38" i="6"/>
  <c r="C37" i="6"/>
  <c r="C38" i="6" s="1"/>
  <c r="D37" i="6"/>
  <c r="D38" i="6" s="1"/>
  <c r="E37" i="6"/>
  <c r="E38" i="6" s="1"/>
  <c r="F37" i="6"/>
  <c r="F38" i="6" s="1"/>
  <c r="G37" i="6"/>
  <c r="H37" i="6"/>
  <c r="H38" i="6" s="1"/>
  <c r="I37" i="6"/>
  <c r="I38" i="6" s="1"/>
  <c r="J37" i="6"/>
  <c r="J38" i="6" s="1"/>
  <c r="K37" i="6"/>
  <c r="K38" i="6" s="1"/>
  <c r="L37" i="6"/>
  <c r="L38" i="6" s="1"/>
  <c r="M37" i="6"/>
  <c r="M38" i="6" s="1"/>
  <c r="N37" i="6"/>
  <c r="N38" i="6" s="1"/>
  <c r="B37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J42" i="5"/>
  <c r="I42" i="5"/>
  <c r="H42" i="5"/>
  <c r="G42" i="5"/>
  <c r="F42" i="5"/>
  <c r="E42" i="5"/>
  <c r="D42" i="5"/>
  <c r="C42" i="5"/>
  <c r="B42" i="5"/>
  <c r="J39" i="5"/>
  <c r="I39" i="5"/>
  <c r="H39" i="5"/>
  <c r="G39" i="5"/>
  <c r="F39" i="5"/>
  <c r="E39" i="5"/>
  <c r="D39" i="5"/>
  <c r="C39" i="5"/>
  <c r="B39" i="5"/>
  <c r="J20" i="5"/>
  <c r="I20" i="5"/>
  <c r="H20" i="5"/>
  <c r="G20" i="5"/>
  <c r="F20" i="5"/>
  <c r="E20" i="5"/>
  <c r="D20" i="5"/>
  <c r="C20" i="5"/>
  <c r="B20" i="5"/>
  <c r="K40" i="4"/>
  <c r="C40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P40" i="4"/>
  <c r="O40" i="4"/>
  <c r="N40" i="4"/>
  <c r="M40" i="4"/>
  <c r="L40" i="4"/>
  <c r="J40" i="4"/>
  <c r="I40" i="4"/>
  <c r="H40" i="4"/>
  <c r="G40" i="4"/>
  <c r="F40" i="4"/>
  <c r="E40" i="4"/>
  <c r="D40" i="4"/>
  <c r="B40" i="4"/>
</calcChain>
</file>

<file path=xl/sharedStrings.xml><?xml version="1.0" encoding="utf-8"?>
<sst xmlns="http://schemas.openxmlformats.org/spreadsheetml/2006/main" count="389" uniqueCount="237">
  <si>
    <t>Mineral</t>
  </si>
  <si>
    <t>Garnet</t>
  </si>
  <si>
    <t>Profile 1</t>
  </si>
  <si>
    <t>Profile 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</si>
  <si>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</si>
  <si>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</si>
  <si>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</si>
  <si>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</si>
  <si>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</si>
  <si>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</si>
  <si>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</si>
  <si>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</si>
  <si>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</si>
  <si>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</si>
  <si>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</si>
  <si>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</si>
  <si>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</si>
  <si>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</si>
  <si>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</si>
  <si>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</si>
  <si>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</si>
  <si>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</si>
  <si>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</si>
  <si>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</si>
  <si>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</si>
  <si>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</si>
  <si>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G40-05</t>
  </si>
  <si>
    <t>G40-06</t>
  </si>
  <si>
    <t>G40-07</t>
  </si>
  <si>
    <t>G40-08</t>
  </si>
  <si>
    <t>G40-09</t>
  </si>
  <si>
    <t>G40-10</t>
  </si>
  <si>
    <t>G40-11</t>
  </si>
  <si>
    <t>G40-12</t>
  </si>
  <si>
    <t>G40-13</t>
  </si>
  <si>
    <t>G40-14</t>
  </si>
  <si>
    <t>Major element oxide contents [wt%]</t>
  </si>
  <si>
    <r>
      <t>SiO</t>
    </r>
    <r>
      <rPr>
        <vertAlign val="subscript"/>
        <sz val="11"/>
        <rFont val="Times New Roman"/>
        <family val="1"/>
      </rPr>
      <t>2</t>
    </r>
  </si>
  <si>
    <r>
      <t>TiO</t>
    </r>
    <r>
      <rPr>
        <vertAlign val="subscript"/>
        <sz val="11"/>
        <rFont val="Times New Roman"/>
        <family val="1"/>
      </rPr>
      <t>2</t>
    </r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</si>
  <si>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</si>
  <si>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Cr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</si>
  <si>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t>MnO</t>
  </si>
  <si>
    <t>MgO</t>
  </si>
  <si>
    <t>CaO</t>
  </si>
  <si>
    <t>BaO</t>
  </si>
  <si>
    <t>SrO</t>
  </si>
  <si>
    <r>
      <t>Na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</si>
  <si>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</si>
  <si>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</si>
  <si>
    <t>Sum</t>
  </si>
  <si>
    <t>Si</t>
  </si>
  <si>
    <t>Ti</t>
  </si>
  <si>
    <t>Cr</t>
  </si>
  <si>
    <t>Mn</t>
  </si>
  <si>
    <t>Mg</t>
  </si>
  <si>
    <t>Ca</t>
  </si>
  <si>
    <t>Ba</t>
  </si>
  <si>
    <t>Sr</t>
  </si>
  <si>
    <t>Na</t>
  </si>
  <si>
    <t>K</t>
  </si>
  <si>
    <t>P</t>
  </si>
  <si>
    <t>FeO-total</t>
  </si>
  <si>
    <r>
      <t>Al</t>
    </r>
    <r>
      <rPr>
        <vertAlign val="superscript"/>
        <sz val="11"/>
        <rFont val="Times New Roman"/>
        <family val="1"/>
      </rPr>
      <t>IV</t>
    </r>
  </si>
  <si>
    <r>
      <t xml:space="preserve">Σ </t>
    </r>
    <r>
      <rPr>
        <i/>
        <sz val="11"/>
        <color rgb="FF000000"/>
        <rFont val="Times New Roman"/>
        <family val="1"/>
      </rPr>
      <t>Z</t>
    </r>
  </si>
  <si>
    <r>
      <t>Al</t>
    </r>
    <r>
      <rPr>
        <vertAlign val="superscript"/>
        <sz val="11"/>
        <rFont val="Times New Roman"/>
        <family val="1"/>
      </rPr>
      <t>VI</t>
    </r>
  </si>
  <si>
    <r>
      <t xml:space="preserve">Σ </t>
    </r>
    <r>
      <rPr>
        <i/>
        <sz val="11"/>
        <color rgb="FF000000"/>
        <rFont val="Times New Roman"/>
        <family val="1"/>
      </rPr>
      <t>Y</t>
    </r>
  </si>
  <si>
    <r>
      <t>Fe</t>
    </r>
    <r>
      <rPr>
        <vertAlign val="superscript"/>
        <sz val="11"/>
        <rFont val="Times New Roman"/>
        <family val="1"/>
      </rPr>
      <t>Total</t>
    </r>
  </si>
  <si>
    <r>
      <t xml:space="preserve">Σ </t>
    </r>
    <r>
      <rPr>
        <i/>
        <sz val="11"/>
        <color rgb="FF000000"/>
        <rFont val="Times New Roman"/>
        <family val="1"/>
      </rPr>
      <t>X</t>
    </r>
  </si>
  <si>
    <r>
      <t>Σ</t>
    </r>
    <r>
      <rPr>
        <i/>
        <sz val="11"/>
        <color rgb="FF000000"/>
        <rFont val="Times New Roman"/>
        <family val="1"/>
      </rPr>
      <t xml:space="preserve"> (Z+Y+X)</t>
    </r>
  </si>
  <si>
    <t>Calculated parameters</t>
  </si>
  <si>
    <t>Analysis</t>
  </si>
  <si>
    <t>Note: Total Fe is expressed as FeO</t>
  </si>
  <si>
    <t>Biotite</t>
  </si>
  <si>
    <t>Bt-62r</t>
  </si>
  <si>
    <t>Bt-63r2</t>
  </si>
  <si>
    <t>Bt-65r2</t>
  </si>
  <si>
    <t>Bt-64</t>
  </si>
  <si>
    <t>Bt-75</t>
  </si>
  <si>
    <t>Bt-76</t>
  </si>
  <si>
    <t>Bt-77</t>
  </si>
  <si>
    <t>Bt-57r</t>
  </si>
  <si>
    <t>Bt-58</t>
  </si>
  <si>
    <t>Bt-67</t>
  </si>
  <si>
    <t>Bt-78</t>
  </si>
  <si>
    <t>Bt-81</t>
  </si>
  <si>
    <t>Bt-56</t>
  </si>
  <si>
    <t>Bt-61r</t>
  </si>
  <si>
    <t>Bt-59</t>
  </si>
  <si>
    <t>Bt-60</t>
  </si>
  <si>
    <t>Bt-68</t>
  </si>
  <si>
    <t>Bt-71</t>
  </si>
  <si>
    <t>Bt-74</t>
  </si>
  <si>
    <t>Bt-82</t>
  </si>
  <si>
    <t>Bt-72</t>
  </si>
  <si>
    <t>Bt-73</t>
  </si>
  <si>
    <t>Bt-83</t>
  </si>
  <si>
    <t>Main element oxide contents in weight percent [wt%]</t>
  </si>
  <si>
    <t>FeO - total</t>
  </si>
  <si>
    <r>
      <t>Al</t>
    </r>
    <r>
      <rPr>
        <vertAlign val="superscript"/>
        <sz val="11"/>
        <color rgb="FF000000"/>
        <rFont val="Times New Roman"/>
        <family val="1"/>
      </rPr>
      <t>IV</t>
    </r>
  </si>
  <si>
    <r>
      <t xml:space="preserve">Σ </t>
    </r>
    <r>
      <rPr>
        <i/>
        <sz val="11"/>
        <color rgb="FF000000"/>
        <rFont val="Times New Roman"/>
        <family val="1"/>
      </rPr>
      <t>T</t>
    </r>
  </si>
  <si>
    <r>
      <t>Al</t>
    </r>
    <r>
      <rPr>
        <vertAlign val="superscript"/>
        <sz val="11"/>
        <color rgb="FF000000"/>
        <rFont val="Times New Roman"/>
        <family val="1"/>
      </rPr>
      <t>VI</t>
    </r>
  </si>
  <si>
    <r>
      <t xml:space="preserve">Σ </t>
    </r>
    <r>
      <rPr>
        <i/>
        <sz val="11"/>
        <color rgb="FF000000"/>
        <rFont val="Times New Roman"/>
        <family val="1"/>
      </rPr>
      <t>M</t>
    </r>
  </si>
  <si>
    <r>
      <t xml:space="preserve">Σ </t>
    </r>
    <r>
      <rPr>
        <i/>
        <sz val="11"/>
        <color rgb="FF000000"/>
        <rFont val="Times New Roman"/>
        <family val="1"/>
      </rPr>
      <t>A</t>
    </r>
  </si>
  <si>
    <r>
      <t xml:space="preserve">Σ </t>
    </r>
    <r>
      <rPr>
        <i/>
        <sz val="11"/>
        <color rgb="FF000000"/>
        <rFont val="Times New Roman"/>
        <family val="1"/>
      </rPr>
      <t>(T+M+A)</t>
    </r>
  </si>
  <si>
    <t>Numbers of cations in atoms per formula unit [apfu] based on 22O</t>
  </si>
  <si>
    <t>Fsp-85</t>
  </si>
  <si>
    <t>Fsp-92</t>
  </si>
  <si>
    <t>Fsp-93</t>
  </si>
  <si>
    <t>Fsp-94</t>
  </si>
  <si>
    <t>Fsp-95</t>
  </si>
  <si>
    <t>Fsp-96</t>
  </si>
  <si>
    <t>Fsp-101</t>
  </si>
  <si>
    <t>Fsp-102</t>
  </si>
  <si>
    <t>Fsp-86</t>
  </si>
  <si>
    <t>Fsp-87</t>
  </si>
  <si>
    <t>Fsp-88</t>
  </si>
  <si>
    <t>Fsp-89</t>
  </si>
  <si>
    <t>Fsp-90</t>
  </si>
  <si>
    <t>Fsp-91</t>
  </si>
  <si>
    <t>Fsp-97</t>
  </si>
  <si>
    <t>Fsp-100</t>
  </si>
  <si>
    <r>
      <t>Fe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- total </t>
    </r>
  </si>
  <si>
    <r>
      <t>Fe</t>
    </r>
    <r>
      <rPr>
        <vertAlign val="superscript"/>
        <sz val="11"/>
        <color theme="1"/>
        <rFont val="Times New Roman"/>
        <family val="1"/>
      </rPr>
      <t>3+</t>
    </r>
  </si>
  <si>
    <r>
      <t xml:space="preserve">Σ </t>
    </r>
    <r>
      <rPr>
        <i/>
        <sz val="11"/>
        <color rgb="FF000000"/>
        <rFont val="Times New Roman"/>
        <family val="1"/>
      </rPr>
      <t>(T+A)</t>
    </r>
  </si>
  <si>
    <t>Ca/(Na+K+Ca)</t>
  </si>
  <si>
    <t>K/(Na+K+Ca)</t>
  </si>
  <si>
    <t>Numbers of cations in atoms per formula unit [apfu] based on 8O</t>
  </si>
  <si>
    <t>Plagioclase</t>
  </si>
  <si>
    <t>K feldspar</t>
  </si>
  <si>
    <r>
      <t>Note: Total Fe is expressed as 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</si>
  <si>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t>Supplementary Table S1. Chemistry analyses of biotite from migmatitic garnet-gneiss (RAM-40036 sample)</t>
  </si>
  <si>
    <t>Supplementary Table S1. Chemistry analyses of garnet from migmatitic garnet-gneiss (RAM-40036 sample)</t>
  </si>
  <si>
    <t>Supplementary Table S1. Chemistry analyses of plagioclase and K-feldspar from migmatitic garnet-gneiss (RAM-40036 sample)</t>
  </si>
  <si>
    <t>Magnesio-hornblende</t>
  </si>
  <si>
    <t>Textural variety</t>
  </si>
  <si>
    <t>NiO</t>
  </si>
  <si>
    <t>ZnO</t>
  </si>
  <si>
    <t>F</t>
  </si>
  <si>
    <t>Cl</t>
  </si>
  <si>
    <t>O=F,Cl (c.)</t>
  </si>
  <si>
    <t xml:space="preserve">Numbers of cations in atoms per formula unit [apfu] based on Si–Ca&amp;Li=15 Si–Mg&amp;Li=13  normalization </t>
  </si>
  <si>
    <t>Ni</t>
  </si>
  <si>
    <t>Zn</t>
  </si>
  <si>
    <t>OH</t>
  </si>
  <si>
    <t>Note: the (c.) abbreviation of value calculate for stoichiometry.</t>
  </si>
  <si>
    <r>
      <t>Fe</t>
    </r>
    <r>
      <rPr>
        <vertAlign val="superscript"/>
        <sz val="11"/>
        <color rgb="FF000000"/>
        <rFont val="Times New Roman"/>
        <family val="1"/>
      </rPr>
      <t>2+</t>
    </r>
  </si>
  <si>
    <t>Sum cations</t>
  </si>
  <si>
    <r>
      <t>Hbl</t>
    </r>
    <r>
      <rPr>
        <vertAlign val="subscript"/>
        <sz val="11"/>
        <color theme="1"/>
        <rFont val="Times New Roman"/>
        <family val="1"/>
      </rPr>
      <t>1</t>
    </r>
  </si>
  <si>
    <r>
      <t>Hbl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(near to diopside)</t>
    </r>
  </si>
  <si>
    <r>
      <t>Hbl</t>
    </r>
    <r>
      <rPr>
        <vertAlign val="subscript"/>
        <sz val="11"/>
        <color theme="1"/>
        <rFont val="Times New Roman"/>
        <family val="1"/>
      </rPr>
      <t>2</t>
    </r>
  </si>
  <si>
    <r>
      <t>Bt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In Grt</t>
    </r>
  </si>
  <si>
    <r>
      <t>Bt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near Grt</t>
    </r>
  </si>
  <si>
    <r>
      <t>Bt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Matrix</t>
    </r>
  </si>
  <si>
    <r>
      <t>Bt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Matrix (+Sil)</t>
    </r>
  </si>
  <si>
    <r>
      <t>Bt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In Kfs</t>
    </r>
  </si>
  <si>
    <t>Profile</t>
  </si>
  <si>
    <r>
      <t>SiO</t>
    </r>
    <r>
      <rPr>
        <vertAlign val="subscript"/>
        <sz val="11"/>
        <color rgb="FF000000"/>
        <rFont val="Times New Roman"/>
        <family val="1"/>
      </rPr>
      <t>2</t>
    </r>
  </si>
  <si>
    <r>
      <t>TiO</t>
    </r>
    <r>
      <rPr>
        <vertAlign val="subscript"/>
        <sz val="11"/>
        <color rgb="FF000000"/>
        <rFont val="Times New Roman"/>
        <family val="1"/>
      </rPr>
      <t>2</t>
    </r>
  </si>
  <si>
    <r>
      <t>Al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>3</t>
    </r>
  </si>
  <si>
    <r>
      <t>Cr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>3</t>
    </r>
  </si>
  <si>
    <r>
      <t>K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</si>
  <si>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P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>5</t>
    </r>
  </si>
  <si>
    <r>
      <t>Na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</si>
  <si>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H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indexed="8"/>
        <rFont val="Times New Roman"/>
        <family val="1"/>
      </rPr>
      <t>O (c.)</t>
    </r>
  </si>
  <si>
    <r>
      <t>Mg/(Mg+Fe</t>
    </r>
    <r>
      <rPr>
        <vertAlign val="superscript"/>
        <sz val="11"/>
        <rFont val="Times New Roman"/>
        <family val="1"/>
      </rPr>
      <t>Total</t>
    </r>
    <r>
      <rPr>
        <sz val="11"/>
        <rFont val="Times New Roman"/>
        <family val="1"/>
      </rPr>
      <t>)</t>
    </r>
  </si>
  <si>
    <r>
      <t>Mg/(Mg+Fe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)</t>
    </r>
  </si>
  <si>
    <t>Amp-1</t>
  </si>
  <si>
    <t>Amp-5</t>
  </si>
  <si>
    <t>Amp-8</t>
  </si>
  <si>
    <t>Amp-9</t>
  </si>
  <si>
    <t>Amp-2</t>
  </si>
  <si>
    <t>Amp-10</t>
  </si>
  <si>
    <t>Amp-11</t>
  </si>
  <si>
    <t>Amp-17</t>
  </si>
  <si>
    <t>Amp-18</t>
  </si>
  <si>
    <t>Amp-26</t>
  </si>
  <si>
    <t>Amp-27</t>
  </si>
  <si>
    <t>Amp-31</t>
  </si>
  <si>
    <t>Amp-32</t>
  </si>
  <si>
    <t>Amp-33</t>
  </si>
  <si>
    <t>Amp-34</t>
  </si>
  <si>
    <t>Clinopyroxene - diospside</t>
  </si>
  <si>
    <t>Cpx-7</t>
  </si>
  <si>
    <t>Cpx-12</t>
  </si>
  <si>
    <t>Cpx-13</t>
  </si>
  <si>
    <t>Cpx-14</t>
  </si>
  <si>
    <t>Cpx-15</t>
  </si>
  <si>
    <t>Cpx-16</t>
  </si>
  <si>
    <t>Cpx-19</t>
  </si>
  <si>
    <t>Cpx-21</t>
  </si>
  <si>
    <t>Cpx-22</t>
  </si>
  <si>
    <t>Numbers of cations in atoms per formula unit [apfu] based on 6O</t>
  </si>
  <si>
    <r>
      <t>Al</t>
    </r>
    <r>
      <rPr>
        <vertAlign val="superscript"/>
        <sz val="11"/>
        <color theme="1"/>
        <rFont val="Times New Roman"/>
        <family val="1"/>
      </rPr>
      <t>IV</t>
    </r>
  </si>
  <si>
    <r>
      <t>Al</t>
    </r>
    <r>
      <rPr>
        <vertAlign val="superscript"/>
        <sz val="11"/>
        <color theme="1"/>
        <rFont val="Times New Roman"/>
        <family val="1"/>
      </rPr>
      <t>VI</t>
    </r>
  </si>
  <si>
    <r>
      <t>Fe</t>
    </r>
    <r>
      <rPr>
        <vertAlign val="superscript"/>
        <sz val="11"/>
        <color theme="1"/>
        <rFont val="Times New Roman"/>
        <family val="1"/>
      </rPr>
      <t>2+</t>
    </r>
  </si>
  <si>
    <r>
      <t>Mg/(Mg+Fe</t>
    </r>
    <r>
      <rPr>
        <vertAlign val="superscript"/>
        <sz val="11"/>
        <color theme="1"/>
        <rFont val="Times New Roman"/>
        <family val="1"/>
      </rPr>
      <t>Total</t>
    </r>
    <r>
      <rPr>
        <sz val="11"/>
        <color theme="1"/>
        <rFont val="Times New Roman"/>
        <family val="1"/>
      </rPr>
      <t>)</t>
    </r>
  </si>
  <si>
    <t>Included in diopside</t>
  </si>
  <si>
    <t>Matrix</t>
  </si>
  <si>
    <r>
      <t>Included in Hbl</t>
    </r>
    <r>
      <rPr>
        <vertAlign val="subscript"/>
        <sz val="11"/>
        <color theme="1"/>
        <rFont val="Times New Roman"/>
        <family val="1"/>
      </rPr>
      <t>2</t>
    </r>
  </si>
  <si>
    <t>Pl-3</t>
  </si>
  <si>
    <t>Pl-4</t>
  </si>
  <si>
    <t>Pl-6</t>
  </si>
  <si>
    <t>Pl-20</t>
  </si>
  <si>
    <t>Pl-29</t>
  </si>
  <si>
    <t>Pl-30</t>
  </si>
  <si>
    <t>Pl-23</t>
  </si>
  <si>
    <t>Pl-24</t>
  </si>
  <si>
    <t>Pl-25</t>
  </si>
  <si>
    <t>Pl-28</t>
  </si>
  <si>
    <t>Pl-35</t>
  </si>
  <si>
    <t>Pl-36</t>
  </si>
  <si>
    <t>Pl-37</t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</si>
  <si>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</si>
  <si>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Fe</t>
    </r>
    <r>
      <rPr>
        <vertAlign val="superscript"/>
        <sz val="11"/>
        <color theme="1"/>
        <rFont val="Times New Roman"/>
        <family val="1"/>
      </rPr>
      <t>3+</t>
    </r>
    <r>
      <rPr>
        <sz val="11"/>
        <color theme="1"/>
        <rFont val="Times New Roman"/>
        <family val="1"/>
      </rPr>
      <t xml:space="preserve"> (c.)</t>
    </r>
  </si>
  <si>
    <r>
      <t>Fe</t>
    </r>
    <r>
      <rPr>
        <vertAlign val="superscript"/>
        <sz val="11"/>
        <color rgb="FF000000"/>
        <rFont val="Times New Roman"/>
        <family val="1"/>
      </rPr>
      <t>3+</t>
    </r>
    <r>
      <rPr>
        <sz val="11"/>
        <color indexed="8"/>
        <rFont val="Times New Roman"/>
        <family val="1"/>
      </rPr>
      <t xml:space="preserve"> (c.)</t>
    </r>
  </si>
  <si>
    <t>G1-rim</t>
  </si>
  <si>
    <t>G2-to rim</t>
  </si>
  <si>
    <t>G25-to rim</t>
  </si>
  <si>
    <t>G26-to rim</t>
  </si>
  <si>
    <t>G27-rim</t>
  </si>
  <si>
    <t>G40-01-rim</t>
  </si>
  <si>
    <t>G40-03-to rim</t>
  </si>
  <si>
    <t>G40-04-to rim</t>
  </si>
  <si>
    <t>G40-15-to rim</t>
  </si>
  <si>
    <t>G40-16-rim</t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</si>
  <si>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Mg</t>
    </r>
    <r>
      <rPr>
        <sz val="11"/>
        <rFont val="Times New Roman"/>
        <family val="1"/>
      </rPr>
      <t xml:space="preserve"> = Mg/(Mg+Fe)</t>
    </r>
  </si>
  <si>
    <r>
      <rPr>
        <i/>
        <sz val="11"/>
        <color rgb="FF000000"/>
        <rFont val="Times New Roman"/>
        <family val="1"/>
      </rPr>
      <t>X</t>
    </r>
    <r>
      <rPr>
        <vertAlign val="subscript"/>
        <sz val="11"/>
        <color rgb="FF000000"/>
        <rFont val="Times New Roman"/>
        <family val="1"/>
      </rPr>
      <t>Mg</t>
    </r>
    <r>
      <rPr>
        <sz val="11"/>
        <color rgb="FF000000"/>
        <rFont val="Times New Roman"/>
        <family val="1"/>
      </rPr>
      <t xml:space="preserve"> = Mg/(Mg+Fe)</t>
    </r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</si>
  <si>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Alm</t>
    </r>
    <r>
      <rPr>
        <sz val="11"/>
        <rFont val="Times New Roman"/>
        <family val="1"/>
      </rPr>
      <t xml:space="preserve"> = Fe/(Fe+Mg+Ca+Mn)</t>
    </r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</si>
  <si>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Sps</t>
    </r>
    <r>
      <rPr>
        <sz val="11"/>
        <rFont val="Times New Roman"/>
        <family val="1"/>
      </rPr>
      <t xml:space="preserve"> = Mn/(Fe+Mg+Ca+Mn)</t>
    </r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</si>
  <si>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Grs</t>
    </r>
    <r>
      <rPr>
        <sz val="11"/>
        <rFont val="Times New Roman"/>
        <family val="1"/>
      </rPr>
      <t xml:space="preserve"> = Ca/(Fe+Mg+Ca+Mn)</t>
    </r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</si>
  <si>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Prp</t>
    </r>
    <r>
      <rPr>
        <sz val="11"/>
        <rFont val="Times New Roman"/>
        <family val="1"/>
      </rPr>
      <t xml:space="preserve"> = Mg/(Fe+Mg+Ca+Mn)</t>
    </r>
  </si>
  <si>
    <t>Numbers of cations in atoms per formula unit [apfu] based on 12O</t>
  </si>
  <si>
    <t>Supplementary Table S1. Chemical analyses of amphibole in amphibolite (RAM-12063 sample).</t>
  </si>
  <si>
    <t>Supplementary Table S1. Chemical analyses of diopside in amphibolite (RAM-12063 sample).</t>
  </si>
  <si>
    <t>Supplementary Table S1. Chemical analyses of plagioclase in amphibolite (RAM-12063 sample).</t>
  </si>
  <si>
    <r>
      <t>Al</t>
    </r>
    <r>
      <rPr>
        <vertAlign val="superscript"/>
        <sz val="11"/>
        <rFont val="Times New Roman"/>
        <family val="1"/>
      </rPr>
      <t>Total</t>
    </r>
  </si>
  <si>
    <r>
      <t>Al</t>
    </r>
    <r>
      <rPr>
        <vertAlign val="superscript"/>
        <sz val="11"/>
        <color theme="1"/>
        <rFont val="Times New Roman"/>
        <family val="1"/>
      </rPr>
      <t>Total</t>
    </r>
    <r>
      <rPr>
        <sz val="11"/>
        <color theme="1"/>
        <rFont val="Times New Roman"/>
        <family val="1"/>
      </rPr>
      <t xml:space="preserve"> (Fe</t>
    </r>
    <r>
      <rPr>
        <vertAlign val="superscript"/>
        <sz val="11"/>
        <color theme="1"/>
        <rFont val="Times New Roman"/>
        <family val="1"/>
      </rPr>
      <t>Total</t>
    </r>
    <r>
      <rPr>
        <sz val="11"/>
        <color theme="1"/>
        <rFont val="Times New Roman"/>
        <family val="1"/>
      </rPr>
      <t xml:space="preserve"> as FeO)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</si>
</sst>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sz val="10"/>
      <name val="Geneva"/>
    </font>
    <font>
      <i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7" fillId="0" borderId="0"/>
    <xf numFmtId="0" fontId="20" fillId="0" borderId="0"/>
  </cellStyleXfs>
  <cellXfs count="10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0" xfId="2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>
      <alignment horizontal="center" vertical="center" wrapText="1"/>
    </xf>
    <xf numFmtId="2" fontId="18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1" fillId="0" borderId="3" xfId="0" applyFont="1" applyBorder="1"/>
    <xf numFmtId="2" fontId="19" fillId="0" borderId="3" xfId="2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/>
    <xf numFmtId="0" fontId="0" fillId="0" borderId="3" xfId="0" applyBorder="1"/>
    <xf numFmtId="0" fontId="11" fillId="0" borderId="3" xfId="0" applyFont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1" xfId="0" applyFont="1" applyBorder="1"/>
    <xf numFmtId="0" fontId="2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/>
    <xf numFmtId="0" fontId="1" fillId="0" borderId="3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" fillId="0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2" fontId="0" fillId="0" borderId="0" xfId="0" applyNumberFormat="1"/>
    <xf numFmtId="0" fontId="11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2" fontId="11" fillId="0" borderId="0" xfId="0" applyNumberFormat="1" applyFont="1" applyBorder="1"/>
    <xf numFmtId="0" fontId="16" fillId="0" borderId="0" xfId="0" applyFont="1" applyFill="1" applyBorder="1" applyAlignment="1">
      <alignment horizontal="center"/>
    </xf>
    <xf numFmtId="0" fontId="11" fillId="0" borderId="3" xfId="0" applyFont="1" applyFill="1" applyBorder="1"/>
    <xf numFmtId="0" fontId="6" fillId="0" borderId="3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">
    <cellStyle name="Normal" xfId="0" builtinId="0"/>
    <cellStyle name="Normal 2" xfId="3" xr:uid="{315CB17F-9EFD-4CD4-B8B4-51F5286CD6C7}"/>
    <cellStyle name="Normal_ChlKWM_blanco" xfId="1" xr:uid="{F75721B6-1E60-4558-B24F-DCCAB7314006}"/>
    <cellStyle name="Normal_new SS" xfId="2" xr:uid="{679354A8-C16E-4DFB-9C05-C1CFFA4543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1F6A-F21A-4D2F-A3F2-CA002E103F5D}">
  <dimension ref="A1:AR41"/>
  <sheetViews>
    <sheetView tabSelected="1" zoomScaleNormal="100" workbookViewId="0">
      <selection activeCell="N14" sqref="N14"/>
    </sheetView>
  </sheetViews>
  <sheetFormatPr baseColWidth="10" defaultRowHeight="15"/>
  <cols>
    <col min="1" max="1" width="34.140625" style="3" customWidth="1"/>
    <col min="2" max="25" width="8.7109375" style="3" customWidth="1"/>
    <col min="26" max="28" width="11.140625" style="3" customWidth="1"/>
    <col min="29" max="29" width="3.28515625" style="24" customWidth="1"/>
    <col min="30" max="32" width="12.140625" style="3" customWidth="1"/>
    <col min="33" max="42" width="8.7109375" style="3" customWidth="1"/>
    <col min="43" max="44" width="14.28515625" style="3" customWidth="1"/>
    <col min="45" max="16384" width="11.42578125" style="1"/>
  </cols>
  <sheetData>
    <row r="1" spans="1:44" s="57" customFormat="1" ht="14.25">
      <c r="A1" s="52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>
      <c r="A2" s="2" t="s">
        <v>0</v>
      </c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23"/>
      <c r="AD2" s="98" t="s">
        <v>1</v>
      </c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4" ht="15" customHeight="1">
      <c r="A3" s="59" t="s">
        <v>155</v>
      </c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D3" s="99" t="s">
        <v>3</v>
      </c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</row>
    <row r="4" spans="1:44">
      <c r="A4" s="5" t="s">
        <v>70</v>
      </c>
      <c r="B4" s="6" t="s">
        <v>215</v>
      </c>
      <c r="C4" s="6" t="s">
        <v>216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217</v>
      </c>
      <c r="AA4" s="6" t="s">
        <v>218</v>
      </c>
      <c r="AB4" s="6" t="s">
        <v>219</v>
      </c>
      <c r="AC4" s="25"/>
      <c r="AD4" s="6" t="s">
        <v>220</v>
      </c>
      <c r="AE4" s="6" t="s">
        <v>221</v>
      </c>
      <c r="AF4" s="6" t="s">
        <v>222</v>
      </c>
      <c r="AG4" s="6" t="s">
        <v>26</v>
      </c>
      <c r="AH4" s="6" t="s">
        <v>27</v>
      </c>
      <c r="AI4" s="6" t="s">
        <v>28</v>
      </c>
      <c r="AJ4" s="6" t="s">
        <v>29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223</v>
      </c>
      <c r="AR4" s="6" t="s">
        <v>224</v>
      </c>
    </row>
    <row r="5" spans="1:44">
      <c r="A5" s="7" t="s">
        <v>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25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6.5">
      <c r="A6" s="3" t="s">
        <v>37</v>
      </c>
      <c r="B6" s="10">
        <v>36.71</v>
      </c>
      <c r="C6" s="10">
        <v>36.840000000000003</v>
      </c>
      <c r="D6" s="10">
        <v>37.24</v>
      </c>
      <c r="E6" s="10">
        <v>37.01</v>
      </c>
      <c r="F6" s="10">
        <v>37.15</v>
      </c>
      <c r="G6" s="10">
        <v>36.79</v>
      </c>
      <c r="H6" s="10">
        <v>36.79</v>
      </c>
      <c r="I6" s="10">
        <v>36.76</v>
      </c>
      <c r="J6" s="10">
        <v>37</v>
      </c>
      <c r="K6" s="10">
        <v>36.840000000000003</v>
      </c>
      <c r="L6" s="10">
        <v>37.22</v>
      </c>
      <c r="M6" s="10">
        <v>36.770000000000003</v>
      </c>
      <c r="N6" s="10">
        <v>37.01</v>
      </c>
      <c r="O6" s="10">
        <v>36.909999999999997</v>
      </c>
      <c r="P6" s="10">
        <v>37.369999999999997</v>
      </c>
      <c r="Q6" s="10">
        <v>37.28</v>
      </c>
      <c r="R6" s="10">
        <v>36.85</v>
      </c>
      <c r="S6" s="10">
        <v>37.200000000000003</v>
      </c>
      <c r="T6" s="10">
        <v>36.700000000000003</v>
      </c>
      <c r="U6" s="10">
        <v>36.840000000000003</v>
      </c>
      <c r="V6" s="10">
        <v>37.03</v>
      </c>
      <c r="W6" s="10">
        <v>37.520000000000003</v>
      </c>
      <c r="X6" s="10">
        <v>37.200000000000003</v>
      </c>
      <c r="Y6" s="10">
        <v>37.07</v>
      </c>
      <c r="Z6" s="10">
        <v>37.159999999999997</v>
      </c>
      <c r="AA6" s="10">
        <v>37.03</v>
      </c>
      <c r="AB6" s="10">
        <v>36.85</v>
      </c>
      <c r="AC6" s="26"/>
      <c r="AD6" s="10">
        <v>36.4</v>
      </c>
      <c r="AE6" s="10">
        <v>36.49</v>
      </c>
      <c r="AF6" s="10">
        <v>37.08</v>
      </c>
      <c r="AG6" s="10">
        <v>36.6</v>
      </c>
      <c r="AH6" s="10">
        <v>37.5</v>
      </c>
      <c r="AI6" s="10">
        <v>36.869999999999997</v>
      </c>
      <c r="AJ6" s="10">
        <v>36.5</v>
      </c>
      <c r="AK6" s="10">
        <v>36.4</v>
      </c>
      <c r="AL6" s="10">
        <v>36.6</v>
      </c>
      <c r="AM6" s="10">
        <v>37.229999999999997</v>
      </c>
      <c r="AN6" s="10">
        <v>37.46</v>
      </c>
      <c r="AO6" s="10">
        <v>37.1</v>
      </c>
      <c r="AP6" s="10">
        <v>36.97</v>
      </c>
      <c r="AQ6" s="10">
        <v>36.979999999999997</v>
      </c>
      <c r="AR6" s="10">
        <v>37.1</v>
      </c>
    </row>
    <row r="7" spans="1:44" ht="16.5">
      <c r="A7" s="3" t="s">
        <v>38</v>
      </c>
      <c r="B7" s="10">
        <v>0</v>
      </c>
      <c r="C7" s="10">
        <v>0.1079</v>
      </c>
      <c r="D7" s="10">
        <v>0</v>
      </c>
      <c r="E7" s="10">
        <v>0</v>
      </c>
      <c r="F7" s="10">
        <v>0</v>
      </c>
      <c r="G7" s="10">
        <v>7.1999999999999995E-2</v>
      </c>
      <c r="H7" s="10">
        <v>0</v>
      </c>
      <c r="I7" s="10">
        <v>0</v>
      </c>
      <c r="J7" s="10">
        <v>6.0199999999999997E-2</v>
      </c>
      <c r="K7" s="10">
        <v>0</v>
      </c>
      <c r="L7" s="10">
        <v>0</v>
      </c>
      <c r="M7" s="10">
        <v>0.19270000000000001</v>
      </c>
      <c r="N7" s="10">
        <v>7.22E-2</v>
      </c>
      <c r="O7" s="10">
        <v>0</v>
      </c>
      <c r="P7" s="10">
        <v>1.2E-2</v>
      </c>
      <c r="Q7" s="10">
        <v>4.8099999999999997E-2</v>
      </c>
      <c r="R7" s="10">
        <v>0</v>
      </c>
      <c r="S7" s="10">
        <v>6.0100000000000001E-2</v>
      </c>
      <c r="T7" s="10">
        <v>8.4199999999999997E-2</v>
      </c>
      <c r="U7" s="10">
        <v>0.1203</v>
      </c>
      <c r="V7" s="10">
        <v>2.41E-2</v>
      </c>
      <c r="W7" s="10">
        <v>0</v>
      </c>
      <c r="X7" s="10">
        <v>3.5999999999999997E-2</v>
      </c>
      <c r="Y7" s="10">
        <v>2.4E-2</v>
      </c>
      <c r="Z7" s="10">
        <v>0</v>
      </c>
      <c r="AA7" s="10">
        <v>2.3900000000000001E-2</v>
      </c>
      <c r="AB7" s="10">
        <v>0</v>
      </c>
      <c r="AC7" s="26"/>
      <c r="AD7" s="10">
        <v>2.3900000000000001E-2</v>
      </c>
      <c r="AE7" s="10">
        <v>0.15590000000000001</v>
      </c>
      <c r="AF7" s="10">
        <v>2.4E-2</v>
      </c>
      <c r="AG7" s="10">
        <v>0</v>
      </c>
      <c r="AH7" s="10">
        <v>4.8099999999999997E-2</v>
      </c>
      <c r="AI7" s="10">
        <v>0</v>
      </c>
      <c r="AJ7" s="10">
        <v>0.1081</v>
      </c>
      <c r="AK7" s="10">
        <v>2.4E-2</v>
      </c>
      <c r="AL7" s="10">
        <v>0</v>
      </c>
      <c r="AM7" s="10">
        <v>0</v>
      </c>
      <c r="AN7" s="10">
        <v>3.61E-2</v>
      </c>
      <c r="AO7" s="10">
        <v>0</v>
      </c>
      <c r="AP7" s="10">
        <v>2.4E-2</v>
      </c>
      <c r="AQ7" s="10">
        <v>7.1999999999999995E-2</v>
      </c>
      <c r="AR7" s="10">
        <v>7.1999999999999995E-2</v>
      </c>
    </row>
    <row r="8" spans="1:44" ht="16.5">
      <c r="A8" s="3" t="s">
        <v>39</v>
      </c>
      <c r="B8" s="10">
        <v>22.57</v>
      </c>
      <c r="C8" s="10">
        <v>22.25</v>
      </c>
      <c r="D8" s="10">
        <v>22.55</v>
      </c>
      <c r="E8" s="10">
        <v>23.41</v>
      </c>
      <c r="F8" s="10">
        <v>23.38</v>
      </c>
      <c r="G8" s="10">
        <v>23.11</v>
      </c>
      <c r="H8" s="10">
        <v>22.44</v>
      </c>
      <c r="I8" s="10">
        <v>22.66</v>
      </c>
      <c r="J8" s="10">
        <v>22.79</v>
      </c>
      <c r="K8" s="10">
        <v>22.53</v>
      </c>
      <c r="L8" s="10">
        <v>22.93</v>
      </c>
      <c r="M8" s="10">
        <v>22.49</v>
      </c>
      <c r="N8" s="10">
        <v>22.75</v>
      </c>
      <c r="O8" s="10">
        <v>22.95</v>
      </c>
      <c r="P8" s="10">
        <v>23.36</v>
      </c>
      <c r="Q8" s="10">
        <v>22.22</v>
      </c>
      <c r="R8" s="10">
        <v>22.6</v>
      </c>
      <c r="S8" s="10">
        <v>22.68</v>
      </c>
      <c r="T8" s="10">
        <v>23.08</v>
      </c>
      <c r="U8" s="10">
        <v>23.08</v>
      </c>
      <c r="V8" s="10">
        <v>22.85</v>
      </c>
      <c r="W8" s="10">
        <v>22.7</v>
      </c>
      <c r="X8" s="10">
        <v>22.82</v>
      </c>
      <c r="Y8" s="10">
        <v>22.68</v>
      </c>
      <c r="Z8" s="10">
        <v>22.78</v>
      </c>
      <c r="AA8" s="10">
        <v>22.09</v>
      </c>
      <c r="AB8" s="10">
        <v>22.19</v>
      </c>
      <c r="AC8" s="26"/>
      <c r="AD8" s="10">
        <v>22.39</v>
      </c>
      <c r="AE8" s="10">
        <v>22.65</v>
      </c>
      <c r="AF8" s="10">
        <v>22.97</v>
      </c>
      <c r="AG8" s="10">
        <v>22.65</v>
      </c>
      <c r="AH8" s="10">
        <v>22.55</v>
      </c>
      <c r="AI8" s="10">
        <v>22.67</v>
      </c>
      <c r="AJ8" s="10">
        <v>22.07</v>
      </c>
      <c r="AK8" s="10">
        <v>22.54</v>
      </c>
      <c r="AL8" s="10">
        <v>22.53</v>
      </c>
      <c r="AM8" s="10">
        <v>22.94</v>
      </c>
      <c r="AN8" s="10">
        <v>22.74</v>
      </c>
      <c r="AO8" s="10">
        <v>21.92</v>
      </c>
      <c r="AP8" s="10">
        <v>22.16</v>
      </c>
      <c r="AQ8" s="10">
        <v>22.77</v>
      </c>
      <c r="AR8" s="10">
        <v>22.61</v>
      </c>
    </row>
    <row r="9" spans="1:44" ht="16.5">
      <c r="A9" s="3" t="s">
        <v>40</v>
      </c>
      <c r="B9" s="10">
        <v>3.5099999999999999E-2</v>
      </c>
      <c r="C9" s="10">
        <v>3.27E-2</v>
      </c>
      <c r="D9" s="10">
        <v>0</v>
      </c>
      <c r="E9" s="10">
        <v>2.7300000000000001E-2</v>
      </c>
      <c r="F9" s="10">
        <v>2.1899999999999999E-2</v>
      </c>
      <c r="G9" s="10">
        <v>0</v>
      </c>
      <c r="H9" s="10">
        <v>1.9099999999999999E-2</v>
      </c>
      <c r="I9" s="10">
        <v>0</v>
      </c>
      <c r="J9" s="10">
        <v>5.21E-2</v>
      </c>
      <c r="K9" s="10">
        <v>1.37E-2</v>
      </c>
      <c r="L9" s="10">
        <v>0</v>
      </c>
      <c r="M9" s="10">
        <v>0</v>
      </c>
      <c r="N9" s="10">
        <v>3.56E-2</v>
      </c>
      <c r="O9" s="10">
        <v>0</v>
      </c>
      <c r="P9" s="10">
        <v>0</v>
      </c>
      <c r="Q9" s="10">
        <v>2.7400000000000001E-2</v>
      </c>
      <c r="R9" s="10">
        <v>6.5699999999999995E-2</v>
      </c>
      <c r="S9" s="10">
        <v>1.09E-2</v>
      </c>
      <c r="T9" s="10">
        <v>2.46E-2</v>
      </c>
      <c r="U9" s="10">
        <v>1.37E-2</v>
      </c>
      <c r="V9" s="10">
        <v>0</v>
      </c>
      <c r="W9" s="10">
        <v>5.1900000000000002E-2</v>
      </c>
      <c r="X9" s="10">
        <v>0</v>
      </c>
      <c r="Y9" s="10">
        <v>2.7000000000000001E-3</v>
      </c>
      <c r="Z9" s="10">
        <v>5.4600000000000003E-2</v>
      </c>
      <c r="AA9" s="10">
        <v>0</v>
      </c>
      <c r="AB9" s="10">
        <v>0</v>
      </c>
      <c r="AC9" s="26"/>
      <c r="AD9" s="10">
        <v>1.09E-2</v>
      </c>
      <c r="AE9" s="10">
        <v>2.4500000000000001E-2</v>
      </c>
      <c r="AF9" s="10">
        <v>0.03</v>
      </c>
      <c r="AG9" s="10">
        <v>5.4699999999999999E-2</v>
      </c>
      <c r="AH9" s="10">
        <v>7.9399999999999998E-2</v>
      </c>
      <c r="AI9" s="10">
        <v>3.2800000000000003E-2</v>
      </c>
      <c r="AJ9" s="10">
        <v>0</v>
      </c>
      <c r="AK9" s="10">
        <v>5.1900000000000002E-2</v>
      </c>
      <c r="AL9" s="10">
        <v>0</v>
      </c>
      <c r="AM9" s="10">
        <v>8.2000000000000007E-3</v>
      </c>
      <c r="AN9" s="10">
        <v>5.4999999999999997E-3</v>
      </c>
      <c r="AO9" s="10">
        <v>1.6400000000000001E-2</v>
      </c>
      <c r="AP9" s="10">
        <v>3.27E-2</v>
      </c>
      <c r="AQ9" s="10">
        <v>3.27E-2</v>
      </c>
      <c r="AR9" s="10">
        <v>4.0899999999999999E-2</v>
      </c>
    </row>
    <row r="10" spans="1:44">
      <c r="A10" s="3" t="s">
        <v>61</v>
      </c>
      <c r="B10" s="10">
        <v>34.06</v>
      </c>
      <c r="C10" s="10">
        <v>32.49</v>
      </c>
      <c r="D10" s="10">
        <v>31.68</v>
      </c>
      <c r="E10" s="10">
        <v>31.73</v>
      </c>
      <c r="F10" s="10">
        <v>31.62</v>
      </c>
      <c r="G10" s="10">
        <v>31.62</v>
      </c>
      <c r="H10" s="10">
        <v>31.45</v>
      </c>
      <c r="I10" s="10">
        <v>31.11</v>
      </c>
      <c r="J10" s="10">
        <v>30.92</v>
      </c>
      <c r="K10" s="10">
        <v>31.36</v>
      </c>
      <c r="L10" s="10">
        <v>31.6</v>
      </c>
      <c r="M10" s="10">
        <v>30.8</v>
      </c>
      <c r="N10" s="10">
        <v>31.28</v>
      </c>
      <c r="O10" s="10">
        <v>31.06</v>
      </c>
      <c r="P10" s="10">
        <v>31.14</v>
      </c>
      <c r="Q10" s="10">
        <v>31.36</v>
      </c>
      <c r="R10" s="10">
        <v>31.13</v>
      </c>
      <c r="S10" s="10">
        <v>31.77</v>
      </c>
      <c r="T10" s="10">
        <v>31.08</v>
      </c>
      <c r="U10" s="10">
        <v>31.31</v>
      </c>
      <c r="V10" s="10">
        <v>31.41</v>
      </c>
      <c r="W10" s="10">
        <v>31.59</v>
      </c>
      <c r="X10" s="10">
        <v>31.95</v>
      </c>
      <c r="Y10" s="10">
        <v>32</v>
      </c>
      <c r="Z10" s="10">
        <v>32.270000000000003</v>
      </c>
      <c r="AA10" s="10">
        <v>33.07</v>
      </c>
      <c r="AB10" s="10">
        <v>33.64</v>
      </c>
      <c r="AC10" s="26"/>
      <c r="AD10" s="10">
        <v>32.81</v>
      </c>
      <c r="AE10" s="10">
        <v>31.91</v>
      </c>
      <c r="AF10" s="10">
        <v>32.049999999999997</v>
      </c>
      <c r="AG10" s="10">
        <v>30.87</v>
      </c>
      <c r="AH10" s="10">
        <v>30.93</v>
      </c>
      <c r="AI10" s="10">
        <v>31.27</v>
      </c>
      <c r="AJ10" s="10">
        <v>31.53</v>
      </c>
      <c r="AK10" s="10">
        <v>31.09</v>
      </c>
      <c r="AL10" s="10">
        <v>31.57</v>
      </c>
      <c r="AM10" s="10">
        <v>31.28</v>
      </c>
      <c r="AN10" s="10">
        <v>31.88</v>
      </c>
      <c r="AO10" s="10">
        <v>31.81</v>
      </c>
      <c r="AP10" s="10">
        <v>31.82</v>
      </c>
      <c r="AQ10" s="10">
        <v>32.18</v>
      </c>
      <c r="AR10" s="10">
        <v>31.78</v>
      </c>
    </row>
    <row r="11" spans="1:44">
      <c r="A11" s="3" t="s">
        <v>41</v>
      </c>
      <c r="B11" s="10">
        <v>1.1735</v>
      </c>
      <c r="C11" s="10">
        <v>0.97640000000000005</v>
      </c>
      <c r="D11" s="10">
        <v>0.94230000000000003</v>
      </c>
      <c r="E11" s="10">
        <v>0.94259999999999999</v>
      </c>
      <c r="F11" s="10">
        <v>0.94010000000000005</v>
      </c>
      <c r="G11" s="10">
        <v>1.0824</v>
      </c>
      <c r="H11" s="10">
        <v>0.86560000000000004</v>
      </c>
      <c r="I11" s="10">
        <v>0.87729999999999997</v>
      </c>
      <c r="J11" s="10">
        <v>0.9173</v>
      </c>
      <c r="K11" s="10">
        <v>0.93620000000000003</v>
      </c>
      <c r="L11" s="10">
        <v>0.85089999999999999</v>
      </c>
      <c r="M11" s="10">
        <v>0.92149999999999999</v>
      </c>
      <c r="N11" s="10">
        <v>0.9637</v>
      </c>
      <c r="O11" s="10">
        <v>0.8357</v>
      </c>
      <c r="P11" s="10">
        <v>1.0581</v>
      </c>
      <c r="Q11" s="10">
        <v>0.81610000000000005</v>
      </c>
      <c r="R11" s="10">
        <v>0.9325</v>
      </c>
      <c r="S11" s="10">
        <v>0.89700000000000002</v>
      </c>
      <c r="T11" s="10">
        <v>0.9325</v>
      </c>
      <c r="U11" s="10">
        <v>0.90129999999999999</v>
      </c>
      <c r="V11" s="10">
        <v>0.92510000000000003</v>
      </c>
      <c r="W11" s="10">
        <v>0.92030000000000001</v>
      </c>
      <c r="X11" s="10">
        <v>0.88870000000000005</v>
      </c>
      <c r="Y11" s="10">
        <v>0.93510000000000004</v>
      </c>
      <c r="Z11" s="10">
        <v>0.83830000000000005</v>
      </c>
      <c r="AA11" s="10">
        <v>0.96479999999999999</v>
      </c>
      <c r="AB11" s="10">
        <v>1.1294999999999999</v>
      </c>
      <c r="AC11" s="26"/>
      <c r="AD11" s="10">
        <v>0.97629999999999995</v>
      </c>
      <c r="AE11" s="10">
        <v>0.89590000000000003</v>
      </c>
      <c r="AF11" s="10">
        <v>0.92330000000000001</v>
      </c>
      <c r="AG11" s="10">
        <v>0.93920000000000003</v>
      </c>
      <c r="AH11" s="10">
        <v>0.9556</v>
      </c>
      <c r="AI11" s="10">
        <v>0.8</v>
      </c>
      <c r="AJ11" s="10">
        <v>0.9234</v>
      </c>
      <c r="AK11" s="10">
        <v>0.97430000000000005</v>
      </c>
      <c r="AL11" s="10">
        <v>0.85429999999999995</v>
      </c>
      <c r="AM11" s="10">
        <v>1.0444</v>
      </c>
      <c r="AN11" s="10">
        <v>0.9829</v>
      </c>
      <c r="AO11" s="10">
        <v>0.95140000000000002</v>
      </c>
      <c r="AP11" s="10">
        <v>0.88109999999999999</v>
      </c>
      <c r="AQ11" s="10">
        <v>1.0398000000000001</v>
      </c>
      <c r="AR11" s="10">
        <v>1.1136999999999999</v>
      </c>
    </row>
    <row r="12" spans="1:44">
      <c r="A12" s="3" t="s">
        <v>42</v>
      </c>
      <c r="B12" s="10">
        <v>5.28</v>
      </c>
      <c r="C12" s="10">
        <v>6.09</v>
      </c>
      <c r="D12" s="10">
        <v>6.38</v>
      </c>
      <c r="E12" s="10">
        <v>5.98</v>
      </c>
      <c r="F12" s="10">
        <v>6.27</v>
      </c>
      <c r="G12" s="10">
        <v>6.57</v>
      </c>
      <c r="H12" s="10">
        <v>6.4</v>
      </c>
      <c r="I12" s="10">
        <v>6.47</v>
      </c>
      <c r="J12" s="10">
        <v>6.66</v>
      </c>
      <c r="K12" s="10">
        <v>6.54</v>
      </c>
      <c r="L12" s="10">
        <v>6.57</v>
      </c>
      <c r="M12" s="10">
        <v>6.21</v>
      </c>
      <c r="N12" s="10">
        <v>6.8</v>
      </c>
      <c r="O12" s="10">
        <v>6.52</v>
      </c>
      <c r="P12" s="10">
        <v>6.14</v>
      </c>
      <c r="Q12" s="10">
        <v>5.9</v>
      </c>
      <c r="R12" s="10">
        <v>6.72</v>
      </c>
      <c r="S12" s="10">
        <v>6.24</v>
      </c>
      <c r="T12" s="10">
        <v>6.26</v>
      </c>
      <c r="U12" s="10">
        <v>6.34</v>
      </c>
      <c r="V12" s="10">
        <v>6.67</v>
      </c>
      <c r="W12" s="10">
        <v>6.7</v>
      </c>
      <c r="X12" s="10">
        <v>6.18</v>
      </c>
      <c r="Y12" s="10">
        <v>6.13</v>
      </c>
      <c r="Z12" s="10">
        <v>6.05</v>
      </c>
      <c r="AA12" s="10">
        <v>5.41</v>
      </c>
      <c r="AB12" s="10">
        <v>4.7699999999999996</v>
      </c>
      <c r="AC12" s="26"/>
      <c r="AD12" s="10">
        <v>5.04</v>
      </c>
      <c r="AE12" s="10">
        <v>5.86</v>
      </c>
      <c r="AF12" s="10">
        <v>5.96</v>
      </c>
      <c r="AG12" s="10">
        <v>6.22</v>
      </c>
      <c r="AH12" s="10">
        <v>6.15</v>
      </c>
      <c r="AI12" s="10">
        <v>6.37</v>
      </c>
      <c r="AJ12" s="10">
        <v>6.31</v>
      </c>
      <c r="AK12" s="10">
        <v>6.16</v>
      </c>
      <c r="AL12" s="10">
        <v>6.42</v>
      </c>
      <c r="AM12" s="10">
        <v>6.1</v>
      </c>
      <c r="AN12" s="10">
        <v>6.38</v>
      </c>
      <c r="AO12" s="10">
        <v>6.11</v>
      </c>
      <c r="AP12" s="10">
        <v>6.16</v>
      </c>
      <c r="AQ12" s="10">
        <v>5.97</v>
      </c>
      <c r="AR12" s="10">
        <v>5.46</v>
      </c>
    </row>
    <row r="13" spans="1:44">
      <c r="A13" s="3" t="s">
        <v>43</v>
      </c>
      <c r="B13" s="10">
        <v>1.3431</v>
      </c>
      <c r="C13" s="10">
        <v>1.41</v>
      </c>
      <c r="D13" s="10">
        <v>1.3964000000000001</v>
      </c>
      <c r="E13" s="10">
        <v>1.41</v>
      </c>
      <c r="F13" s="10">
        <v>1.48</v>
      </c>
      <c r="G13" s="10">
        <v>1.46</v>
      </c>
      <c r="H13" s="10">
        <v>1.52</v>
      </c>
      <c r="I13" s="10">
        <v>1.55</v>
      </c>
      <c r="J13" s="10">
        <v>1.55</v>
      </c>
      <c r="K13" s="10">
        <v>1.58</v>
      </c>
      <c r="L13" s="10">
        <v>1.64</v>
      </c>
      <c r="M13" s="10">
        <v>1.69</v>
      </c>
      <c r="N13" s="10">
        <v>1.66</v>
      </c>
      <c r="O13" s="10">
        <v>1.62</v>
      </c>
      <c r="P13" s="10">
        <v>1.64</v>
      </c>
      <c r="Q13" s="10">
        <v>1.58</v>
      </c>
      <c r="R13" s="10">
        <v>1.51</v>
      </c>
      <c r="S13" s="10">
        <v>1.51</v>
      </c>
      <c r="T13" s="10">
        <v>1.47</v>
      </c>
      <c r="U13" s="10">
        <v>1.43</v>
      </c>
      <c r="V13" s="10">
        <v>1.4</v>
      </c>
      <c r="W13" s="10">
        <v>1.3779999999999999</v>
      </c>
      <c r="X13" s="10">
        <v>1.3547</v>
      </c>
      <c r="Y13" s="10">
        <v>1.3735999999999999</v>
      </c>
      <c r="Z13" s="10">
        <v>1.3294999999999999</v>
      </c>
      <c r="AA13" s="10">
        <v>1.3240000000000001</v>
      </c>
      <c r="AB13" s="10">
        <v>1.331</v>
      </c>
      <c r="AC13" s="26"/>
      <c r="AD13" s="10">
        <v>1.3706</v>
      </c>
      <c r="AE13" s="10">
        <v>1.3245</v>
      </c>
      <c r="AF13" s="10">
        <v>1.3555999999999999</v>
      </c>
      <c r="AG13" s="10">
        <v>1.3358000000000001</v>
      </c>
      <c r="AH13" s="10">
        <v>1.38</v>
      </c>
      <c r="AI13" s="10">
        <v>1.3959999999999999</v>
      </c>
      <c r="AJ13" s="10">
        <v>1.3938999999999999</v>
      </c>
      <c r="AK13" s="10">
        <v>1.42</v>
      </c>
      <c r="AL13" s="10">
        <v>1.44</v>
      </c>
      <c r="AM13" s="10">
        <v>1.42</v>
      </c>
      <c r="AN13" s="10">
        <v>1.44</v>
      </c>
      <c r="AO13" s="10">
        <v>1.3754</v>
      </c>
      <c r="AP13" s="10">
        <v>1.3403</v>
      </c>
      <c r="AQ13" s="10">
        <v>1.3473999999999999</v>
      </c>
      <c r="AR13" s="10">
        <v>1.3245</v>
      </c>
    </row>
    <row r="14" spans="1:44" ht="16.5">
      <c r="A14" s="3" t="s">
        <v>46</v>
      </c>
      <c r="B14" s="10">
        <v>0</v>
      </c>
      <c r="C14" s="10">
        <v>2.3699999999999999E-2</v>
      </c>
      <c r="D14" s="10">
        <v>7.6899999999999996E-2</v>
      </c>
      <c r="E14" s="10">
        <v>0</v>
      </c>
      <c r="F14" s="10">
        <v>8.3199999999999996E-2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3.8399999999999997E-2</v>
      </c>
      <c r="N14" s="10">
        <v>3.09E-2</v>
      </c>
      <c r="O14" s="10">
        <v>0.1065</v>
      </c>
      <c r="P14" s="10">
        <v>0</v>
      </c>
      <c r="Q14" s="10">
        <v>0</v>
      </c>
      <c r="R14" s="10">
        <v>0</v>
      </c>
      <c r="S14" s="10">
        <v>0</v>
      </c>
      <c r="T14" s="10">
        <v>6.5100000000000005E-2</v>
      </c>
      <c r="U14" s="10">
        <v>0</v>
      </c>
      <c r="V14" s="10">
        <v>7.4999999999999997E-3</v>
      </c>
      <c r="W14" s="10">
        <v>0</v>
      </c>
      <c r="X14" s="10">
        <v>0</v>
      </c>
      <c r="Y14" s="10">
        <v>0.12640000000000001</v>
      </c>
      <c r="Z14" s="10">
        <v>0</v>
      </c>
      <c r="AA14" s="10">
        <v>0</v>
      </c>
      <c r="AB14" s="10">
        <v>2.8299999999999999E-2</v>
      </c>
      <c r="AC14" s="26"/>
      <c r="AD14" s="10">
        <v>8.6599999999999996E-2</v>
      </c>
      <c r="AE14" s="10">
        <v>0</v>
      </c>
      <c r="AF14" s="10">
        <v>4.4999999999999998E-2</v>
      </c>
      <c r="AG14" s="10">
        <v>0</v>
      </c>
      <c r="AH14" s="10">
        <v>0.13</v>
      </c>
      <c r="AI14" s="10">
        <v>9.0700000000000003E-2</v>
      </c>
      <c r="AJ14" s="10">
        <v>5.6800000000000003E-2</v>
      </c>
      <c r="AK14" s="10">
        <v>0.1079</v>
      </c>
      <c r="AL14" s="10">
        <v>0</v>
      </c>
      <c r="AM14" s="10">
        <v>0.1014</v>
      </c>
      <c r="AN14" s="10">
        <v>0</v>
      </c>
      <c r="AO14" s="10">
        <v>1.1000000000000001E-3</v>
      </c>
      <c r="AP14" s="10">
        <v>0</v>
      </c>
      <c r="AQ14" s="10">
        <v>0</v>
      </c>
      <c r="AR14" s="10">
        <v>0</v>
      </c>
    </row>
    <row r="15" spans="1:44" ht="16.5">
      <c r="A15" s="3" t="s">
        <v>47</v>
      </c>
      <c r="B15" s="10">
        <v>1.23E-2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1.04E-2</v>
      </c>
      <c r="I15" s="10">
        <v>6.3E-3</v>
      </c>
      <c r="J15" s="10">
        <v>0</v>
      </c>
      <c r="K15" s="10">
        <v>6.0000000000000001E-3</v>
      </c>
      <c r="L15" s="10">
        <v>0</v>
      </c>
      <c r="M15" s="10">
        <v>0</v>
      </c>
      <c r="N15" s="10">
        <v>1E-4</v>
      </c>
      <c r="O15" s="10">
        <v>0</v>
      </c>
      <c r="P15" s="10">
        <v>0</v>
      </c>
      <c r="Q15" s="10">
        <v>9.4999999999999998E-3</v>
      </c>
      <c r="R15" s="10">
        <v>0</v>
      </c>
      <c r="S15" s="10">
        <v>0</v>
      </c>
      <c r="T15" s="10">
        <v>8.9999999999999998E-4</v>
      </c>
      <c r="U15" s="10">
        <v>1.3100000000000001E-2</v>
      </c>
      <c r="V15" s="10">
        <v>0</v>
      </c>
      <c r="W15" s="10">
        <v>7.4999999999999997E-3</v>
      </c>
      <c r="X15" s="10">
        <v>1.6999999999999999E-3</v>
      </c>
      <c r="Y15" s="10">
        <v>4.7000000000000002E-3</v>
      </c>
      <c r="Z15" s="10">
        <v>0</v>
      </c>
      <c r="AA15" s="10">
        <v>3.8E-3</v>
      </c>
      <c r="AB15" s="10">
        <v>2.2700000000000001E-2</v>
      </c>
      <c r="AC15" s="26"/>
      <c r="AD15" s="10">
        <v>0</v>
      </c>
      <c r="AE15" s="10">
        <v>0</v>
      </c>
      <c r="AF15" s="10">
        <v>5.0000000000000001E-4</v>
      </c>
      <c r="AG15" s="10">
        <v>0</v>
      </c>
      <c r="AH15" s="10">
        <v>0</v>
      </c>
      <c r="AI15" s="10">
        <v>1.6999999999999999E-3</v>
      </c>
      <c r="AJ15" s="10">
        <v>7.4999999999999997E-3</v>
      </c>
      <c r="AK15" s="10">
        <v>0</v>
      </c>
      <c r="AL15" s="10">
        <v>7.0000000000000001E-3</v>
      </c>
      <c r="AM15" s="10">
        <v>0</v>
      </c>
      <c r="AN15" s="10">
        <v>0</v>
      </c>
      <c r="AO15" s="10">
        <v>3.8E-3</v>
      </c>
      <c r="AP15" s="10">
        <v>8.0000000000000002E-3</v>
      </c>
      <c r="AQ15" s="10">
        <v>0</v>
      </c>
      <c r="AR15" s="10">
        <v>0</v>
      </c>
    </row>
    <row r="16" spans="1:44" ht="16.5">
      <c r="A16" s="3" t="s">
        <v>48</v>
      </c>
      <c r="B16" s="10">
        <v>6.9599999999999995E-2</v>
      </c>
      <c r="C16" s="10">
        <v>4.7800000000000002E-2</v>
      </c>
      <c r="D16" s="10">
        <v>6.0199999999999997E-2</v>
      </c>
      <c r="E16" s="10">
        <v>2.9100000000000001E-2</v>
      </c>
      <c r="F16" s="10">
        <v>4.02E-2</v>
      </c>
      <c r="G16" s="10">
        <v>3.5499999999999997E-2</v>
      </c>
      <c r="H16" s="10">
        <v>4.9500000000000002E-2</v>
      </c>
      <c r="I16" s="10">
        <v>7.22E-2</v>
      </c>
      <c r="J16" s="10">
        <v>0</v>
      </c>
      <c r="K16" s="10">
        <v>6.1400000000000003E-2</v>
      </c>
      <c r="L16" s="10">
        <v>1.4500000000000001E-2</v>
      </c>
      <c r="M16" s="10">
        <v>3.5999999999999997E-2</v>
      </c>
      <c r="N16" s="10">
        <v>6.5000000000000002E-2</v>
      </c>
      <c r="O16" s="10">
        <v>2.7300000000000001E-2</v>
      </c>
      <c r="P16" s="10">
        <v>5.0700000000000002E-2</v>
      </c>
      <c r="Q16" s="10">
        <v>5.4800000000000001E-2</v>
      </c>
      <c r="R16" s="10">
        <v>4.1200000000000001E-2</v>
      </c>
      <c r="S16" s="10">
        <v>6.5799999999999997E-2</v>
      </c>
      <c r="T16" s="10">
        <v>3.1899999999999998E-2</v>
      </c>
      <c r="U16" s="10">
        <v>7.2400000000000006E-2</v>
      </c>
      <c r="V16" s="10">
        <v>4.7199999999999999E-2</v>
      </c>
      <c r="W16" s="10">
        <v>5.67E-2</v>
      </c>
      <c r="X16" s="10">
        <v>4.2700000000000002E-2</v>
      </c>
      <c r="Y16" s="10">
        <v>7.0000000000000007E-2</v>
      </c>
      <c r="Z16" s="10">
        <v>1.78E-2</v>
      </c>
      <c r="AA16" s="10">
        <v>8.6499999999999994E-2</v>
      </c>
      <c r="AB16" s="10">
        <v>2.4899999999999999E-2</v>
      </c>
      <c r="AC16" s="26"/>
      <c r="AD16" s="10">
        <v>2.8799999999999999E-2</v>
      </c>
      <c r="AE16" s="10">
        <v>8.14E-2</v>
      </c>
      <c r="AF16" s="10">
        <v>0.04</v>
      </c>
      <c r="AG16" s="10">
        <v>8.8000000000000005E-3</v>
      </c>
      <c r="AH16" s="10">
        <v>7.1400000000000005E-2</v>
      </c>
      <c r="AI16" s="10">
        <v>5.5599999999999997E-2</v>
      </c>
      <c r="AJ16" s="10">
        <v>6.3899999999999998E-2</v>
      </c>
      <c r="AK16" s="10">
        <v>7.7399999999999997E-2</v>
      </c>
      <c r="AL16" s="10">
        <v>6.6400000000000001E-2</v>
      </c>
      <c r="AM16" s="10">
        <v>2.46E-2</v>
      </c>
      <c r="AN16" s="10">
        <v>8.2699999999999996E-2</v>
      </c>
      <c r="AO16" s="10">
        <v>7.5899999999999995E-2</v>
      </c>
      <c r="AP16" s="10">
        <v>9.5600000000000004E-2</v>
      </c>
      <c r="AQ16" s="10">
        <v>3.9899999999999998E-2</v>
      </c>
      <c r="AR16" s="10">
        <v>6.88E-2</v>
      </c>
    </row>
    <row r="17" spans="1:44">
      <c r="A17" s="5" t="s">
        <v>49</v>
      </c>
      <c r="B17" s="11">
        <v>101.25360000000001</v>
      </c>
      <c r="C17" s="11">
        <v>100.2685</v>
      </c>
      <c r="D17" s="11">
        <v>100.32579999999999</v>
      </c>
      <c r="E17" s="11">
        <v>100.539</v>
      </c>
      <c r="F17" s="11">
        <v>100.98540000000001</v>
      </c>
      <c r="G17" s="11">
        <v>100.73990000000001</v>
      </c>
      <c r="H17" s="11">
        <v>99.544600000000003</v>
      </c>
      <c r="I17" s="11">
        <v>99.505799999999994</v>
      </c>
      <c r="J17" s="11">
        <v>99.949600000000004</v>
      </c>
      <c r="K17" s="11">
        <v>99.867300000000014</v>
      </c>
      <c r="L17" s="11">
        <v>100.82539999999999</v>
      </c>
      <c r="M17" s="11">
        <v>99.148599999999988</v>
      </c>
      <c r="N17" s="11">
        <v>100.6675</v>
      </c>
      <c r="O17" s="11">
        <v>100.0295</v>
      </c>
      <c r="P17" s="11">
        <v>100.77080000000001</v>
      </c>
      <c r="Q17" s="11">
        <v>99.295900000000003</v>
      </c>
      <c r="R17" s="11">
        <v>99.849400000000017</v>
      </c>
      <c r="S17" s="11">
        <v>100.43380000000001</v>
      </c>
      <c r="T17" s="11">
        <v>99.729200000000006</v>
      </c>
      <c r="U17" s="11">
        <v>100.12080000000002</v>
      </c>
      <c r="V17" s="11">
        <v>100.3639</v>
      </c>
      <c r="W17" s="11">
        <v>100.92440000000001</v>
      </c>
      <c r="X17" s="11">
        <v>100.4738</v>
      </c>
      <c r="Y17" s="11">
        <v>100.4165</v>
      </c>
      <c r="Z17" s="11">
        <v>100.50019999999999</v>
      </c>
      <c r="AA17" s="11">
        <v>100.00299999999999</v>
      </c>
      <c r="AB17" s="11">
        <v>99.986400000000003</v>
      </c>
      <c r="AC17" s="26"/>
      <c r="AD17" s="11">
        <v>99.137100000000004</v>
      </c>
      <c r="AE17" s="11">
        <v>99.392200000000003</v>
      </c>
      <c r="AF17" s="11">
        <v>100.47839999999999</v>
      </c>
      <c r="AG17" s="11">
        <v>98.6785</v>
      </c>
      <c r="AH17" s="11">
        <v>99.794499999999999</v>
      </c>
      <c r="AI17" s="11">
        <v>99.556799999999996</v>
      </c>
      <c r="AJ17" s="11">
        <v>98.9636</v>
      </c>
      <c r="AK17" s="11">
        <v>98.845500000000001</v>
      </c>
      <c r="AL17" s="11">
        <v>99.487700000000004</v>
      </c>
      <c r="AM17" s="11">
        <v>100.1486</v>
      </c>
      <c r="AN17" s="11">
        <v>101.00719999999998</v>
      </c>
      <c r="AO17" s="11">
        <v>99.364000000000004</v>
      </c>
      <c r="AP17" s="11">
        <v>99.491699999999994</v>
      </c>
      <c r="AQ17" s="11">
        <v>100.4318</v>
      </c>
      <c r="AR17" s="11">
        <v>99.56989999999999</v>
      </c>
    </row>
    <row r="18" spans="1:44">
      <c r="A18" s="12" t="s">
        <v>231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6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>
      <c r="A19" s="3" t="s">
        <v>50</v>
      </c>
      <c r="B19" s="9">
        <v>2.8923290237678922</v>
      </c>
      <c r="C19" s="9">
        <v>2.9097927111288624</v>
      </c>
      <c r="D19" s="9">
        <v>2.9237109482229857</v>
      </c>
      <c r="E19" s="9">
        <v>2.8978293048372263</v>
      </c>
      <c r="F19" s="9">
        <v>2.8948528367172988</v>
      </c>
      <c r="G19" s="9">
        <v>2.8791254492859366</v>
      </c>
      <c r="H19" s="9">
        <v>2.9123407837496398</v>
      </c>
      <c r="I19" s="9">
        <v>2.9058681868515515</v>
      </c>
      <c r="J19" s="9">
        <v>2.9082952526056003</v>
      </c>
      <c r="K19" s="9">
        <v>2.9060883524895353</v>
      </c>
      <c r="L19" s="9">
        <v>2.9057827981034561</v>
      </c>
      <c r="M19" s="9">
        <v>2.9161371934374909</v>
      </c>
      <c r="N19" s="9">
        <v>2.8942504131807767</v>
      </c>
      <c r="O19" s="9">
        <v>2.9007312412314143</v>
      </c>
      <c r="P19" s="9">
        <v>2.9117228989361115</v>
      </c>
      <c r="Q19" s="9">
        <v>2.9533577672195377</v>
      </c>
      <c r="R19" s="9">
        <v>2.9038861185928195</v>
      </c>
      <c r="S19" s="9">
        <v>2.9178904914914847</v>
      </c>
      <c r="T19" s="9">
        <v>2.89396432457105</v>
      </c>
      <c r="U19" s="9">
        <v>2.8937069110445668</v>
      </c>
      <c r="V19" s="9">
        <v>2.9025213943748436</v>
      </c>
      <c r="W19" s="9">
        <v>2.9232599357333049</v>
      </c>
      <c r="X19" s="9">
        <v>2.9171626877102277</v>
      </c>
      <c r="Y19" s="9">
        <v>2.912932067537167</v>
      </c>
      <c r="Z19" s="9">
        <v>2.917644409541043</v>
      </c>
      <c r="AA19" s="9">
        <v>2.9371202236403082</v>
      </c>
      <c r="AB19" s="9">
        <v>2.9352687401938073</v>
      </c>
      <c r="AC19" s="22"/>
      <c r="AD19" s="9">
        <v>2.9154132037515739</v>
      </c>
      <c r="AE19" s="9">
        <v>2.8987465035292179</v>
      </c>
      <c r="AF19" s="9">
        <v>2.9103051445225816</v>
      </c>
      <c r="AG19" s="9">
        <v>2.9155277985425982</v>
      </c>
      <c r="AH19" s="9">
        <v>2.9482648383037215</v>
      </c>
      <c r="AI19" s="9">
        <v>2.9130151885961024</v>
      </c>
      <c r="AJ19" s="9">
        <v>2.9117390305454798</v>
      </c>
      <c r="AK19" s="9">
        <v>2.9014718193269546</v>
      </c>
      <c r="AL19" s="9">
        <v>2.9006499061019348</v>
      </c>
      <c r="AM19" s="9">
        <v>2.9231664261724268</v>
      </c>
      <c r="AN19" s="9">
        <v>2.9207624851200431</v>
      </c>
      <c r="AO19" s="9">
        <v>2.945883515532338</v>
      </c>
      <c r="AP19" s="9">
        <v>2.9307364376012033</v>
      </c>
      <c r="AQ19" s="9">
        <v>2.9083301775024966</v>
      </c>
      <c r="AR19" s="9">
        <v>2.9375730494665104</v>
      </c>
    </row>
    <row r="20" spans="1:44" ht="18">
      <c r="A20" s="3" t="s">
        <v>62</v>
      </c>
      <c r="B20" s="9">
        <v>0.10302855095999564</v>
      </c>
      <c r="C20" s="9">
        <v>8.7011024470381185E-2</v>
      </c>
      <c r="D20" s="9">
        <v>7.2287820785507106E-2</v>
      </c>
      <c r="E20" s="9">
        <v>0.10024175358231154</v>
      </c>
      <c r="F20" s="9">
        <v>0.10249520861048687</v>
      </c>
      <c r="G20" s="9">
        <v>0.11852258208581648</v>
      </c>
      <c r="H20" s="9">
        <v>8.4341876336542276E-2</v>
      </c>
      <c r="I20" s="9">
        <v>8.9300001725182918E-2</v>
      </c>
      <c r="J20" s="9">
        <v>9.170474739439971E-2</v>
      </c>
      <c r="K20" s="9">
        <v>8.9811212486097691E-2</v>
      </c>
      <c r="L20" s="9">
        <v>9.3258845263848797E-2</v>
      </c>
      <c r="M20" s="9">
        <v>8.1445736752191161E-2</v>
      </c>
      <c r="N20" s="9">
        <v>0.10144627569175582</v>
      </c>
      <c r="O20" s="9">
        <v>9.7452413256270951E-2</v>
      </c>
      <c r="P20" s="9">
        <v>8.4932785311801262E-2</v>
      </c>
      <c r="Q20" s="9">
        <v>4.2966930314144121E-2</v>
      </c>
      <c r="R20" s="9">
        <v>9.3365280563149938E-2</v>
      </c>
      <c r="S20" s="9">
        <v>7.7740083263874549E-2</v>
      </c>
      <c r="T20" s="9">
        <v>0.10390611404572306</v>
      </c>
      <c r="U20" s="9">
        <v>0.10147864808503511</v>
      </c>
      <c r="V20" s="9">
        <v>9.4346502252484477E-2</v>
      </c>
      <c r="W20" s="9">
        <v>7.3000163881281582E-2</v>
      </c>
      <c r="X20" s="9">
        <v>8.0002541453298118E-2</v>
      </c>
      <c r="Y20" s="9">
        <v>8.2411233305530199E-2</v>
      </c>
      <c r="Z20" s="9">
        <v>8.1172415338724574E-2</v>
      </c>
      <c r="AA20" s="9">
        <v>5.7071376716660141E-2</v>
      </c>
      <c r="AB20" s="9">
        <v>6.3052138411043901E-2</v>
      </c>
      <c r="AC20" s="22"/>
      <c r="AD20" s="9">
        <v>8.2633970055970021E-2</v>
      </c>
      <c r="AE20" s="9">
        <v>9.5779139034332161E-2</v>
      </c>
      <c r="AF20" s="9">
        <v>8.7037001213865386E-2</v>
      </c>
      <c r="AG20" s="9">
        <v>8.3878741878094396E-2</v>
      </c>
      <c r="AH20" s="9">
        <v>4.6982840256016137E-2</v>
      </c>
      <c r="AI20" s="9">
        <v>8.3265891935119296E-2</v>
      </c>
      <c r="AJ20" s="9">
        <v>8.3945452643601773E-2</v>
      </c>
      <c r="AK20" s="9">
        <v>9.3305057051987023E-2</v>
      </c>
      <c r="AL20" s="9">
        <v>9.4895022384712244E-2</v>
      </c>
      <c r="AM20" s="9">
        <v>7.5198384726202869E-2</v>
      </c>
      <c r="AN20" s="9">
        <v>7.3778599662426364E-2</v>
      </c>
      <c r="AO20" s="9">
        <v>4.9014304097979904E-2</v>
      </c>
      <c r="AP20" s="9">
        <v>6.2847662541861582E-2</v>
      </c>
      <c r="AQ20" s="9">
        <v>8.9013247569836945E-2</v>
      </c>
      <c r="AR20" s="9">
        <v>5.7815096272021291E-2</v>
      </c>
    </row>
    <row r="21" spans="1:44">
      <c r="A21" s="3" t="s">
        <v>60</v>
      </c>
      <c r="B21" s="9">
        <v>4.6424252721121145E-3</v>
      </c>
      <c r="C21" s="9">
        <v>3.1962644007564153E-3</v>
      </c>
      <c r="D21" s="9">
        <v>4.0012309915071764E-3</v>
      </c>
      <c r="E21" s="9">
        <v>1.9289415804621215E-3</v>
      </c>
      <c r="F21" s="9">
        <v>2.6519546722143651E-3</v>
      </c>
      <c r="G21" s="9">
        <v>2.351968628246907E-3</v>
      </c>
      <c r="H21" s="9">
        <v>3.3173399138179431E-3</v>
      </c>
      <c r="I21" s="9">
        <v>4.8318114232656232E-3</v>
      </c>
      <c r="J21" s="9">
        <v>0</v>
      </c>
      <c r="K21" s="9">
        <v>4.1004350243669611E-3</v>
      </c>
      <c r="L21" s="9">
        <v>9.583566326951254E-4</v>
      </c>
      <c r="M21" s="9">
        <v>2.4170698103179386E-3</v>
      </c>
      <c r="N21" s="9">
        <v>4.303311127467479E-3</v>
      </c>
      <c r="O21" s="9">
        <v>1.8163455123147046E-3</v>
      </c>
      <c r="P21" s="9">
        <v>3.3443157520872649E-3</v>
      </c>
      <c r="Q21" s="9">
        <v>3.6753024663181907E-3</v>
      </c>
      <c r="R21" s="9">
        <v>2.7486008440305329E-3</v>
      </c>
      <c r="S21" s="9">
        <v>4.3694252446407336E-3</v>
      </c>
      <c r="T21" s="9">
        <v>2.1295613832269179E-3</v>
      </c>
      <c r="U21" s="9">
        <v>4.81444087039811E-3</v>
      </c>
      <c r="V21" s="9">
        <v>3.1321033726719434E-3</v>
      </c>
      <c r="W21" s="9">
        <v>3.7399003854135179E-3</v>
      </c>
      <c r="X21" s="9">
        <v>2.834770836474198E-3</v>
      </c>
      <c r="Y21" s="9">
        <v>4.6566991573027553E-3</v>
      </c>
      <c r="Z21" s="9">
        <v>1.1831751202324488E-3</v>
      </c>
      <c r="AA21" s="9">
        <v>5.8083996430316363E-3</v>
      </c>
      <c r="AB21" s="9">
        <v>1.6791213951487581E-3</v>
      </c>
      <c r="AC21" s="22"/>
      <c r="AD21" s="9">
        <v>1.9528261924561142E-3</v>
      </c>
      <c r="AE21" s="9">
        <v>5.4743574364499144E-3</v>
      </c>
      <c r="AF21" s="9">
        <v>2.6578542635530078E-3</v>
      </c>
      <c r="AG21" s="9">
        <v>5.934595793073502E-4</v>
      </c>
      <c r="AH21" s="9">
        <v>4.7523214402623182E-3</v>
      </c>
      <c r="AI21" s="9">
        <v>3.7189194687782881E-3</v>
      </c>
      <c r="AJ21" s="9">
        <v>4.3155168109184497E-3</v>
      </c>
      <c r="AK21" s="9">
        <v>5.2231236210583459E-3</v>
      </c>
      <c r="AL21" s="9">
        <v>4.4550715133529111E-3</v>
      </c>
      <c r="AM21" s="9">
        <v>1.6351891013702939E-3</v>
      </c>
      <c r="AN21" s="9">
        <v>5.4589152175305309E-3</v>
      </c>
      <c r="AO21" s="9">
        <v>5.1021803696821395E-3</v>
      </c>
      <c r="AP21" s="9">
        <v>6.415899856935141E-3</v>
      </c>
      <c r="AQ21" s="9">
        <v>2.6565749276664993E-3</v>
      </c>
      <c r="AR21" s="9">
        <v>4.6118542614682735E-3</v>
      </c>
    </row>
    <row r="22" spans="1:44">
      <c r="A22" s="13" t="s">
        <v>63</v>
      </c>
      <c r="B22" s="9">
        <v>3</v>
      </c>
      <c r="C22" s="9">
        <v>3</v>
      </c>
      <c r="D22" s="9">
        <v>3</v>
      </c>
      <c r="E22" s="9">
        <v>3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9">
        <v>3</v>
      </c>
      <c r="M22" s="9">
        <v>3</v>
      </c>
      <c r="N22" s="9">
        <v>3</v>
      </c>
      <c r="O22" s="9">
        <v>3</v>
      </c>
      <c r="P22" s="9">
        <v>3</v>
      </c>
      <c r="Q22" s="9">
        <v>3</v>
      </c>
      <c r="R22" s="9">
        <v>3</v>
      </c>
      <c r="S22" s="9">
        <v>3</v>
      </c>
      <c r="T22" s="9">
        <v>3</v>
      </c>
      <c r="U22" s="9">
        <v>3</v>
      </c>
      <c r="V22" s="9">
        <v>3</v>
      </c>
      <c r="W22" s="9">
        <v>3</v>
      </c>
      <c r="X22" s="9">
        <v>3</v>
      </c>
      <c r="Y22" s="9">
        <v>3</v>
      </c>
      <c r="Z22" s="9">
        <v>3</v>
      </c>
      <c r="AA22" s="9">
        <v>3</v>
      </c>
      <c r="AB22" s="9">
        <v>3</v>
      </c>
      <c r="AC22" s="22"/>
      <c r="AD22" s="9">
        <v>3</v>
      </c>
      <c r="AE22" s="9">
        <v>3</v>
      </c>
      <c r="AF22" s="9">
        <v>3</v>
      </c>
      <c r="AG22" s="9">
        <v>3</v>
      </c>
      <c r="AH22" s="9">
        <v>3</v>
      </c>
      <c r="AI22" s="9">
        <v>3</v>
      </c>
      <c r="AJ22" s="9">
        <v>3</v>
      </c>
      <c r="AK22" s="9">
        <v>3</v>
      </c>
      <c r="AL22" s="9">
        <v>3</v>
      </c>
      <c r="AM22" s="9">
        <v>3</v>
      </c>
      <c r="AN22" s="9">
        <v>3</v>
      </c>
      <c r="AO22" s="9">
        <v>3</v>
      </c>
      <c r="AP22" s="9">
        <v>3</v>
      </c>
      <c r="AQ22" s="9">
        <v>3</v>
      </c>
      <c r="AR22" s="9">
        <v>3</v>
      </c>
    </row>
    <row r="23" spans="1:44">
      <c r="A23" s="3" t="s">
        <v>52</v>
      </c>
      <c r="B23" s="9">
        <v>2.186478801929135E-3</v>
      </c>
      <c r="C23" s="9">
        <v>2.0420436744911495E-3</v>
      </c>
      <c r="D23" s="9">
        <v>0</v>
      </c>
      <c r="E23" s="9">
        <v>1.690017514803505E-3</v>
      </c>
      <c r="F23" s="9">
        <v>1.3492319943887979E-3</v>
      </c>
      <c r="G23" s="9">
        <v>0</v>
      </c>
      <c r="H23" s="9">
        <v>1.1954202683435336E-3</v>
      </c>
      <c r="I23" s="9">
        <v>0</v>
      </c>
      <c r="J23" s="9">
        <v>3.2377949189263903E-3</v>
      </c>
      <c r="K23" s="9">
        <v>8.5444596463883312E-4</v>
      </c>
      <c r="L23" s="9">
        <v>0</v>
      </c>
      <c r="M23" s="9">
        <v>0</v>
      </c>
      <c r="N23" s="9">
        <v>2.2011105755470259E-3</v>
      </c>
      <c r="O23" s="9">
        <v>0</v>
      </c>
      <c r="P23" s="9">
        <v>0</v>
      </c>
      <c r="Q23" s="9">
        <v>1.7161907740105683E-3</v>
      </c>
      <c r="R23" s="9">
        <v>4.0933822463941026E-3</v>
      </c>
      <c r="S23" s="9">
        <v>6.7596995071652081E-4</v>
      </c>
      <c r="T23" s="9">
        <v>1.5336881410106121E-3</v>
      </c>
      <c r="U23" s="9">
        <v>8.5080558231184625E-4</v>
      </c>
      <c r="V23" s="9">
        <v>0</v>
      </c>
      <c r="W23" s="9">
        <v>3.1970306964309689E-3</v>
      </c>
      <c r="X23" s="9">
        <v>0</v>
      </c>
      <c r="Y23" s="9">
        <v>1.6774376182432851E-4</v>
      </c>
      <c r="Z23" s="9">
        <v>3.3894102753823452E-3</v>
      </c>
      <c r="AA23" s="9">
        <v>0</v>
      </c>
      <c r="AB23" s="9">
        <v>0</v>
      </c>
      <c r="AC23" s="22"/>
      <c r="AD23" s="9">
        <v>6.9023992181289765E-4</v>
      </c>
      <c r="AE23" s="9">
        <v>1.5387827260356281E-3</v>
      </c>
      <c r="AF23" s="9">
        <v>1.8616365622597805E-3</v>
      </c>
      <c r="AG23" s="9">
        <v>3.4450717486200471E-3</v>
      </c>
      <c r="AH23" s="9">
        <v>4.9354933520408054E-3</v>
      </c>
      <c r="AI23" s="9">
        <v>2.0488883769230444E-3</v>
      </c>
      <c r="AJ23" s="9">
        <v>0</v>
      </c>
      <c r="AK23" s="9">
        <v>3.2708390539486006E-3</v>
      </c>
      <c r="AL23" s="9">
        <v>0</v>
      </c>
      <c r="AM23" s="9">
        <v>5.0903682535922827E-4</v>
      </c>
      <c r="AN23" s="9">
        <v>3.3905175901119948E-4</v>
      </c>
      <c r="AO23" s="9">
        <v>1.0295806035876018E-3</v>
      </c>
      <c r="AP23" s="9">
        <v>2.0495093766214265E-3</v>
      </c>
      <c r="AQ23" s="9">
        <v>2.0332903480830503E-3</v>
      </c>
      <c r="AR23" s="9">
        <v>2.5604300591452024E-3</v>
      </c>
    </row>
    <row r="24" spans="1:44">
      <c r="A24" s="3" t="s">
        <v>51</v>
      </c>
      <c r="B24" s="9">
        <v>0</v>
      </c>
      <c r="C24" s="9">
        <v>6.4115647779874486E-3</v>
      </c>
      <c r="D24" s="9">
        <v>0</v>
      </c>
      <c r="E24" s="9">
        <v>0</v>
      </c>
      <c r="F24" s="9">
        <v>0</v>
      </c>
      <c r="G24" s="9">
        <v>4.2390003906540427E-3</v>
      </c>
      <c r="H24" s="9">
        <v>0</v>
      </c>
      <c r="I24" s="9">
        <v>0</v>
      </c>
      <c r="J24" s="9">
        <v>3.5598641192414685E-3</v>
      </c>
      <c r="K24" s="9">
        <v>0</v>
      </c>
      <c r="L24" s="9">
        <v>0</v>
      </c>
      <c r="M24" s="9">
        <v>1.1497308812613032E-2</v>
      </c>
      <c r="N24" s="9">
        <v>4.2477052774500352E-3</v>
      </c>
      <c r="O24" s="9">
        <v>0</v>
      </c>
      <c r="P24" s="9">
        <v>7.0340969484959811E-4</v>
      </c>
      <c r="Q24" s="9">
        <v>2.8667207668542491E-3</v>
      </c>
      <c r="R24" s="9">
        <v>0</v>
      </c>
      <c r="S24" s="9">
        <v>3.5465058496653339E-3</v>
      </c>
      <c r="T24" s="9">
        <v>4.9950444800808012E-3</v>
      </c>
      <c r="U24" s="9">
        <v>7.1088722031804148E-3</v>
      </c>
      <c r="V24" s="9">
        <v>1.4211467287706743E-3</v>
      </c>
      <c r="W24" s="9">
        <v>0</v>
      </c>
      <c r="X24" s="9">
        <v>2.123833029227347E-3</v>
      </c>
      <c r="Y24" s="9">
        <v>1.4187934402840998E-3</v>
      </c>
      <c r="Z24" s="9">
        <v>0</v>
      </c>
      <c r="AA24" s="9">
        <v>1.4261528434490263E-3</v>
      </c>
      <c r="AB24" s="9">
        <v>0</v>
      </c>
      <c r="AC24" s="22"/>
      <c r="AD24" s="9">
        <v>1.4401137376493988E-3</v>
      </c>
      <c r="AE24" s="9">
        <v>9.3171405999232029E-3</v>
      </c>
      <c r="AF24" s="9">
        <v>1.417131667134062E-3</v>
      </c>
      <c r="AG24" s="9">
        <v>0</v>
      </c>
      <c r="AH24" s="9">
        <v>2.8449881463017009E-3</v>
      </c>
      <c r="AI24" s="9">
        <v>0</v>
      </c>
      <c r="AJ24" s="9">
        <v>6.487620495335621E-3</v>
      </c>
      <c r="AK24" s="9">
        <v>1.439223940198033E-3</v>
      </c>
      <c r="AL24" s="9">
        <v>0</v>
      </c>
      <c r="AM24" s="9">
        <v>0</v>
      </c>
      <c r="AN24" s="9">
        <v>2.1175605148871903E-3</v>
      </c>
      <c r="AO24" s="9">
        <v>0</v>
      </c>
      <c r="AP24" s="9">
        <v>1.4313265087341873E-3</v>
      </c>
      <c r="AQ24" s="9">
        <v>4.259998624591128E-3</v>
      </c>
      <c r="AR24" s="9">
        <v>4.288914825467555E-3</v>
      </c>
    </row>
    <row r="25" spans="1:44" ht="18">
      <c r="A25" s="3" t="s">
        <v>64</v>
      </c>
      <c r="B25" s="9">
        <v>1.9927751014551465</v>
      </c>
      <c r="C25" s="9">
        <v>1.9842182137237665</v>
      </c>
      <c r="D25" s="9">
        <v>2.0142536965870308</v>
      </c>
      <c r="E25" s="9">
        <v>2.0600422572899131</v>
      </c>
      <c r="F25" s="9">
        <v>2.044682066694484</v>
      </c>
      <c r="G25" s="9">
        <v>2.0129829723079782</v>
      </c>
      <c r="H25" s="9">
        <v>2.009244962286485</v>
      </c>
      <c r="I25" s="9">
        <v>2.0218351440140796</v>
      </c>
      <c r="J25" s="9">
        <v>2.019531424954458</v>
      </c>
      <c r="K25" s="9">
        <v>2.0048129387666092</v>
      </c>
      <c r="L25" s="9">
        <v>2.0165667520403265</v>
      </c>
      <c r="M25" s="9">
        <v>2.0206839250559407</v>
      </c>
      <c r="N25" s="9">
        <v>1.9953398899944785</v>
      </c>
      <c r="O25" s="9">
        <v>2.0282470345828596</v>
      </c>
      <c r="P25" s="9">
        <v>2.0602065431365872</v>
      </c>
      <c r="Q25" s="9">
        <v>2.0316596308337496</v>
      </c>
      <c r="R25" s="9">
        <v>2.0056048109121281</v>
      </c>
      <c r="S25" s="9">
        <v>2.0189045258210783</v>
      </c>
      <c r="T25" s="9">
        <v>2.0410511113848804</v>
      </c>
      <c r="U25" s="9">
        <v>2.0351372086100201</v>
      </c>
      <c r="V25" s="9">
        <v>2.0165339814803263</v>
      </c>
      <c r="W25" s="9">
        <v>2.0114244103298331</v>
      </c>
      <c r="X25" s="9">
        <v>2.0290581281351341</v>
      </c>
      <c r="Y25" s="9">
        <v>2.0180106939236016</v>
      </c>
      <c r="Z25" s="9">
        <v>2.0268057002979187</v>
      </c>
      <c r="AA25" s="9">
        <v>2.0079257425229309</v>
      </c>
      <c r="AB25" s="9">
        <v>2.0201115759707742</v>
      </c>
      <c r="AC25" s="22"/>
      <c r="AD25" s="9">
        <v>2.0308966735478395</v>
      </c>
      <c r="AE25" s="9">
        <v>2.0248284117565811</v>
      </c>
      <c r="AF25" s="9">
        <v>2.0377505801551501</v>
      </c>
      <c r="AG25" s="9">
        <v>2.042595028988162</v>
      </c>
      <c r="AH25" s="9">
        <v>2.0424936744854132</v>
      </c>
      <c r="AI25" s="9">
        <v>2.0276787979837496</v>
      </c>
      <c r="AJ25" s="9">
        <v>1.9910523416447405</v>
      </c>
      <c r="AK25" s="9">
        <v>2.0242104894734143</v>
      </c>
      <c r="AL25" s="9">
        <v>2.0095187907748726</v>
      </c>
      <c r="AM25" s="9">
        <v>2.0476043673634163</v>
      </c>
      <c r="AN25" s="9">
        <v>2.015876695566635</v>
      </c>
      <c r="AO25" s="9">
        <v>2.0023270395866875</v>
      </c>
      <c r="AP25" s="9">
        <v>2.0075453442093161</v>
      </c>
      <c r="AQ25" s="9">
        <v>2.0215363191976441</v>
      </c>
      <c r="AR25" s="9">
        <v>2.052129494957327</v>
      </c>
    </row>
    <row r="26" spans="1:44">
      <c r="A26" s="13" t="s">
        <v>65</v>
      </c>
      <c r="B26" s="9">
        <v>1.9949615802570757</v>
      </c>
      <c r="C26" s="9">
        <v>1.9926718221762452</v>
      </c>
      <c r="D26" s="9">
        <v>2.0142536965870308</v>
      </c>
      <c r="E26" s="9">
        <v>2.0617322748047164</v>
      </c>
      <c r="F26" s="9">
        <v>2.0460312986888729</v>
      </c>
      <c r="G26" s="9">
        <v>2.017221972698632</v>
      </c>
      <c r="H26" s="9">
        <v>2.0104403825548287</v>
      </c>
      <c r="I26" s="9">
        <v>2.0218351440140796</v>
      </c>
      <c r="J26" s="9">
        <v>2.0263290839926258</v>
      </c>
      <c r="K26" s="9">
        <v>2.0056673847312481</v>
      </c>
      <c r="L26" s="9">
        <v>2.0165667520403265</v>
      </c>
      <c r="M26" s="9">
        <v>2.0321812338685539</v>
      </c>
      <c r="N26" s="9">
        <v>2.0017887058474755</v>
      </c>
      <c r="O26" s="9">
        <v>2.0282470345828596</v>
      </c>
      <c r="P26" s="9">
        <v>2.060909952831437</v>
      </c>
      <c r="Q26" s="9">
        <v>2.0362425423746142</v>
      </c>
      <c r="R26" s="9">
        <v>2.0096981931585223</v>
      </c>
      <c r="S26" s="9">
        <v>2.02312700162146</v>
      </c>
      <c r="T26" s="9">
        <v>2.0475798440059716</v>
      </c>
      <c r="U26" s="9">
        <v>2.0430968863955123</v>
      </c>
      <c r="V26" s="9">
        <v>2.0179551282090968</v>
      </c>
      <c r="W26" s="9">
        <v>2.0146214410262639</v>
      </c>
      <c r="X26" s="9">
        <v>2.0311819611643616</v>
      </c>
      <c r="Y26" s="9">
        <v>2.0195972311257098</v>
      </c>
      <c r="Z26" s="9">
        <v>2.0301951105733012</v>
      </c>
      <c r="AA26" s="9">
        <v>2.0093518953663798</v>
      </c>
      <c r="AB26" s="9">
        <v>2.0201115759707742</v>
      </c>
      <c r="AC26" s="22"/>
      <c r="AD26" s="9">
        <v>2.0330270272073019</v>
      </c>
      <c r="AE26" s="9">
        <v>2.0356843350825398</v>
      </c>
      <c r="AF26" s="9">
        <v>2.0410293483845439</v>
      </c>
      <c r="AG26" s="9">
        <v>2.0460401007367821</v>
      </c>
      <c r="AH26" s="9">
        <v>2.0502741559837556</v>
      </c>
      <c r="AI26" s="9">
        <v>2.0297276863606726</v>
      </c>
      <c r="AJ26" s="9">
        <v>1.9975399621400762</v>
      </c>
      <c r="AK26" s="9">
        <v>2.0289205524675609</v>
      </c>
      <c r="AL26" s="9">
        <v>2.0095187907748726</v>
      </c>
      <c r="AM26" s="9">
        <v>2.0481134041887756</v>
      </c>
      <c r="AN26" s="9">
        <v>2.0183333078405332</v>
      </c>
      <c r="AO26" s="9">
        <v>2.0033566201902753</v>
      </c>
      <c r="AP26" s="9">
        <v>2.0110261800946718</v>
      </c>
      <c r="AQ26" s="9">
        <v>2.0278296081703182</v>
      </c>
      <c r="AR26" s="9">
        <v>2.0589788398419397</v>
      </c>
    </row>
    <row r="27" spans="1:44" ht="18">
      <c r="A27" s="3" t="s">
        <v>66</v>
      </c>
      <c r="B27" s="9">
        <v>2.2442748283106289</v>
      </c>
      <c r="C27" s="9">
        <v>2.1461507537285356</v>
      </c>
      <c r="D27" s="9">
        <v>2.0800703253793498</v>
      </c>
      <c r="E27" s="9">
        <v>2.077743205116469</v>
      </c>
      <c r="F27" s="9">
        <v>2.0606186300030265</v>
      </c>
      <c r="G27" s="9">
        <v>2.0694776947327149</v>
      </c>
      <c r="H27" s="9">
        <v>2.0820978594425199</v>
      </c>
      <c r="I27" s="9">
        <v>2.0566884183500078</v>
      </c>
      <c r="J27" s="9">
        <v>2.0325645148269977</v>
      </c>
      <c r="K27" s="9">
        <v>2.0688706093824787</v>
      </c>
      <c r="L27" s="9">
        <v>2.0632029305326984</v>
      </c>
      <c r="M27" s="9">
        <v>2.0428342115019449</v>
      </c>
      <c r="N27" s="9">
        <v>2.0457466419353345</v>
      </c>
      <c r="O27" s="9">
        <v>2.0414229002397568</v>
      </c>
      <c r="P27" s="9">
        <v>2.0291475873965807</v>
      </c>
      <c r="Q27" s="9">
        <v>2.077706958300535</v>
      </c>
      <c r="R27" s="9">
        <v>2.0515839502254636</v>
      </c>
      <c r="S27" s="9">
        <v>2.0840654192202646</v>
      </c>
      <c r="T27" s="9">
        <v>2.0496334617017169</v>
      </c>
      <c r="U27" s="9">
        <v>2.0567716208192981</v>
      </c>
      <c r="V27" s="9">
        <v>2.0590065948992722</v>
      </c>
      <c r="W27" s="9">
        <v>2.0583646480805484</v>
      </c>
      <c r="X27" s="9">
        <v>2.0953503857193891</v>
      </c>
      <c r="Y27" s="9">
        <v>2.1029349194099445</v>
      </c>
      <c r="Z27" s="9">
        <v>2.11896461571793</v>
      </c>
      <c r="AA27" s="9">
        <v>2.1936649196398115</v>
      </c>
      <c r="AB27" s="9">
        <v>2.2409617722002659</v>
      </c>
      <c r="AC27" s="22"/>
      <c r="AD27" s="9">
        <v>2.1977234733061017</v>
      </c>
      <c r="AE27" s="9">
        <v>2.1199775521680029</v>
      </c>
      <c r="AF27" s="9">
        <v>2.1037538273377998</v>
      </c>
      <c r="AG27" s="9">
        <v>2.0565573002238429</v>
      </c>
      <c r="AH27" s="9">
        <v>2.0336828626736576</v>
      </c>
      <c r="AI27" s="9">
        <v>2.0661677398992628</v>
      </c>
      <c r="AJ27" s="9">
        <v>2.1035441811281999</v>
      </c>
      <c r="AK27" s="9">
        <v>2.07255363772135</v>
      </c>
      <c r="AL27" s="9">
        <v>2.0924587007699897</v>
      </c>
      <c r="AM27" s="9">
        <v>2.0539758540592663</v>
      </c>
      <c r="AN27" s="9">
        <v>2.0788103249818271</v>
      </c>
      <c r="AO27" s="9">
        <v>2.112386646465072</v>
      </c>
      <c r="AP27" s="9">
        <v>2.1095779253484985</v>
      </c>
      <c r="AQ27" s="9">
        <v>2.1165616667036256</v>
      </c>
      <c r="AR27" s="9">
        <v>2.1044409404141935</v>
      </c>
    </row>
    <row r="28" spans="1:44">
      <c r="A28" s="3" t="s">
        <v>53</v>
      </c>
      <c r="B28" s="9">
        <v>7.8312635212563167E-2</v>
      </c>
      <c r="C28" s="9">
        <v>6.5321422534203408E-2</v>
      </c>
      <c r="D28" s="9">
        <v>6.2661297869182453E-2</v>
      </c>
      <c r="E28" s="9">
        <v>6.2512459103799572E-2</v>
      </c>
      <c r="F28" s="9">
        <v>6.2047910141726892E-2</v>
      </c>
      <c r="G28" s="9">
        <v>7.1747044749683853E-2</v>
      </c>
      <c r="H28" s="9">
        <v>5.8038353726690417E-2</v>
      </c>
      <c r="I28" s="9">
        <v>5.8740003779068149E-2</v>
      </c>
      <c r="J28" s="9">
        <v>6.1070798288715318E-2</v>
      </c>
      <c r="K28" s="9">
        <v>6.2552297004982479E-2</v>
      </c>
      <c r="L28" s="9">
        <v>5.6266608219131202E-2</v>
      </c>
      <c r="M28" s="9">
        <v>6.1900633670647978E-2</v>
      </c>
      <c r="N28" s="9">
        <v>6.3832861139035468E-2</v>
      </c>
      <c r="O28" s="9">
        <v>5.5628747590203372E-2</v>
      </c>
      <c r="P28" s="9">
        <v>6.9829525599807804E-2</v>
      </c>
      <c r="Q28" s="9">
        <v>5.4760697032461038E-2</v>
      </c>
      <c r="R28" s="9">
        <v>6.2240971396532091E-2</v>
      </c>
      <c r="S28" s="9">
        <v>5.9594190522230195E-2</v>
      </c>
      <c r="T28" s="9">
        <v>6.2281832525744443E-2</v>
      </c>
      <c r="U28" s="9">
        <v>5.9963879695452964E-2</v>
      </c>
      <c r="V28" s="9">
        <v>6.1418022843504519E-2</v>
      </c>
      <c r="W28" s="9">
        <v>6.073226241675151E-2</v>
      </c>
      <c r="X28" s="9">
        <v>5.9028034635722065E-2</v>
      </c>
      <c r="Y28" s="9">
        <v>6.2237374085701819E-2</v>
      </c>
      <c r="Z28" s="9">
        <v>5.574957420071313E-2</v>
      </c>
      <c r="AA28" s="9">
        <v>6.4817270628597226E-2</v>
      </c>
      <c r="AB28" s="9">
        <v>7.6204750526339307E-2</v>
      </c>
      <c r="AC28" s="22"/>
      <c r="AD28" s="9">
        <v>6.6231936792900042E-2</v>
      </c>
      <c r="AE28" s="9">
        <v>6.0281124358334499E-2</v>
      </c>
      <c r="AF28" s="9">
        <v>6.1380026303753756E-2</v>
      </c>
      <c r="AG28" s="9">
        <v>6.3369403375016703E-2</v>
      </c>
      <c r="AH28" s="9">
        <v>6.3635110039590312E-2</v>
      </c>
      <c r="AI28" s="9">
        <v>5.3535890570286557E-2</v>
      </c>
      <c r="AJ28" s="9">
        <v>6.2392859046847021E-2</v>
      </c>
      <c r="AK28" s="9">
        <v>6.5780187768142456E-2</v>
      </c>
      <c r="AL28" s="9">
        <v>5.7346916196504012E-2</v>
      </c>
      <c r="AM28" s="9">
        <v>6.9456485149263975E-2</v>
      </c>
      <c r="AN28" s="9">
        <v>6.4911737926774876E-2</v>
      </c>
      <c r="AO28" s="9">
        <v>6.3986777795698155E-2</v>
      </c>
      <c r="AP28" s="9">
        <v>5.9161332577656267E-2</v>
      </c>
      <c r="AQ28" s="9">
        <v>6.9264714594476182E-2</v>
      </c>
      <c r="AR28" s="9">
        <v>7.4691024812442053E-2</v>
      </c>
    </row>
    <row r="29" spans="1:44">
      <c r="A29" s="3" t="s">
        <v>54</v>
      </c>
      <c r="B29" s="9">
        <v>0.6201628961999236</v>
      </c>
      <c r="C29" s="9">
        <v>0.71708108729934528</v>
      </c>
      <c r="D29" s="9">
        <v>0.74671347056811554</v>
      </c>
      <c r="E29" s="9">
        <v>0.69801289282439027</v>
      </c>
      <c r="F29" s="9">
        <v>0.72835609536546386</v>
      </c>
      <c r="G29" s="9">
        <v>0.76648686279266431</v>
      </c>
      <c r="H29" s="9">
        <v>0.75526772051553026</v>
      </c>
      <c r="I29" s="9">
        <v>0.76245327442555055</v>
      </c>
      <c r="J29" s="9">
        <v>0.7804041047702861</v>
      </c>
      <c r="K29" s="9">
        <v>0.76908702782113458</v>
      </c>
      <c r="L29" s="9">
        <v>0.7646464820508081</v>
      </c>
      <c r="M29" s="9">
        <v>0.73420014837750003</v>
      </c>
      <c r="N29" s="9">
        <v>0.79274676258163923</v>
      </c>
      <c r="O29" s="9">
        <v>0.7638702365046931</v>
      </c>
      <c r="P29" s="9">
        <v>0.71318772673802955</v>
      </c>
      <c r="Q29" s="9">
        <v>0.69678808187903463</v>
      </c>
      <c r="R29" s="9">
        <v>0.78944141655089095</v>
      </c>
      <c r="S29" s="9">
        <v>0.72965772393152095</v>
      </c>
      <c r="T29" s="9">
        <v>0.73588506274764054</v>
      </c>
      <c r="U29" s="9">
        <v>0.74239104296895353</v>
      </c>
      <c r="V29" s="9">
        <v>0.7793922751379172</v>
      </c>
      <c r="W29" s="9">
        <v>0.77819413440760721</v>
      </c>
      <c r="X29" s="9">
        <v>0.72246153713587669</v>
      </c>
      <c r="Y29" s="9">
        <v>0.71808654717479825</v>
      </c>
      <c r="Z29" s="9">
        <v>0.7081423626942579</v>
      </c>
      <c r="AA29" s="9">
        <v>0.63969627567789866</v>
      </c>
      <c r="AB29" s="9">
        <v>0.56641833347806336</v>
      </c>
      <c r="AC29" s="22"/>
      <c r="AD29" s="9">
        <v>0.60178008968043062</v>
      </c>
      <c r="AE29" s="9">
        <v>0.69397293938709015</v>
      </c>
      <c r="AF29" s="9">
        <v>0.69735449855137144</v>
      </c>
      <c r="AG29" s="9">
        <v>0.73864375690825612</v>
      </c>
      <c r="AH29" s="9">
        <v>0.72080681910538635</v>
      </c>
      <c r="AI29" s="9">
        <v>0.75027001396277626</v>
      </c>
      <c r="AJ29" s="9">
        <v>0.75040805704360614</v>
      </c>
      <c r="AK29" s="9">
        <v>0.73199182512382766</v>
      </c>
      <c r="AL29" s="9">
        <v>0.75850387361166982</v>
      </c>
      <c r="AM29" s="9">
        <v>0.71400110899436886</v>
      </c>
      <c r="AN29" s="9">
        <v>0.7415794611564287</v>
      </c>
      <c r="AO29" s="9">
        <v>0.72325495289081287</v>
      </c>
      <c r="AP29" s="9">
        <v>0.72797517760320951</v>
      </c>
      <c r="AQ29" s="9">
        <v>0.69993817292303639</v>
      </c>
      <c r="AR29" s="9">
        <v>0.6444896596023475</v>
      </c>
    </row>
    <row r="30" spans="1:44">
      <c r="A30" s="3" t="s">
        <v>55</v>
      </c>
      <c r="B30" s="9">
        <v>0.11338217833159261</v>
      </c>
      <c r="C30" s="9">
        <v>0.11932588912626793</v>
      </c>
      <c r="D30" s="9">
        <v>0.11746479853081139</v>
      </c>
      <c r="E30" s="9">
        <v>0.11828943674919126</v>
      </c>
      <c r="F30" s="9">
        <v>0.12356700611169616</v>
      </c>
      <c r="G30" s="9">
        <v>0.12242124521045182</v>
      </c>
      <c r="H30" s="9">
        <v>0.12892262167561636</v>
      </c>
      <c r="I30" s="9">
        <v>0.13128201747674881</v>
      </c>
      <c r="J30" s="9">
        <v>0.13053939776263992</v>
      </c>
      <c r="K30" s="9">
        <v>0.13354247334170125</v>
      </c>
      <c r="L30" s="9">
        <v>0.13718409545244942</v>
      </c>
      <c r="M30" s="9">
        <v>0.14360652164939289</v>
      </c>
      <c r="N30" s="9">
        <v>0.13909074816954781</v>
      </c>
      <c r="O30" s="9">
        <v>0.13641169270265174</v>
      </c>
      <c r="P30" s="9">
        <v>0.13691276095085722</v>
      </c>
      <c r="Q30" s="9">
        <v>0.13411284631934225</v>
      </c>
      <c r="R30" s="9">
        <v>0.12749471194889028</v>
      </c>
      <c r="S30" s="9">
        <v>0.1269042399785793</v>
      </c>
      <c r="T30" s="9">
        <v>0.12419885150186483</v>
      </c>
      <c r="U30" s="9">
        <v>0.12034944553060835</v>
      </c>
      <c r="V30" s="9">
        <v>0.1175771393256109</v>
      </c>
      <c r="W30" s="9">
        <v>0.11503419524897372</v>
      </c>
      <c r="X30" s="9">
        <v>0.11382403505353166</v>
      </c>
      <c r="Y30" s="9">
        <v>0.1156488154982238</v>
      </c>
      <c r="Z30" s="9">
        <v>0.11184540163639391</v>
      </c>
      <c r="AA30" s="9">
        <v>0.11251984700820977</v>
      </c>
      <c r="AB30" s="9">
        <v>0.11359561550316537</v>
      </c>
      <c r="AC30" s="22"/>
      <c r="AD30" s="9">
        <v>0.11762038496068287</v>
      </c>
      <c r="AE30" s="9">
        <v>0.11273570196174147</v>
      </c>
      <c r="AF30" s="9">
        <v>0.11399964475471222</v>
      </c>
      <c r="AG30" s="9">
        <v>0.11401202953710232</v>
      </c>
      <c r="AH30" s="9">
        <v>0.11624852414852678</v>
      </c>
      <c r="AI30" s="9">
        <v>0.11817569525573365</v>
      </c>
      <c r="AJ30" s="9">
        <v>0.11914184959792801</v>
      </c>
      <c r="AK30" s="9">
        <v>0.12127700236307068</v>
      </c>
      <c r="AL30" s="9">
        <v>0.1222784310840635</v>
      </c>
      <c r="AM30" s="9">
        <v>0.11945985587204136</v>
      </c>
      <c r="AN30" s="9">
        <v>0.12029957613917187</v>
      </c>
      <c r="AO30" s="9">
        <v>0.11701561430346552</v>
      </c>
      <c r="AP30" s="9">
        <v>0.11384198697090733</v>
      </c>
      <c r="AQ30" s="9">
        <v>0.11353937053217462</v>
      </c>
      <c r="AR30" s="9">
        <v>0.11236727900065019</v>
      </c>
    </row>
    <row r="31" spans="1:44">
      <c r="A31" s="3" t="s">
        <v>58</v>
      </c>
      <c r="B31" s="9">
        <v>0</v>
      </c>
      <c r="C31" s="9">
        <v>3.629423386198127E-3</v>
      </c>
      <c r="D31" s="9">
        <v>1.1705715337990894E-2</v>
      </c>
      <c r="E31" s="9">
        <v>0</v>
      </c>
      <c r="F31" s="9">
        <v>1.2570074627823931E-2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5.9046261246300039E-3</v>
      </c>
      <c r="N31" s="9">
        <v>4.6851376541103586E-3</v>
      </c>
      <c r="O31" s="9">
        <v>1.6227809920769547E-2</v>
      </c>
      <c r="P31" s="9">
        <v>0</v>
      </c>
      <c r="Q31" s="9">
        <v>0</v>
      </c>
      <c r="R31" s="9">
        <v>0</v>
      </c>
      <c r="S31" s="9">
        <v>0</v>
      </c>
      <c r="T31" s="9">
        <v>9.9530217813401465E-3</v>
      </c>
      <c r="U31" s="9">
        <v>0</v>
      </c>
      <c r="V31" s="9">
        <v>1.1398031111428469E-3</v>
      </c>
      <c r="W31" s="9">
        <v>0</v>
      </c>
      <c r="X31" s="9">
        <v>0</v>
      </c>
      <c r="Y31" s="9">
        <v>1.9257579597844701E-2</v>
      </c>
      <c r="Z31" s="9">
        <v>0</v>
      </c>
      <c r="AA31" s="9">
        <v>0</v>
      </c>
      <c r="AB31" s="9">
        <v>4.3706262515162304E-3</v>
      </c>
      <c r="AC31" s="22"/>
      <c r="AD31" s="9">
        <v>1.3448179023725582E-2</v>
      </c>
      <c r="AE31" s="9">
        <v>0</v>
      </c>
      <c r="AF31" s="9">
        <v>6.8479120267099323E-3</v>
      </c>
      <c r="AG31" s="9">
        <v>0</v>
      </c>
      <c r="AH31" s="9">
        <v>1.9816430783860452E-2</v>
      </c>
      <c r="AI31" s="9">
        <v>1.3893886783984217E-2</v>
      </c>
      <c r="AJ31" s="9">
        <v>8.7852631845985844E-3</v>
      </c>
      <c r="AK31" s="9">
        <v>1.6675746135266595E-2</v>
      </c>
      <c r="AL31" s="9">
        <v>0</v>
      </c>
      <c r="AM31" s="9">
        <v>1.5436374908625403E-2</v>
      </c>
      <c r="AN31" s="9">
        <v>0</v>
      </c>
      <c r="AO31" s="9">
        <v>1.6934844098211377E-4</v>
      </c>
      <c r="AP31" s="9">
        <v>0</v>
      </c>
      <c r="AQ31" s="9">
        <v>0</v>
      </c>
      <c r="AR31" s="9">
        <v>0</v>
      </c>
    </row>
    <row r="32" spans="1:44">
      <c r="A32" s="3" t="s">
        <v>59</v>
      </c>
      <c r="B32" s="9">
        <v>1.2363088072375303E-3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1.050278037527336E-3</v>
      </c>
      <c r="I32" s="9">
        <v>6.3533019692855921E-4</v>
      </c>
      <c r="J32" s="9">
        <v>0</v>
      </c>
      <c r="K32" s="9">
        <v>6.0380816739552892E-4</v>
      </c>
      <c r="L32" s="9">
        <v>0</v>
      </c>
      <c r="M32" s="9">
        <v>0</v>
      </c>
      <c r="N32" s="9">
        <v>9.9764391824416878E-6</v>
      </c>
      <c r="O32" s="9">
        <v>0</v>
      </c>
      <c r="P32" s="9">
        <v>0</v>
      </c>
      <c r="Q32" s="9">
        <v>9.6011289438758022E-4</v>
      </c>
      <c r="R32" s="9">
        <v>0</v>
      </c>
      <c r="S32" s="9">
        <v>0</v>
      </c>
      <c r="T32" s="9">
        <v>9.0537429231935941E-5</v>
      </c>
      <c r="U32" s="9">
        <v>1.3126977962934537E-3</v>
      </c>
      <c r="V32" s="9">
        <v>0</v>
      </c>
      <c r="W32" s="9">
        <v>7.4546010931520585E-4</v>
      </c>
      <c r="X32" s="9">
        <v>1.7006900547064468E-4</v>
      </c>
      <c r="Y32" s="9">
        <v>4.7115539563985086E-4</v>
      </c>
      <c r="Z32" s="9">
        <v>0</v>
      </c>
      <c r="AA32" s="9">
        <v>3.8451222200487747E-4</v>
      </c>
      <c r="AB32" s="9">
        <v>2.3067194363909174E-3</v>
      </c>
      <c r="AC32" s="22"/>
      <c r="AD32" s="9">
        <v>0</v>
      </c>
      <c r="AE32" s="9">
        <v>0</v>
      </c>
      <c r="AF32" s="9">
        <v>5.0064207565871324E-5</v>
      </c>
      <c r="AG32" s="9">
        <v>0</v>
      </c>
      <c r="AH32" s="9">
        <v>0</v>
      </c>
      <c r="AI32" s="9">
        <v>1.713472242162564E-4</v>
      </c>
      <c r="AJ32" s="9">
        <v>7.6327209935769498E-4</v>
      </c>
      <c r="AK32" s="9">
        <v>0</v>
      </c>
      <c r="AL32" s="9">
        <v>7.0773522228642399E-4</v>
      </c>
      <c r="AM32" s="9">
        <v>0</v>
      </c>
      <c r="AN32" s="9">
        <v>0</v>
      </c>
      <c r="AO32" s="9">
        <v>3.8493180639161557E-4</v>
      </c>
      <c r="AP32" s="9">
        <v>8.0905089162500068E-4</v>
      </c>
      <c r="AQ32" s="9">
        <v>0</v>
      </c>
      <c r="AR32" s="9">
        <v>0</v>
      </c>
    </row>
    <row r="33" spans="1:44">
      <c r="A33" s="13" t="s">
        <v>67</v>
      </c>
      <c r="B33" s="9">
        <v>3.0573688468619462</v>
      </c>
      <c r="C33" s="9">
        <v>3.0515085760745508</v>
      </c>
      <c r="D33" s="9">
        <v>3.01861560768545</v>
      </c>
      <c r="E33" s="9">
        <v>2.9565579937938504</v>
      </c>
      <c r="F33" s="9">
        <v>2.9871597162497374</v>
      </c>
      <c r="G33" s="9">
        <v>3.0301328474855147</v>
      </c>
      <c r="H33" s="9">
        <v>3.0253768333978845</v>
      </c>
      <c r="I33" s="9">
        <v>3.0097990442283034</v>
      </c>
      <c r="J33" s="9">
        <v>3.0045788156486393</v>
      </c>
      <c r="K33" s="9">
        <v>3.0346562157176926</v>
      </c>
      <c r="L33" s="9">
        <v>3.021300116255087</v>
      </c>
      <c r="M33" s="9">
        <v>2.9884461413241157</v>
      </c>
      <c r="N33" s="9">
        <v>3.0461121279188492</v>
      </c>
      <c r="O33" s="9">
        <v>3.0135613869580746</v>
      </c>
      <c r="P33" s="9">
        <v>2.9490776006852752</v>
      </c>
      <c r="Q33" s="9">
        <v>2.9643286964257607</v>
      </c>
      <c r="R33" s="9">
        <v>3.030761050121777</v>
      </c>
      <c r="S33" s="9">
        <v>3.000221573652595</v>
      </c>
      <c r="T33" s="9">
        <v>2.9820427676875387</v>
      </c>
      <c r="U33" s="9">
        <v>2.980788686810607</v>
      </c>
      <c r="V33" s="9">
        <v>3.0185338353174478</v>
      </c>
      <c r="W33" s="9">
        <v>3.0130707002631962</v>
      </c>
      <c r="X33" s="9">
        <v>2.99083406154999</v>
      </c>
      <c r="Y33" s="9">
        <v>3.0186363911621532</v>
      </c>
      <c r="Z33" s="9">
        <v>2.9947019542492952</v>
      </c>
      <c r="AA33" s="9">
        <v>3.0110828251765218</v>
      </c>
      <c r="AB33" s="9">
        <v>3.0038578173957413</v>
      </c>
      <c r="AC33" s="22"/>
      <c r="AD33" s="9">
        <v>2.9968040637638405</v>
      </c>
      <c r="AE33" s="9">
        <v>2.9869673178751692</v>
      </c>
      <c r="AF33" s="9">
        <v>2.9833859731819126</v>
      </c>
      <c r="AG33" s="9">
        <v>2.9725824900442182</v>
      </c>
      <c r="AH33" s="9">
        <v>2.9541897467510219</v>
      </c>
      <c r="AI33" s="9">
        <v>3.0022145736962602</v>
      </c>
      <c r="AJ33" s="9">
        <v>3.0450354821005372</v>
      </c>
      <c r="AK33" s="9">
        <v>3.0082783991116577</v>
      </c>
      <c r="AL33" s="9">
        <v>3.0312956568845135</v>
      </c>
      <c r="AM33" s="9">
        <v>2.9723296789835656</v>
      </c>
      <c r="AN33" s="9">
        <v>3.0056011002042027</v>
      </c>
      <c r="AO33" s="9">
        <v>3.0171982717024215</v>
      </c>
      <c r="AP33" s="9">
        <v>3.0113654733918964</v>
      </c>
      <c r="AQ33" s="9">
        <v>2.9993039247533124</v>
      </c>
      <c r="AR33" s="9">
        <v>2.935988903829633</v>
      </c>
    </row>
    <row r="34" spans="1:44">
      <c r="A34" s="14" t="s">
        <v>68</v>
      </c>
      <c r="B34" s="15">
        <v>8.0523304271190224</v>
      </c>
      <c r="C34" s="15">
        <v>8.0441803982507949</v>
      </c>
      <c r="D34" s="15">
        <v>8.0328693042724808</v>
      </c>
      <c r="E34" s="15">
        <v>8.018290268598566</v>
      </c>
      <c r="F34" s="15">
        <v>8.0331910149386108</v>
      </c>
      <c r="G34" s="15">
        <v>8.0473548201841467</v>
      </c>
      <c r="H34" s="15">
        <v>8.0358172159527133</v>
      </c>
      <c r="I34" s="15">
        <v>8.0316341882423821</v>
      </c>
      <c r="J34" s="15">
        <v>8.0309078996412655</v>
      </c>
      <c r="K34" s="15">
        <v>8.0403236004489411</v>
      </c>
      <c r="L34" s="15">
        <v>8.0378668682954135</v>
      </c>
      <c r="M34" s="15">
        <v>8.0206273751926691</v>
      </c>
      <c r="N34" s="15">
        <v>8.0479008337663238</v>
      </c>
      <c r="O34" s="15">
        <v>8.0418084215409351</v>
      </c>
      <c r="P34" s="15">
        <v>8.0099875535167122</v>
      </c>
      <c r="Q34" s="15">
        <v>8.0005712388003758</v>
      </c>
      <c r="R34" s="15">
        <v>8.0404592432802993</v>
      </c>
      <c r="S34" s="15">
        <v>8.0233485752740545</v>
      </c>
      <c r="T34" s="15">
        <v>8.0296226116935099</v>
      </c>
      <c r="U34" s="15">
        <v>8.0238855732061189</v>
      </c>
      <c r="V34" s="15">
        <v>8.0364889635265442</v>
      </c>
      <c r="W34" s="15">
        <v>8.0276921412894602</v>
      </c>
      <c r="X34" s="15">
        <v>8.022016022714352</v>
      </c>
      <c r="Y34" s="15">
        <v>8.0382336222878621</v>
      </c>
      <c r="Z34" s="15">
        <v>8.0248970648225963</v>
      </c>
      <c r="AA34" s="15">
        <v>8.0204347205429016</v>
      </c>
      <c r="AB34" s="15">
        <v>8.0239693933665155</v>
      </c>
      <c r="AC34" s="22"/>
      <c r="AD34" s="15">
        <v>8.0298310909711432</v>
      </c>
      <c r="AE34" s="15">
        <v>8.022651652957709</v>
      </c>
      <c r="AF34" s="15">
        <v>8.0244153215664564</v>
      </c>
      <c r="AG34" s="15">
        <v>8.0186225907809998</v>
      </c>
      <c r="AH34" s="15">
        <v>8.004463902734777</v>
      </c>
      <c r="AI34" s="15">
        <v>8.0319422600569332</v>
      </c>
      <c r="AJ34" s="15">
        <v>8.0425754442406134</v>
      </c>
      <c r="AK34" s="15">
        <v>8.037198951579219</v>
      </c>
      <c r="AL34" s="15">
        <v>8.0408144476593861</v>
      </c>
      <c r="AM34" s="15">
        <v>8.0204430831723421</v>
      </c>
      <c r="AN34" s="15">
        <v>8.0239344080447363</v>
      </c>
      <c r="AO34" s="15">
        <v>8.0205548918926972</v>
      </c>
      <c r="AP34" s="15">
        <v>8.0223916534865687</v>
      </c>
      <c r="AQ34" s="15">
        <v>8.0271335329236315</v>
      </c>
      <c r="AR34" s="15">
        <v>7.9949677436715731</v>
      </c>
    </row>
    <row r="35" spans="1:44">
      <c r="A35" s="16" t="s">
        <v>69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2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6.5">
      <c r="A36" s="17" t="s">
        <v>226</v>
      </c>
      <c r="B36" s="9">
        <v>0.21650423428419657</v>
      </c>
      <c r="C36" s="9">
        <v>0.25044464685818735</v>
      </c>
      <c r="D36" s="9">
        <v>0.26415655546017325</v>
      </c>
      <c r="E36" s="9">
        <v>0.25146766077257204</v>
      </c>
      <c r="F36" s="9">
        <v>0.26115550232145995</v>
      </c>
      <c r="G36" s="9">
        <v>0.27027378066441332</v>
      </c>
      <c r="H36" s="9">
        <v>0.26618625595884499</v>
      </c>
      <c r="I36" s="9">
        <v>0.27045581865553009</v>
      </c>
      <c r="J36" s="9">
        <v>0.27743078942772281</v>
      </c>
      <c r="K36" s="9">
        <v>0.27100017905093038</v>
      </c>
      <c r="L36" s="9">
        <v>0.27039858581162268</v>
      </c>
      <c r="M36" s="9">
        <v>0.26438281030464916</v>
      </c>
      <c r="N36" s="9">
        <v>0.27928434194003027</v>
      </c>
      <c r="O36" s="9">
        <v>0.27229604867289076</v>
      </c>
      <c r="P36" s="9">
        <v>0.26006583624624613</v>
      </c>
      <c r="Q36" s="9">
        <v>0.25114050369105628</v>
      </c>
      <c r="R36" s="9">
        <v>0.27787200557334407</v>
      </c>
      <c r="S36" s="9">
        <v>0.2593210798679349</v>
      </c>
      <c r="T36" s="9">
        <v>0.26418243364334137</v>
      </c>
      <c r="U36" s="9">
        <v>0.26521897157782082</v>
      </c>
      <c r="V36" s="9">
        <v>0.27458870681121195</v>
      </c>
      <c r="W36" s="9">
        <v>0.27434444130397873</v>
      </c>
      <c r="X36" s="9">
        <v>0.25639097175932607</v>
      </c>
      <c r="Y36" s="9">
        <v>0.25454841647984572</v>
      </c>
      <c r="Z36" s="9">
        <v>0.25048304436359814</v>
      </c>
      <c r="AA36" s="9">
        <v>0.22577293595148865</v>
      </c>
      <c r="AB36" s="9">
        <v>0.20176047138483347</v>
      </c>
      <c r="AC36" s="22"/>
      <c r="AD36" s="9">
        <v>0.21495957270311414</v>
      </c>
      <c r="AE36" s="9">
        <v>0.24661874523726077</v>
      </c>
      <c r="AF36" s="9">
        <v>0.24895663338189761</v>
      </c>
      <c r="AG36" s="9">
        <v>0.26425424926896357</v>
      </c>
      <c r="AH36" s="9">
        <v>0.26168434170348331</v>
      </c>
      <c r="AI36" s="9">
        <v>0.26638970200352158</v>
      </c>
      <c r="AJ36" s="9">
        <v>0.2629364454691453</v>
      </c>
      <c r="AK36" s="9">
        <v>0.26100194659751769</v>
      </c>
      <c r="AL36" s="9">
        <v>0.26605185225070183</v>
      </c>
      <c r="AM36" s="9">
        <v>0.25795052434492882</v>
      </c>
      <c r="AN36" s="9">
        <v>0.26293509670229548</v>
      </c>
      <c r="AO36" s="9">
        <v>0.25505866222836482</v>
      </c>
      <c r="AP36" s="9">
        <v>0.25655032740918499</v>
      </c>
      <c r="AQ36" s="9">
        <v>0.248513478706896</v>
      </c>
      <c r="AR36" s="9">
        <v>0.2344510478360092</v>
      </c>
    </row>
    <row r="37" spans="1:44" ht="16.5">
      <c r="A37" s="18" t="s">
        <v>227</v>
      </c>
      <c r="B37" s="9">
        <v>0.73435127579223247</v>
      </c>
      <c r="C37" s="9">
        <v>0.70414561936799358</v>
      </c>
      <c r="D37" s="9">
        <v>0.69176343816390962</v>
      </c>
      <c r="E37" s="9">
        <v>0.70275746644506454</v>
      </c>
      <c r="F37" s="9">
        <v>0.69274047121318605</v>
      </c>
      <c r="G37" s="9">
        <v>0.6829659948572957</v>
      </c>
      <c r="H37" s="9">
        <v>0.68845008015162301</v>
      </c>
      <c r="I37" s="9">
        <v>0.68347508271481294</v>
      </c>
      <c r="J37" s="9">
        <v>0.67648899880437996</v>
      </c>
      <c r="K37" s="9">
        <v>0.6818836102613306</v>
      </c>
      <c r="L37" s="9">
        <v>0.6828857945731146</v>
      </c>
      <c r="M37" s="9">
        <v>0.68493068783497257</v>
      </c>
      <c r="N37" s="9">
        <v>0.67262944628633892</v>
      </c>
      <c r="O37" s="9">
        <v>0.68107964888498929</v>
      </c>
      <c r="P37" s="9">
        <v>0.68806178139397522</v>
      </c>
      <c r="Q37" s="9">
        <v>0.70113011585773888</v>
      </c>
      <c r="R37" s="9">
        <v>0.67692038939956356</v>
      </c>
      <c r="S37" s="9">
        <v>0.69463716864186009</v>
      </c>
      <c r="T37" s="9">
        <v>0.68964805100068449</v>
      </c>
      <c r="U37" s="9">
        <v>0.69031320554448583</v>
      </c>
      <c r="V37" s="9">
        <v>0.68237909034165345</v>
      </c>
      <c r="W37" s="9">
        <v>0.68331421210526366</v>
      </c>
      <c r="X37" s="9">
        <v>0.7006304924066783</v>
      </c>
      <c r="Y37" s="9">
        <v>0.70123363588214094</v>
      </c>
      <c r="Z37" s="9">
        <v>0.70757111996112054</v>
      </c>
      <c r="AA37" s="9">
        <v>0.72862329320770813</v>
      </c>
      <c r="AB37" s="9">
        <v>0.74768996840665236</v>
      </c>
      <c r="AC37" s="22"/>
      <c r="AD37" s="9">
        <v>0.7366615175036515</v>
      </c>
      <c r="AE37" s="9">
        <v>0.7097424667090384</v>
      </c>
      <c r="AF37" s="9">
        <v>0.70679063026465461</v>
      </c>
      <c r="AG37" s="9">
        <v>0.6918419613624418</v>
      </c>
      <c r="AH37" s="9">
        <v>0.69305526042222798</v>
      </c>
      <c r="AI37" s="9">
        <v>0.6914539753608685</v>
      </c>
      <c r="AJ37" s="9">
        <v>0.69298409710977626</v>
      </c>
      <c r="AK37" s="9">
        <v>0.692790413078199</v>
      </c>
      <c r="AL37" s="9">
        <v>0.69044645951809602</v>
      </c>
      <c r="AM37" s="9">
        <v>0.69463982729057228</v>
      </c>
      <c r="AN37" s="9">
        <v>0.69164544983716936</v>
      </c>
      <c r="AO37" s="9">
        <v>0.70024393082134406</v>
      </c>
      <c r="AP37" s="9">
        <v>0.70072691864598602</v>
      </c>
      <c r="AQ37" s="9">
        <v>0.70568429202375982</v>
      </c>
      <c r="AR37" s="9">
        <v>0.71677414641084358</v>
      </c>
    </row>
    <row r="38" spans="1:44" ht="16.5">
      <c r="A38" s="18" t="s">
        <v>228</v>
      </c>
      <c r="B38" s="9">
        <v>2.5624750967904938E-2</v>
      </c>
      <c r="C38" s="9">
        <v>2.1431762632907303E-2</v>
      </c>
      <c r="D38" s="9">
        <v>2.0839100642375256E-2</v>
      </c>
      <c r="E38" s="9">
        <v>2.1143660714594569E-2</v>
      </c>
      <c r="F38" s="9">
        <v>2.0859317626042324E-2</v>
      </c>
      <c r="G38" s="9">
        <v>2.3677854523514199E-2</v>
      </c>
      <c r="H38" s="9">
        <v>1.9190504948555391E-2</v>
      </c>
      <c r="I38" s="9">
        <v>1.9520374881954895E-2</v>
      </c>
      <c r="J38" s="9">
        <v>2.0325909898133637E-2</v>
      </c>
      <c r="K38" s="9">
        <v>2.0616749021645078E-2</v>
      </c>
      <c r="L38" s="9">
        <v>1.8623309851413861E-2</v>
      </c>
      <c r="M38" s="9">
        <v>2.0754324241655287E-2</v>
      </c>
      <c r="N38" s="9">
        <v>2.0987868762772911E-2</v>
      </c>
      <c r="O38" s="9">
        <v>1.855941161049857E-2</v>
      </c>
      <c r="P38" s="9">
        <v>2.3678429344681048E-2</v>
      </c>
      <c r="Q38" s="9">
        <v>1.8479205501734808E-2</v>
      </c>
      <c r="R38" s="9">
        <v>2.0536416552545844E-2</v>
      </c>
      <c r="S38" s="9">
        <v>1.9863263115489745E-2</v>
      </c>
      <c r="T38" s="9">
        <v>2.0956207642350431E-2</v>
      </c>
      <c r="U38" s="9">
        <v>2.0125646226567023E-2</v>
      </c>
      <c r="V38" s="9">
        <v>2.0354657756977115E-2</v>
      </c>
      <c r="W38" s="9">
        <v>2.0161256695392253E-2</v>
      </c>
      <c r="X38" s="9">
        <v>1.973743449042558E-2</v>
      </c>
      <c r="Y38" s="9">
        <v>2.0753347959108145E-2</v>
      </c>
      <c r="Z38" s="9">
        <v>1.8616067659624012E-2</v>
      </c>
      <c r="AA38" s="9">
        <v>2.1528982279526199E-2</v>
      </c>
      <c r="AB38" s="9">
        <v>2.542547946167446E-2</v>
      </c>
      <c r="AC38" s="22"/>
      <c r="AD38" s="9">
        <v>2.2200481387982182E-2</v>
      </c>
      <c r="AE38" s="9">
        <v>2.018138062562282E-2</v>
      </c>
      <c r="AF38" s="9">
        <v>2.0621627356367116E-2</v>
      </c>
      <c r="AG38" s="9">
        <v>2.1317962945436735E-2</v>
      </c>
      <c r="AH38" s="9">
        <v>2.1686098934080703E-2</v>
      </c>
      <c r="AI38" s="9">
        <v>1.7916069273791819E-2</v>
      </c>
      <c r="AJ38" s="9">
        <v>2.0554481089856292E-2</v>
      </c>
      <c r="AK38" s="9">
        <v>2.198827698681733E-2</v>
      </c>
      <c r="AL38" s="9">
        <v>1.8922703343003552E-2</v>
      </c>
      <c r="AM38" s="9">
        <v>2.3489682584604904E-2</v>
      </c>
      <c r="AN38" s="9">
        <v>2.1596923797494193E-2</v>
      </c>
      <c r="AO38" s="9">
        <v>2.1211245999510461E-2</v>
      </c>
      <c r="AP38" s="9">
        <v>1.9651295068080037E-2</v>
      </c>
      <c r="AQ38" s="9">
        <v>2.3093596491783702E-2</v>
      </c>
      <c r="AR38" s="9">
        <v>2.5439818493529349E-2</v>
      </c>
    </row>
    <row r="39" spans="1:44" ht="16.5">
      <c r="A39" s="18" t="s">
        <v>229</v>
      </c>
      <c r="B39" s="9">
        <v>3.7099889131039683E-2</v>
      </c>
      <c r="C39" s="9">
        <v>3.91504659956802E-2</v>
      </c>
      <c r="D39" s="9">
        <v>3.906495463324576E-2</v>
      </c>
      <c r="E39" s="9">
        <v>4.0009171813133439E-2</v>
      </c>
      <c r="F39" s="9">
        <v>4.1540858067508263E-2</v>
      </c>
      <c r="G39" s="9">
        <v>4.0401279868650067E-2</v>
      </c>
      <c r="H39" s="9">
        <v>4.2628538722814892E-2</v>
      </c>
      <c r="I39" s="9">
        <v>4.3627409457516808E-2</v>
      </c>
      <c r="J39" s="9">
        <v>4.3446820926366217E-2</v>
      </c>
      <c r="K39" s="9">
        <v>4.401455723354622E-2</v>
      </c>
      <c r="L39" s="9">
        <v>4.5405649943339503E-2</v>
      </c>
      <c r="M39" s="9">
        <v>4.8149043665461883E-2</v>
      </c>
      <c r="N39" s="9">
        <v>4.5732218744511006E-2</v>
      </c>
      <c r="O39" s="9">
        <v>4.5511014772498894E-2</v>
      </c>
      <c r="P39" s="9">
        <v>4.6425621665243021E-2</v>
      </c>
      <c r="Q39" s="9">
        <v>4.5256890102925808E-2</v>
      </c>
      <c r="R39" s="9">
        <v>4.2066896677244649E-2</v>
      </c>
      <c r="S39" s="9">
        <v>4.2298289264042853E-2</v>
      </c>
      <c r="T39" s="9">
        <v>4.1789665067075127E-2</v>
      </c>
      <c r="U39" s="9">
        <v>4.0392822756199827E-2</v>
      </c>
      <c r="V39" s="9">
        <v>3.8966451868945672E-2</v>
      </c>
      <c r="W39" s="9">
        <v>3.8187840315376219E-2</v>
      </c>
      <c r="X39" s="9">
        <v>3.8059787170101909E-2</v>
      </c>
      <c r="Y39" s="9">
        <v>3.8563646753289473E-2</v>
      </c>
      <c r="Z39" s="9">
        <v>3.7347757254337866E-2</v>
      </c>
      <c r="AA39" s="9">
        <v>3.7373338445787219E-2</v>
      </c>
      <c r="AB39" s="9">
        <v>3.7900825984775295E-2</v>
      </c>
      <c r="AC39" s="22"/>
      <c r="AD39" s="9">
        <v>3.942552933839101E-2</v>
      </c>
      <c r="AE39" s="9">
        <v>3.7742529450217742E-2</v>
      </c>
      <c r="AF39" s="9">
        <v>3.830005189727554E-2</v>
      </c>
      <c r="AG39" s="9">
        <v>3.8354538492691707E-2</v>
      </c>
      <c r="AH39" s="9">
        <v>3.9616133201583317E-2</v>
      </c>
      <c r="AI39" s="9">
        <v>3.9548122205990653E-2</v>
      </c>
      <c r="AJ39" s="9">
        <v>3.9249666259601662E-2</v>
      </c>
      <c r="AK39" s="9">
        <v>4.0539141199921837E-2</v>
      </c>
      <c r="AL39" s="9">
        <v>4.0348088966511757E-2</v>
      </c>
      <c r="AM39" s="9">
        <v>4.040046210237342E-2</v>
      </c>
      <c r="AN39" s="9">
        <v>4.0025130457597528E-2</v>
      </c>
      <c r="AO39" s="9">
        <v>3.8789997969572873E-2</v>
      </c>
      <c r="AP39" s="9">
        <v>3.7814267860942927E-2</v>
      </c>
      <c r="AQ39" s="9">
        <v>3.785524020928057E-2</v>
      </c>
      <c r="AR39" s="9">
        <v>3.8272378636745194E-2</v>
      </c>
    </row>
    <row r="40" spans="1:44" ht="16.5">
      <c r="A40" s="19" t="s">
        <v>230</v>
      </c>
      <c r="B40" s="15">
        <v>0.20292408410882273</v>
      </c>
      <c r="C40" s="15">
        <v>0.23527215200341875</v>
      </c>
      <c r="D40" s="15">
        <v>0.24833250656046932</v>
      </c>
      <c r="E40" s="15">
        <v>0.23608970102720742</v>
      </c>
      <c r="F40" s="15">
        <v>0.2448593530932634</v>
      </c>
      <c r="G40" s="15">
        <v>0.25295487075054007</v>
      </c>
      <c r="H40" s="15">
        <v>0.24973087617700659</v>
      </c>
      <c r="I40" s="15">
        <v>0.25337713294571546</v>
      </c>
      <c r="J40" s="15">
        <v>0.25973827037112013</v>
      </c>
      <c r="K40" s="15">
        <v>0.25348508348347804</v>
      </c>
      <c r="L40" s="15">
        <v>0.25308524563213214</v>
      </c>
      <c r="M40" s="15">
        <v>0.24616594425791033</v>
      </c>
      <c r="N40" s="15">
        <v>0.26065046620637727</v>
      </c>
      <c r="O40" s="15">
        <v>0.25484992473201318</v>
      </c>
      <c r="P40" s="15">
        <v>0.24183416759610074</v>
      </c>
      <c r="Q40" s="15">
        <v>0.2351337885376005</v>
      </c>
      <c r="R40" s="15">
        <v>0.26047629737064587</v>
      </c>
      <c r="S40" s="15">
        <v>0.2432012789786073</v>
      </c>
      <c r="T40" s="15">
        <v>0.24760607628989001</v>
      </c>
      <c r="U40" s="15">
        <v>0.24916832547274712</v>
      </c>
      <c r="V40" s="15">
        <v>0.2582998000324237</v>
      </c>
      <c r="W40" s="15">
        <v>0.25833669088396782</v>
      </c>
      <c r="X40" s="15">
        <v>0.24157228593279423</v>
      </c>
      <c r="Y40" s="15">
        <v>0.23944936940546152</v>
      </c>
      <c r="Z40" s="15">
        <v>0.23646505512491756</v>
      </c>
      <c r="AA40" s="15">
        <v>0.21247438606697841</v>
      </c>
      <c r="AB40" s="15">
        <v>0.18898372614689782</v>
      </c>
      <c r="AC40" s="22"/>
      <c r="AD40" s="15">
        <v>0.20171247176997548</v>
      </c>
      <c r="AE40" s="15">
        <v>0.23233362321512102</v>
      </c>
      <c r="AF40" s="15">
        <v>0.23428769048170278</v>
      </c>
      <c r="AG40" s="15">
        <v>0.24848553719942976</v>
      </c>
      <c r="AH40" s="15">
        <v>0.24564250744210794</v>
      </c>
      <c r="AI40" s="15">
        <v>0.25108183315934901</v>
      </c>
      <c r="AJ40" s="15">
        <v>0.2472117555407658</v>
      </c>
      <c r="AK40" s="15">
        <v>0.24468216873506174</v>
      </c>
      <c r="AL40" s="15">
        <v>0.2502827481723886</v>
      </c>
      <c r="AM40" s="15">
        <v>0.24147002802244941</v>
      </c>
      <c r="AN40" s="15">
        <v>0.2467324959077388</v>
      </c>
      <c r="AO40" s="15">
        <v>0.23975482520957273</v>
      </c>
      <c r="AP40" s="15">
        <v>0.24180751842499104</v>
      </c>
      <c r="AQ40" s="15">
        <v>0.233366871275176</v>
      </c>
      <c r="AR40" s="15">
        <v>0.21951365645888196</v>
      </c>
    </row>
    <row r="41" spans="1:44">
      <c r="A41" s="20" t="s">
        <v>71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2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</sheetData>
  <mergeCells count="4">
    <mergeCell ref="B2:AB2"/>
    <mergeCell ref="B3:AB3"/>
    <mergeCell ref="AD3:AR3"/>
    <mergeCell ref="AD2:AR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D452-DC8B-4057-B75F-8529F0741E41}">
  <dimension ref="A1:Y57"/>
  <sheetViews>
    <sheetView zoomScaleNormal="100" workbookViewId="0">
      <selection activeCell="F14" sqref="F14"/>
    </sheetView>
  </sheetViews>
  <sheetFormatPr baseColWidth="10" defaultRowHeight="15"/>
  <cols>
    <col min="1" max="1" width="41" style="3" customWidth="1"/>
    <col min="2" max="8" width="8.42578125" style="3" customWidth="1"/>
    <col min="9" max="9" width="2.7109375" style="34" customWidth="1"/>
    <col min="10" max="22" width="8.140625" style="3" customWidth="1"/>
    <col min="23" max="24" width="9.5703125" style="3" customWidth="1"/>
    <col min="25" max="25" width="11.85546875" style="3" customWidth="1"/>
  </cols>
  <sheetData>
    <row r="1" spans="1:25" s="54" customFormat="1">
      <c r="A1" s="52" t="s">
        <v>130</v>
      </c>
      <c r="B1" s="53"/>
      <c r="C1" s="53"/>
      <c r="D1" s="53"/>
      <c r="E1" s="53"/>
      <c r="F1" s="53"/>
      <c r="G1" s="53"/>
      <c r="H1" s="53"/>
      <c r="I1" s="2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>
      <c r="A2" s="2" t="s">
        <v>0</v>
      </c>
      <c r="B2" s="100" t="s">
        <v>72</v>
      </c>
      <c r="C2" s="100"/>
      <c r="D2" s="100"/>
      <c r="E2" s="100"/>
      <c r="F2" s="100"/>
      <c r="G2" s="100"/>
      <c r="H2" s="100"/>
      <c r="I2" s="33"/>
      <c r="J2" s="100" t="s">
        <v>72</v>
      </c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6.5">
      <c r="A3" s="86" t="s">
        <v>134</v>
      </c>
      <c r="B3" s="99" t="s">
        <v>150</v>
      </c>
      <c r="C3" s="99"/>
      <c r="D3" s="99"/>
      <c r="E3" s="99"/>
      <c r="F3" s="99"/>
      <c r="G3" s="99"/>
      <c r="H3" s="99"/>
      <c r="J3" s="101" t="s">
        <v>151</v>
      </c>
      <c r="K3" s="101"/>
      <c r="L3" s="101"/>
      <c r="M3" s="101"/>
      <c r="N3" s="101"/>
      <c r="O3" s="101"/>
      <c r="P3" s="101"/>
      <c r="Q3" s="101"/>
      <c r="R3" s="101"/>
      <c r="S3" s="99" t="s">
        <v>152</v>
      </c>
      <c r="T3" s="99"/>
      <c r="U3" s="99"/>
      <c r="V3" s="99"/>
      <c r="W3" s="101" t="s">
        <v>153</v>
      </c>
      <c r="X3" s="101"/>
      <c r="Y3" s="59" t="s">
        <v>154</v>
      </c>
    </row>
    <row r="4" spans="1:25">
      <c r="A4" s="28" t="s">
        <v>70</v>
      </c>
      <c r="B4" s="5" t="s">
        <v>73</v>
      </c>
      <c r="C4" s="5" t="s">
        <v>74</v>
      </c>
      <c r="D4" s="5" t="s">
        <v>75</v>
      </c>
      <c r="E4" s="5" t="s">
        <v>76</v>
      </c>
      <c r="F4" s="5" t="s">
        <v>77</v>
      </c>
      <c r="G4" s="5" t="s">
        <v>78</v>
      </c>
      <c r="H4" s="5" t="s">
        <v>79</v>
      </c>
      <c r="J4" s="5" t="s">
        <v>80</v>
      </c>
      <c r="K4" s="5" t="s">
        <v>81</v>
      </c>
      <c r="L4" s="5" t="s">
        <v>82</v>
      </c>
      <c r="M4" s="5" t="s">
        <v>83</v>
      </c>
      <c r="N4" s="5" t="s">
        <v>84</v>
      </c>
      <c r="O4" s="5" t="s">
        <v>85</v>
      </c>
      <c r="P4" s="5" t="s">
        <v>86</v>
      </c>
      <c r="Q4" s="5" t="s">
        <v>87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94</v>
      </c>
      <c r="Y4" s="5" t="s">
        <v>95</v>
      </c>
    </row>
    <row r="5" spans="1:25">
      <c r="A5" s="30" t="s">
        <v>96</v>
      </c>
      <c r="B5" s="9"/>
      <c r="C5" s="9"/>
      <c r="D5" s="9"/>
      <c r="E5" s="9"/>
      <c r="F5" s="9"/>
      <c r="G5" s="9"/>
      <c r="H5" s="9"/>
      <c r="I5" s="3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6.5">
      <c r="A6" s="3" t="s">
        <v>37</v>
      </c>
      <c r="B6" s="8">
        <v>35.01</v>
      </c>
      <c r="C6" s="8">
        <v>36.03</v>
      </c>
      <c r="D6" s="8">
        <v>35.479999999999997</v>
      </c>
      <c r="E6" s="8">
        <v>35.159999999999997</v>
      </c>
      <c r="F6" s="8">
        <v>34.74</v>
      </c>
      <c r="G6" s="8">
        <v>35.409999999999997</v>
      </c>
      <c r="H6" s="8">
        <v>35.36</v>
      </c>
      <c r="I6" s="36"/>
      <c r="J6" s="8">
        <v>34.78</v>
      </c>
      <c r="K6" s="8">
        <v>34.86</v>
      </c>
      <c r="L6" s="8">
        <v>35.04</v>
      </c>
      <c r="M6" s="8">
        <v>35.049999999999997</v>
      </c>
      <c r="N6" s="8">
        <v>35.32</v>
      </c>
      <c r="O6" s="8">
        <v>33.89</v>
      </c>
      <c r="P6" s="8">
        <v>35.340000000000003</v>
      </c>
      <c r="Q6" s="8">
        <v>34.33</v>
      </c>
      <c r="R6" s="8">
        <v>34.08</v>
      </c>
      <c r="S6" s="8">
        <v>35.799999999999997</v>
      </c>
      <c r="T6" s="8">
        <v>35.450000000000003</v>
      </c>
      <c r="U6" s="8">
        <v>35.67</v>
      </c>
      <c r="V6" s="8">
        <v>35</v>
      </c>
      <c r="W6" s="8">
        <v>35.630000000000003</v>
      </c>
      <c r="X6" s="8">
        <v>34.799999999999997</v>
      </c>
      <c r="Y6" s="8">
        <v>34.47</v>
      </c>
    </row>
    <row r="7" spans="1:25" ht="16.5">
      <c r="A7" s="3" t="s">
        <v>38</v>
      </c>
      <c r="B7" s="8">
        <v>4.78</v>
      </c>
      <c r="C7" s="8">
        <v>4.8</v>
      </c>
      <c r="D7" s="8">
        <v>3.81</v>
      </c>
      <c r="E7" s="8">
        <v>3.42</v>
      </c>
      <c r="F7" s="8">
        <v>4.72</v>
      </c>
      <c r="G7" s="8">
        <v>3.35</v>
      </c>
      <c r="H7" s="8">
        <v>4.03</v>
      </c>
      <c r="I7" s="36"/>
      <c r="J7" s="8">
        <v>4.57</v>
      </c>
      <c r="K7" s="8">
        <v>4.09</v>
      </c>
      <c r="L7" s="8">
        <v>3.97</v>
      </c>
      <c r="M7" s="8">
        <v>4.8899999999999997</v>
      </c>
      <c r="N7" s="8">
        <v>3.61</v>
      </c>
      <c r="O7" s="8">
        <v>4.67</v>
      </c>
      <c r="P7" s="8">
        <v>4.6399999999999997</v>
      </c>
      <c r="Q7" s="8">
        <v>4.51</v>
      </c>
      <c r="R7" s="8">
        <v>5.1100000000000003</v>
      </c>
      <c r="S7" s="8">
        <v>3.4</v>
      </c>
      <c r="T7" s="8">
        <v>4.74</v>
      </c>
      <c r="U7" s="8">
        <v>4.33</v>
      </c>
      <c r="V7" s="8">
        <v>4.33</v>
      </c>
      <c r="W7" s="8">
        <v>4.4800000000000004</v>
      </c>
      <c r="X7" s="8">
        <v>4.3099999999999996</v>
      </c>
      <c r="Y7" s="8">
        <v>4.16</v>
      </c>
    </row>
    <row r="8" spans="1:25" ht="16.5">
      <c r="A8" s="3" t="s">
        <v>39</v>
      </c>
      <c r="B8" s="8">
        <v>17.989999999999998</v>
      </c>
      <c r="C8" s="8">
        <v>18.649999999999999</v>
      </c>
      <c r="D8" s="8">
        <v>18.64</v>
      </c>
      <c r="E8" s="8">
        <v>20.41</v>
      </c>
      <c r="F8" s="8">
        <v>18.47</v>
      </c>
      <c r="G8" s="8">
        <v>20.38</v>
      </c>
      <c r="H8" s="8">
        <v>18.91</v>
      </c>
      <c r="I8" s="36"/>
      <c r="J8" s="8">
        <v>18.09</v>
      </c>
      <c r="K8" s="8">
        <v>19.11</v>
      </c>
      <c r="L8" s="8">
        <v>17.989999999999998</v>
      </c>
      <c r="M8" s="8">
        <v>18.98</v>
      </c>
      <c r="N8" s="8">
        <v>18.350000000000001</v>
      </c>
      <c r="O8" s="8">
        <v>19.38</v>
      </c>
      <c r="P8" s="8">
        <v>17.77</v>
      </c>
      <c r="Q8" s="8">
        <v>18.98</v>
      </c>
      <c r="R8" s="8">
        <v>18.190000000000001</v>
      </c>
      <c r="S8" s="8">
        <v>19</v>
      </c>
      <c r="T8" s="8">
        <v>19.16</v>
      </c>
      <c r="U8" s="8">
        <v>17.98</v>
      </c>
      <c r="V8" s="8">
        <v>18.87</v>
      </c>
      <c r="W8" s="8">
        <v>18.690000000000001</v>
      </c>
      <c r="X8" s="8">
        <v>18.97</v>
      </c>
      <c r="Y8" s="8">
        <v>19.239999999999998</v>
      </c>
    </row>
    <row r="9" spans="1:25" ht="16.5">
      <c r="A9" s="3" t="s">
        <v>40</v>
      </c>
      <c r="B9" s="8">
        <v>2.3599999999999999E-2</v>
      </c>
      <c r="C9" s="8">
        <v>0.1358</v>
      </c>
      <c r="D9" s="8">
        <v>6.5000000000000002E-2</v>
      </c>
      <c r="E9" s="8">
        <v>9.4399999999999998E-2</v>
      </c>
      <c r="F9" s="8">
        <v>6.4799999999999996E-2</v>
      </c>
      <c r="G9" s="8">
        <v>9.4500000000000001E-2</v>
      </c>
      <c r="H9" s="8">
        <v>1.7600000000000001E-2</v>
      </c>
      <c r="I9" s="36"/>
      <c r="J9" s="8">
        <v>4.6699999999999998E-2</v>
      </c>
      <c r="K9" s="8">
        <v>0</v>
      </c>
      <c r="L9" s="8">
        <v>9.3200000000000005E-2</v>
      </c>
      <c r="M9" s="8">
        <v>3.5000000000000003E-2</v>
      </c>
      <c r="N9" s="8">
        <v>1.1599999999999999E-2</v>
      </c>
      <c r="O9" s="8">
        <v>4.6800000000000001E-2</v>
      </c>
      <c r="P9" s="8">
        <v>6.4100000000000004E-2</v>
      </c>
      <c r="Q9" s="8">
        <v>1.7500000000000002E-2</v>
      </c>
      <c r="R9" s="8">
        <v>8.1600000000000006E-2</v>
      </c>
      <c r="S9" s="8">
        <v>0.1341</v>
      </c>
      <c r="T9" s="8">
        <v>0</v>
      </c>
      <c r="U9" s="8">
        <v>4.07E-2</v>
      </c>
      <c r="V9" s="8">
        <v>0</v>
      </c>
      <c r="W9" s="8">
        <v>9.3200000000000005E-2</v>
      </c>
      <c r="X9" s="8">
        <v>5.2400000000000002E-2</v>
      </c>
      <c r="Y9" s="8">
        <v>4.07E-2</v>
      </c>
    </row>
    <row r="10" spans="1:25">
      <c r="A10" s="3" t="s">
        <v>97</v>
      </c>
      <c r="B10" s="8">
        <v>14.22</v>
      </c>
      <c r="C10" s="8">
        <v>14.54</v>
      </c>
      <c r="D10" s="8">
        <v>13.88</v>
      </c>
      <c r="E10" s="8">
        <v>13.43</v>
      </c>
      <c r="F10" s="8">
        <v>14.28</v>
      </c>
      <c r="G10" s="8">
        <v>13.53</v>
      </c>
      <c r="H10" s="8">
        <v>15.52</v>
      </c>
      <c r="I10" s="36"/>
      <c r="J10" s="8">
        <v>17.43</v>
      </c>
      <c r="K10" s="8">
        <v>17.64</v>
      </c>
      <c r="L10" s="8">
        <v>17.3</v>
      </c>
      <c r="M10" s="8">
        <v>17.350000000000001</v>
      </c>
      <c r="N10" s="8">
        <v>17.18</v>
      </c>
      <c r="O10" s="8">
        <v>17.29</v>
      </c>
      <c r="P10" s="8">
        <v>17.809999999999999</v>
      </c>
      <c r="Q10" s="8">
        <v>17.16</v>
      </c>
      <c r="R10" s="8">
        <v>16.98</v>
      </c>
      <c r="S10" s="8">
        <v>16.79</v>
      </c>
      <c r="T10" s="8">
        <v>16.98</v>
      </c>
      <c r="U10" s="8">
        <v>17.579999999999998</v>
      </c>
      <c r="V10" s="8">
        <v>17.61</v>
      </c>
      <c r="W10" s="8">
        <v>17.63</v>
      </c>
      <c r="X10" s="8">
        <v>17.55</v>
      </c>
      <c r="Y10" s="8">
        <v>17.440000000000001</v>
      </c>
    </row>
    <row r="11" spans="1:25">
      <c r="A11" s="3" t="s">
        <v>41</v>
      </c>
      <c r="B11" s="8">
        <v>3.9800000000000002E-2</v>
      </c>
      <c r="C11" s="8">
        <v>0</v>
      </c>
      <c r="D11" s="8">
        <v>0</v>
      </c>
      <c r="E11" s="8">
        <v>1.0999999999999999E-2</v>
      </c>
      <c r="F11" s="8">
        <v>4.3999999999999997E-2</v>
      </c>
      <c r="G11" s="8">
        <v>5.7299999999999997E-2</v>
      </c>
      <c r="H11" s="8">
        <v>0</v>
      </c>
      <c r="I11" s="36"/>
      <c r="J11" s="8">
        <v>1.09E-2</v>
      </c>
      <c r="K11" s="8">
        <v>8.8000000000000005E-3</v>
      </c>
      <c r="L11" s="8">
        <v>1.32E-2</v>
      </c>
      <c r="M11" s="8">
        <v>4.4000000000000003E-3</v>
      </c>
      <c r="N11" s="8">
        <v>7.2300000000000003E-2</v>
      </c>
      <c r="O11" s="8">
        <v>2.4199999999999999E-2</v>
      </c>
      <c r="P11" s="8">
        <v>0</v>
      </c>
      <c r="Q11" s="8">
        <v>1.32E-2</v>
      </c>
      <c r="R11" s="8">
        <v>3.0700000000000002E-2</v>
      </c>
      <c r="S11" s="8">
        <v>8.5500000000000007E-2</v>
      </c>
      <c r="T11" s="8">
        <v>0</v>
      </c>
      <c r="U11" s="8">
        <v>6.6E-3</v>
      </c>
      <c r="V11" s="8">
        <v>3.5000000000000003E-2</v>
      </c>
      <c r="W11" s="8">
        <v>2.41E-2</v>
      </c>
      <c r="X11" s="8">
        <v>1.7500000000000002E-2</v>
      </c>
      <c r="Y11" s="8">
        <v>2.8400000000000002E-2</v>
      </c>
    </row>
    <row r="12" spans="1:25">
      <c r="A12" s="3" t="s">
        <v>42</v>
      </c>
      <c r="B12" s="8">
        <v>13.45</v>
      </c>
      <c r="C12" s="8">
        <v>12.06</v>
      </c>
      <c r="D12" s="8">
        <v>12.8</v>
      </c>
      <c r="E12" s="8">
        <v>12.5</v>
      </c>
      <c r="F12" s="8">
        <v>13.61</v>
      </c>
      <c r="G12" s="8">
        <v>13.42</v>
      </c>
      <c r="H12" s="8">
        <v>11.78</v>
      </c>
      <c r="I12" s="36"/>
      <c r="J12" s="8">
        <v>10.68</v>
      </c>
      <c r="K12" s="8">
        <v>10.52</v>
      </c>
      <c r="L12" s="8">
        <v>9.93</v>
      </c>
      <c r="M12" s="8">
        <v>10.24</v>
      </c>
      <c r="N12" s="8">
        <v>10.3</v>
      </c>
      <c r="O12" s="8">
        <v>10.87</v>
      </c>
      <c r="P12" s="8">
        <v>10.220000000000001</v>
      </c>
      <c r="Q12" s="8">
        <v>10.41</v>
      </c>
      <c r="R12" s="8">
        <v>10.93</v>
      </c>
      <c r="S12" s="8">
        <v>10.199999999999999</v>
      </c>
      <c r="T12" s="8">
        <v>10.53</v>
      </c>
      <c r="U12" s="8">
        <v>10.73</v>
      </c>
      <c r="V12" s="8">
        <v>10.84</v>
      </c>
      <c r="W12" s="8">
        <v>9.8800000000000008</v>
      </c>
      <c r="X12" s="8">
        <v>9.84</v>
      </c>
      <c r="Y12" s="8">
        <v>10.23</v>
      </c>
    </row>
    <row r="13" spans="1:25">
      <c r="A13" s="3" t="s">
        <v>43</v>
      </c>
      <c r="B13" s="8">
        <v>0</v>
      </c>
      <c r="C13" s="8">
        <v>2.2200000000000001E-2</v>
      </c>
      <c r="D13" s="8">
        <v>1.32E-2</v>
      </c>
      <c r="E13" s="8">
        <v>2.0199999999999999E-2</v>
      </c>
      <c r="F13" s="8">
        <v>2.87E-2</v>
      </c>
      <c r="G13" s="8">
        <v>4.7999999999999996E-3</v>
      </c>
      <c r="H13" s="8">
        <v>1.1000000000000001E-3</v>
      </c>
      <c r="I13" s="36"/>
      <c r="J13" s="8">
        <v>1.72E-2</v>
      </c>
      <c r="K13" s="8">
        <v>5.3E-3</v>
      </c>
      <c r="L13" s="8">
        <v>8.0999999999999996E-3</v>
      </c>
      <c r="M13" s="8">
        <v>6.9999999999999999E-4</v>
      </c>
      <c r="N13" s="8">
        <v>0</v>
      </c>
      <c r="O13" s="8">
        <v>7.1999999999999998E-3</v>
      </c>
      <c r="P13" s="8">
        <v>0</v>
      </c>
      <c r="Q13" s="8">
        <v>4.0000000000000002E-4</v>
      </c>
      <c r="R13" s="8">
        <v>0</v>
      </c>
      <c r="S13" s="8">
        <v>0.04</v>
      </c>
      <c r="T13" s="8">
        <v>3.7000000000000002E-3</v>
      </c>
      <c r="U13" s="8">
        <v>1.14E-2</v>
      </c>
      <c r="V13" s="8">
        <v>0</v>
      </c>
      <c r="W13" s="8">
        <v>0</v>
      </c>
      <c r="X13" s="8">
        <v>3.56E-2</v>
      </c>
      <c r="Y13" s="8">
        <v>2.1499999999999998E-2</v>
      </c>
    </row>
    <row r="14" spans="1:25">
      <c r="A14" s="3" t="s">
        <v>44</v>
      </c>
      <c r="B14" s="8">
        <v>0.14549999999999999</v>
      </c>
      <c r="C14" s="8">
        <v>0</v>
      </c>
      <c r="D14" s="8">
        <v>0.14580000000000001</v>
      </c>
      <c r="E14" s="8">
        <v>0.48499999999999999</v>
      </c>
      <c r="F14" s="8">
        <v>9.6699999999999994E-2</v>
      </c>
      <c r="G14" s="8">
        <v>0</v>
      </c>
      <c r="H14" s="8">
        <v>0.1928</v>
      </c>
      <c r="I14" s="36"/>
      <c r="J14" s="8">
        <v>0.38469999999999999</v>
      </c>
      <c r="K14" s="8">
        <v>0.19220000000000001</v>
      </c>
      <c r="L14" s="8">
        <v>0</v>
      </c>
      <c r="M14" s="8">
        <v>4.8099999999999997E-2</v>
      </c>
      <c r="N14" s="8">
        <v>0.43230000000000002</v>
      </c>
      <c r="O14" s="8">
        <v>0.4335</v>
      </c>
      <c r="P14" s="8">
        <v>0.48049999999999998</v>
      </c>
      <c r="Q14" s="8">
        <v>0.38400000000000001</v>
      </c>
      <c r="R14" s="8">
        <v>0.192</v>
      </c>
      <c r="S14" s="8">
        <v>0</v>
      </c>
      <c r="T14" s="8">
        <v>0.2883</v>
      </c>
      <c r="U14" s="8">
        <v>0</v>
      </c>
      <c r="V14" s="8">
        <v>0.1918</v>
      </c>
      <c r="W14" s="8">
        <v>0.47970000000000002</v>
      </c>
      <c r="X14" s="8">
        <v>0</v>
      </c>
      <c r="Y14" s="8">
        <v>0</v>
      </c>
    </row>
    <row r="15" spans="1:25" ht="16.5">
      <c r="A15" s="3" t="s">
        <v>46</v>
      </c>
      <c r="B15" s="8">
        <v>0.3402</v>
      </c>
      <c r="C15" s="8">
        <v>0.3518</v>
      </c>
      <c r="D15" s="8">
        <v>0.32829999999999998</v>
      </c>
      <c r="E15" s="8">
        <v>0.37859999999999999</v>
      </c>
      <c r="F15" s="8">
        <v>0.38109999999999999</v>
      </c>
      <c r="G15" s="8">
        <v>0.33500000000000002</v>
      </c>
      <c r="H15" s="8">
        <v>4.2799999999999998E-2</v>
      </c>
      <c r="I15" s="36"/>
      <c r="J15" s="8">
        <v>0</v>
      </c>
      <c r="K15" s="8">
        <v>0.39150000000000001</v>
      </c>
      <c r="L15" s="8">
        <v>0.39190000000000003</v>
      </c>
      <c r="M15" s="8">
        <v>0</v>
      </c>
      <c r="N15" s="8">
        <v>0</v>
      </c>
      <c r="O15" s="8">
        <v>0.17460000000000001</v>
      </c>
      <c r="P15" s="8">
        <v>0.24129999999999999</v>
      </c>
      <c r="Q15" s="8">
        <v>4.3499999999999997E-2</v>
      </c>
      <c r="R15" s="8">
        <v>0</v>
      </c>
      <c r="S15" s="8">
        <v>0</v>
      </c>
      <c r="T15" s="8">
        <v>8.6699999999999999E-2</v>
      </c>
      <c r="U15" s="8">
        <v>8.6900000000000005E-2</v>
      </c>
      <c r="V15" s="8">
        <v>8.6900000000000005E-2</v>
      </c>
      <c r="W15" s="8">
        <v>0.39240000000000003</v>
      </c>
      <c r="X15" s="8">
        <v>0.30480000000000002</v>
      </c>
      <c r="Y15" s="8">
        <v>0.43380000000000002</v>
      </c>
    </row>
    <row r="16" spans="1:25" ht="16.5">
      <c r="A16" s="3" t="s">
        <v>47</v>
      </c>
      <c r="B16" s="8">
        <v>9.3699999999999992</v>
      </c>
      <c r="C16" s="8">
        <v>9.34</v>
      </c>
      <c r="D16" s="8">
        <v>9.41</v>
      </c>
      <c r="E16" s="8">
        <v>9.2899999999999991</v>
      </c>
      <c r="F16" s="8">
        <v>9.32</v>
      </c>
      <c r="G16" s="8">
        <v>9.7200000000000006</v>
      </c>
      <c r="H16" s="8">
        <v>9.4600000000000009</v>
      </c>
      <c r="I16" s="36"/>
      <c r="J16" s="8">
        <v>8.8000000000000007</v>
      </c>
      <c r="K16" s="8">
        <v>9.58</v>
      </c>
      <c r="L16" s="8">
        <v>9.65</v>
      </c>
      <c r="M16" s="8">
        <v>9.7799999999999994</v>
      </c>
      <c r="N16" s="8">
        <v>9.7200000000000006</v>
      </c>
      <c r="O16" s="8">
        <v>9.41</v>
      </c>
      <c r="P16" s="8">
        <v>9.2100000000000009</v>
      </c>
      <c r="Q16" s="8">
        <v>9.65</v>
      </c>
      <c r="R16" s="8">
        <v>9.39</v>
      </c>
      <c r="S16" s="8">
        <v>9.5399999999999991</v>
      </c>
      <c r="T16" s="8">
        <v>9.5399999999999991</v>
      </c>
      <c r="U16" s="8">
        <v>9.9499999999999993</v>
      </c>
      <c r="V16" s="8">
        <v>9.58</v>
      </c>
      <c r="W16" s="8">
        <v>9.74</v>
      </c>
      <c r="X16" s="8">
        <v>9.44</v>
      </c>
      <c r="Y16" s="8">
        <v>9.7200000000000006</v>
      </c>
    </row>
    <row r="17" spans="1:25">
      <c r="A17" s="5" t="s">
        <v>49</v>
      </c>
      <c r="B17" s="29">
        <v>95.369100000000003</v>
      </c>
      <c r="C17" s="29">
        <v>95.9298</v>
      </c>
      <c r="D17" s="29">
        <v>94.572299999999984</v>
      </c>
      <c r="E17" s="29">
        <v>95.19919999999999</v>
      </c>
      <c r="F17" s="29">
        <v>95.755300000000005</v>
      </c>
      <c r="G17" s="29">
        <v>96.301599999999993</v>
      </c>
      <c r="H17" s="29">
        <v>95.314300000000003</v>
      </c>
      <c r="I17" s="36"/>
      <c r="J17" s="29">
        <v>94.809499999999986</v>
      </c>
      <c r="K17" s="29">
        <v>96.397799999999989</v>
      </c>
      <c r="L17" s="29">
        <v>94.386400000000009</v>
      </c>
      <c r="M17" s="29">
        <v>96.378200000000007</v>
      </c>
      <c r="N17" s="29">
        <v>94.996199999999988</v>
      </c>
      <c r="O17" s="29">
        <v>96.196299999999979</v>
      </c>
      <c r="P17" s="29">
        <v>95.775900000000007</v>
      </c>
      <c r="Q17" s="29">
        <v>95.498599999999982</v>
      </c>
      <c r="R17" s="29">
        <v>94.98429999999999</v>
      </c>
      <c r="S17" s="29">
        <v>94.989599999999996</v>
      </c>
      <c r="T17" s="29">
        <v>96.778700000000015</v>
      </c>
      <c r="U17" s="29">
        <v>96.385600000000011</v>
      </c>
      <c r="V17" s="29">
        <v>96.543700000000001</v>
      </c>
      <c r="W17" s="29">
        <v>97.039399999999986</v>
      </c>
      <c r="X17" s="29">
        <v>95.320300000000003</v>
      </c>
      <c r="Y17" s="29">
        <v>95.784400000000005</v>
      </c>
    </row>
    <row r="18" spans="1:25">
      <c r="A18" s="31" t="s">
        <v>104</v>
      </c>
    </row>
    <row r="19" spans="1:25">
      <c r="A19" s="27" t="s">
        <v>50</v>
      </c>
      <c r="B19" s="8">
        <v>5.2259299970189295</v>
      </c>
      <c r="C19" s="8">
        <v>5.3243374375082535</v>
      </c>
      <c r="D19" s="8">
        <v>5.3170143665462346</v>
      </c>
      <c r="E19" s="8">
        <v>5.2250831794724855</v>
      </c>
      <c r="F19" s="8">
        <v>5.1653422593136096</v>
      </c>
      <c r="G19" s="8">
        <v>5.1968857726276001</v>
      </c>
      <c r="H19" s="8">
        <v>5.2945708921758392</v>
      </c>
      <c r="I19" s="36"/>
      <c r="J19" s="8">
        <v>5.2856430124540861</v>
      </c>
      <c r="K19" s="8">
        <v>5.2288182667323815</v>
      </c>
      <c r="L19" s="8">
        <v>5.360991688393991</v>
      </c>
      <c r="M19" s="8">
        <v>5.2423640235302287</v>
      </c>
      <c r="N19" s="8">
        <v>5.3707856387572654</v>
      </c>
      <c r="O19" s="8">
        <v>5.1012175543140739</v>
      </c>
      <c r="P19" s="8">
        <v>5.340584411324544</v>
      </c>
      <c r="Q19" s="8">
        <v>5.1997190606180954</v>
      </c>
      <c r="R19" s="8">
        <v>5.1819033967694157</v>
      </c>
      <c r="S19" s="8">
        <v>5.3977735849027573</v>
      </c>
      <c r="T19" s="8">
        <v>5.2664417271532118</v>
      </c>
      <c r="U19" s="8">
        <v>5.3443143086306995</v>
      </c>
      <c r="V19" s="8">
        <v>5.2359007044844734</v>
      </c>
      <c r="W19" s="8">
        <v>5.316935635863965</v>
      </c>
      <c r="X19" s="8">
        <v>5.2654888303516945</v>
      </c>
      <c r="Y19" s="8">
        <v>5.2024997456165014</v>
      </c>
    </row>
    <row r="20" spans="1:25" ht="18">
      <c r="A20" s="32" t="s">
        <v>98</v>
      </c>
      <c r="B20" s="8">
        <v>2.7740700029810705</v>
      </c>
      <c r="C20" s="8">
        <v>2.6756625624917465</v>
      </c>
      <c r="D20" s="8">
        <v>2.6829856334537654</v>
      </c>
      <c r="E20" s="8">
        <v>2.7749168205275145</v>
      </c>
      <c r="F20" s="8">
        <v>2.8346577406863904</v>
      </c>
      <c r="G20" s="8">
        <v>2.8031142273723999</v>
      </c>
      <c r="H20" s="8">
        <v>2.7054291078241608</v>
      </c>
      <c r="I20" s="36"/>
      <c r="J20" s="8">
        <v>2.7143569875459139</v>
      </c>
      <c r="K20" s="8">
        <v>2.7711817332676185</v>
      </c>
      <c r="L20" s="8">
        <v>2.639008311606009</v>
      </c>
      <c r="M20" s="8">
        <v>2.7576359764697713</v>
      </c>
      <c r="N20" s="8">
        <v>2.6292143612427346</v>
      </c>
      <c r="O20" s="8">
        <v>2.8987824456859261</v>
      </c>
      <c r="P20" s="8">
        <v>2.659415588675456</v>
      </c>
      <c r="Q20" s="8">
        <v>2.8002809393819046</v>
      </c>
      <c r="R20" s="8">
        <v>2.8180966032305843</v>
      </c>
      <c r="S20" s="8">
        <v>2.6022264150972427</v>
      </c>
      <c r="T20" s="8">
        <v>2.7335582728467882</v>
      </c>
      <c r="U20" s="8">
        <v>2.6556856913693005</v>
      </c>
      <c r="V20" s="8">
        <v>2.7640992955155266</v>
      </c>
      <c r="W20" s="8">
        <v>2.683064364136035</v>
      </c>
      <c r="X20" s="8">
        <v>2.7345111696483055</v>
      </c>
      <c r="Y20" s="8">
        <v>2.7975002543834986</v>
      </c>
    </row>
    <row r="21" spans="1:25">
      <c r="A21" s="13" t="s">
        <v>99</v>
      </c>
      <c r="B21" s="8">
        <v>8</v>
      </c>
      <c r="C21" s="8">
        <v>8</v>
      </c>
      <c r="D21" s="8">
        <v>8</v>
      </c>
      <c r="E21" s="8">
        <v>8</v>
      </c>
      <c r="F21" s="8">
        <v>8</v>
      </c>
      <c r="G21" s="8">
        <v>8</v>
      </c>
      <c r="H21" s="8">
        <v>8</v>
      </c>
      <c r="I21" s="36"/>
      <c r="J21" s="8">
        <v>8</v>
      </c>
      <c r="K21" s="8">
        <v>8</v>
      </c>
      <c r="L21" s="8">
        <v>8</v>
      </c>
      <c r="M21" s="8">
        <v>8</v>
      </c>
      <c r="N21" s="8">
        <v>8</v>
      </c>
      <c r="O21" s="8">
        <v>8</v>
      </c>
      <c r="P21" s="8">
        <v>8</v>
      </c>
      <c r="Q21" s="8">
        <v>8</v>
      </c>
      <c r="R21" s="8">
        <v>8</v>
      </c>
      <c r="S21" s="8">
        <v>8</v>
      </c>
      <c r="T21" s="8">
        <v>8</v>
      </c>
      <c r="U21" s="8">
        <v>8</v>
      </c>
      <c r="V21" s="8">
        <v>8</v>
      </c>
      <c r="W21" s="8">
        <v>8</v>
      </c>
      <c r="X21" s="8">
        <v>8</v>
      </c>
      <c r="Y21" s="8">
        <v>8</v>
      </c>
    </row>
    <row r="22" spans="1:25">
      <c r="A22" s="27" t="s">
        <v>51</v>
      </c>
      <c r="B22" s="8">
        <v>0.5367839642907033</v>
      </c>
      <c r="C22" s="8">
        <v>0.53363303435514264</v>
      </c>
      <c r="D22" s="8">
        <v>0.42954568225125495</v>
      </c>
      <c r="E22" s="8">
        <v>0.3823583754790808</v>
      </c>
      <c r="F22" s="8">
        <v>0.52797267648966251</v>
      </c>
      <c r="G22" s="8">
        <v>0.3698811600659368</v>
      </c>
      <c r="H22" s="8">
        <v>0.45396640739655048</v>
      </c>
      <c r="I22" s="36"/>
      <c r="J22" s="8">
        <v>0.52249797298017364</v>
      </c>
      <c r="K22" s="8">
        <v>0.46152967760182567</v>
      </c>
      <c r="L22" s="8">
        <v>0.4569531787350089</v>
      </c>
      <c r="M22" s="8">
        <v>0.55023494797619188</v>
      </c>
      <c r="N22" s="8">
        <v>0.41297568820364317</v>
      </c>
      <c r="O22" s="8">
        <v>0.5288339362587039</v>
      </c>
      <c r="P22" s="8">
        <v>0.52752175999432993</v>
      </c>
      <c r="Q22" s="8">
        <v>0.51390492235843244</v>
      </c>
      <c r="R22" s="8">
        <v>0.58453535762279929</v>
      </c>
      <c r="S22" s="8">
        <v>0.38566543182930546</v>
      </c>
      <c r="T22" s="8">
        <v>0.52976046532465582</v>
      </c>
      <c r="U22" s="8">
        <v>0.48806418381036532</v>
      </c>
      <c r="V22" s="8">
        <v>0.48731683336808795</v>
      </c>
      <c r="W22" s="8">
        <v>0.50294877448816855</v>
      </c>
      <c r="X22" s="8">
        <v>0.49061054854221492</v>
      </c>
      <c r="Y22" s="8">
        <v>0.47235038588105854</v>
      </c>
    </row>
    <row r="23" spans="1:25" ht="18">
      <c r="A23" s="32" t="s">
        <v>100</v>
      </c>
      <c r="B23" s="8">
        <v>0.39081812445490804</v>
      </c>
      <c r="C23" s="8">
        <v>0.5724858788025764</v>
      </c>
      <c r="D23" s="8">
        <v>0.60921165821015721</v>
      </c>
      <c r="E23" s="8">
        <v>0.79981173438142017</v>
      </c>
      <c r="F23" s="8">
        <v>0.40196370544874771</v>
      </c>
      <c r="G23" s="8">
        <v>0.72203208089342619</v>
      </c>
      <c r="H23" s="8">
        <v>0.63164432042826624</v>
      </c>
      <c r="I23" s="36"/>
      <c r="J23" s="8">
        <v>0.52577379239848243</v>
      </c>
      <c r="K23" s="8">
        <v>0.60707440592187689</v>
      </c>
      <c r="L23" s="8">
        <v>0.60489515949442252</v>
      </c>
      <c r="M23" s="8">
        <v>0.58809550636864838</v>
      </c>
      <c r="N23" s="8">
        <v>0.65936945576875772</v>
      </c>
      <c r="O23" s="8">
        <v>0.53926425842283177</v>
      </c>
      <c r="P23" s="8">
        <v>0.50552373982773968</v>
      </c>
      <c r="Q23" s="8">
        <v>0.58783299950788548</v>
      </c>
      <c r="R23" s="8">
        <v>0.44160726661415506</v>
      </c>
      <c r="S23" s="8">
        <v>0.77407305548417282</v>
      </c>
      <c r="T23" s="8">
        <v>0.62113077627869284</v>
      </c>
      <c r="U23" s="8">
        <v>0.51924531787434436</v>
      </c>
      <c r="V23" s="8">
        <v>0.56288675786802855</v>
      </c>
      <c r="W23" s="8">
        <v>0.60401813925063141</v>
      </c>
      <c r="X23" s="8">
        <v>0.64833699536924128</v>
      </c>
      <c r="Y23" s="8">
        <v>0.62490610811479241</v>
      </c>
    </row>
    <row r="24" spans="1:25">
      <c r="A24" s="27" t="s">
        <v>52</v>
      </c>
      <c r="B24" s="8">
        <v>2.7852124236558899E-3</v>
      </c>
      <c r="C24" s="8">
        <v>1.5866309551755376E-2</v>
      </c>
      <c r="D24" s="8">
        <v>7.7014486283076477E-3</v>
      </c>
      <c r="E24" s="8">
        <v>1.1091522894064551E-2</v>
      </c>
      <c r="F24" s="8">
        <v>7.6176170963006291E-3</v>
      </c>
      <c r="G24" s="8">
        <v>1.0965385300904478E-2</v>
      </c>
      <c r="H24" s="8">
        <v>2.0835600550577578E-3</v>
      </c>
      <c r="I24" s="36"/>
      <c r="J24" s="8">
        <v>5.6112545997594318E-3</v>
      </c>
      <c r="K24" s="8">
        <v>0</v>
      </c>
      <c r="L24" s="8">
        <v>1.127383806323917E-2</v>
      </c>
      <c r="M24" s="8">
        <v>4.1388724259936406E-3</v>
      </c>
      <c r="N24" s="8">
        <v>1.3946009505208887E-3</v>
      </c>
      <c r="O24" s="8">
        <v>5.569586757417538E-3</v>
      </c>
      <c r="P24" s="8">
        <v>7.6587009460189872E-3</v>
      </c>
      <c r="Q24" s="8">
        <v>2.0956510451787631E-3</v>
      </c>
      <c r="R24" s="8">
        <v>9.809677472703825E-3</v>
      </c>
      <c r="S24" s="8">
        <v>1.5985832513520953E-2</v>
      </c>
      <c r="T24" s="8">
        <v>0</v>
      </c>
      <c r="U24" s="8">
        <v>4.8212331643020393E-3</v>
      </c>
      <c r="V24" s="8">
        <v>0</v>
      </c>
      <c r="W24" s="8">
        <v>1.0996040647973139E-2</v>
      </c>
      <c r="X24" s="8">
        <v>6.2685281785740954E-3</v>
      </c>
      <c r="Y24" s="8">
        <v>4.8566861249703022E-3</v>
      </c>
    </row>
    <row r="25" spans="1:25" ht="18">
      <c r="A25" s="3" t="s">
        <v>66</v>
      </c>
      <c r="B25" s="8">
        <v>1.7751667604786747</v>
      </c>
      <c r="C25" s="8">
        <v>1.7969409251632167</v>
      </c>
      <c r="D25" s="8">
        <v>1.7395694515274591</v>
      </c>
      <c r="E25" s="8">
        <v>1.6691233721620817</v>
      </c>
      <c r="F25" s="8">
        <v>1.775683587288988</v>
      </c>
      <c r="G25" s="8">
        <v>1.6606691759152803</v>
      </c>
      <c r="H25" s="8">
        <v>1.9434721071857002</v>
      </c>
      <c r="I25" s="36"/>
      <c r="J25" s="8">
        <v>2.215305986337238</v>
      </c>
      <c r="K25" s="8">
        <v>2.212803396825656</v>
      </c>
      <c r="L25" s="8">
        <v>2.2135800050938186</v>
      </c>
      <c r="M25" s="8">
        <v>2.1702347595715095</v>
      </c>
      <c r="N25" s="8">
        <v>2.1847832988102862</v>
      </c>
      <c r="O25" s="8">
        <v>2.1765334884134839</v>
      </c>
      <c r="P25" s="8">
        <v>2.2508898445877339</v>
      </c>
      <c r="Q25" s="8">
        <v>2.1736591479006186</v>
      </c>
      <c r="R25" s="8">
        <v>2.1592130478489437</v>
      </c>
      <c r="S25" s="8">
        <v>2.1171440917092541</v>
      </c>
      <c r="T25" s="8">
        <v>2.1096325283109771</v>
      </c>
      <c r="U25" s="8">
        <v>2.2028039012091787</v>
      </c>
      <c r="V25" s="8">
        <v>2.2031841429453562</v>
      </c>
      <c r="W25" s="8">
        <v>2.200219334052715</v>
      </c>
      <c r="X25" s="8">
        <v>2.220775493933318</v>
      </c>
      <c r="Y25" s="8">
        <v>2.2013309949687421</v>
      </c>
    </row>
    <row r="26" spans="1:25">
      <c r="A26" s="27" t="s">
        <v>54</v>
      </c>
      <c r="B26" s="8">
        <v>2.9929696094784148</v>
      </c>
      <c r="C26" s="8">
        <v>2.6567896024489235</v>
      </c>
      <c r="D26" s="8">
        <v>2.8595832058855022</v>
      </c>
      <c r="E26" s="8">
        <v>2.769254694756925</v>
      </c>
      <c r="F26" s="8">
        <v>3.0167266515550653</v>
      </c>
      <c r="G26" s="8">
        <v>2.9361504532095282</v>
      </c>
      <c r="H26" s="8">
        <v>2.6294949881294767</v>
      </c>
      <c r="I26" s="36"/>
      <c r="J26" s="8">
        <v>2.4196249189157308</v>
      </c>
      <c r="K26" s="8">
        <v>2.3523419325105448</v>
      </c>
      <c r="L26" s="8">
        <v>2.2648467994793231</v>
      </c>
      <c r="M26" s="8">
        <v>2.2832194449863734</v>
      </c>
      <c r="N26" s="8">
        <v>2.3348710173270164</v>
      </c>
      <c r="O26" s="8">
        <v>2.4391604321026819</v>
      </c>
      <c r="P26" s="8">
        <v>2.302404789086355</v>
      </c>
      <c r="Q26" s="8">
        <v>2.350527578573065</v>
      </c>
      <c r="R26" s="8">
        <v>2.4775272152287164</v>
      </c>
      <c r="S26" s="8">
        <v>2.2926636976652381</v>
      </c>
      <c r="T26" s="8">
        <v>2.3320505515378582</v>
      </c>
      <c r="U26" s="8">
        <v>2.3966088021215874</v>
      </c>
      <c r="V26" s="8">
        <v>2.4174705116146606</v>
      </c>
      <c r="W26" s="8">
        <v>2.1979159001070472</v>
      </c>
      <c r="X26" s="8">
        <v>2.2195406117565177</v>
      </c>
      <c r="Y26" s="8">
        <v>2.3017331020799223</v>
      </c>
    </row>
    <row r="27" spans="1:25">
      <c r="A27" s="27" t="s">
        <v>53</v>
      </c>
      <c r="B27" s="8">
        <v>5.0319924676138477E-3</v>
      </c>
      <c r="C27" s="8">
        <v>0</v>
      </c>
      <c r="D27" s="8">
        <v>0</v>
      </c>
      <c r="E27" s="8">
        <v>1.3845940479822391E-3</v>
      </c>
      <c r="F27" s="8">
        <v>5.5412455937204081E-3</v>
      </c>
      <c r="G27" s="8">
        <v>7.1229074173152574E-3</v>
      </c>
      <c r="H27" s="8">
        <v>0</v>
      </c>
      <c r="I27" s="36"/>
      <c r="J27" s="8">
        <v>1.4030727219839403E-3</v>
      </c>
      <c r="K27" s="8">
        <v>1.1180063499057053E-3</v>
      </c>
      <c r="L27" s="8">
        <v>1.7105682261117818E-3</v>
      </c>
      <c r="M27" s="8">
        <v>5.5741321655975438E-4</v>
      </c>
      <c r="N27" s="8">
        <v>9.3119546973015783E-3</v>
      </c>
      <c r="O27" s="8">
        <v>3.0853403277957634E-3</v>
      </c>
      <c r="P27" s="8">
        <v>0</v>
      </c>
      <c r="Q27" s="8">
        <v>1.6934229466125134E-3</v>
      </c>
      <c r="R27" s="8">
        <v>3.9537894198326019E-3</v>
      </c>
      <c r="S27" s="8">
        <v>1.0919008017465499E-2</v>
      </c>
      <c r="T27" s="8">
        <v>0</v>
      </c>
      <c r="U27" s="8">
        <v>8.3756447992413793E-4</v>
      </c>
      <c r="V27" s="8">
        <v>4.4348285524565163E-3</v>
      </c>
      <c r="W27" s="8">
        <v>3.0461273522979565E-3</v>
      </c>
      <c r="X27" s="8">
        <v>2.2427606812172127E-3</v>
      </c>
      <c r="Y27" s="8">
        <v>3.6305678492076477E-3</v>
      </c>
    </row>
    <row r="28" spans="1:25">
      <c r="A28" s="13" t="s">
        <v>101</v>
      </c>
      <c r="B28" s="8">
        <v>5.7035556635939706</v>
      </c>
      <c r="C28" s="8">
        <v>5.5757157503216144</v>
      </c>
      <c r="D28" s="8">
        <v>5.6456114465026808</v>
      </c>
      <c r="E28" s="8">
        <v>5.6330242937215544</v>
      </c>
      <c r="F28" s="8">
        <v>5.735505483472485</v>
      </c>
      <c r="G28" s="8">
        <v>5.7068211628023917</v>
      </c>
      <c r="H28" s="8">
        <v>5.6606613831950519</v>
      </c>
      <c r="I28" s="36"/>
      <c r="J28" s="8">
        <v>5.6902169979533683</v>
      </c>
      <c r="K28" s="8">
        <v>5.634867419209808</v>
      </c>
      <c r="L28" s="8">
        <v>5.5532595490919237</v>
      </c>
      <c r="M28" s="8">
        <v>5.5964809445452763</v>
      </c>
      <c r="N28" s="8">
        <v>5.6027060157575264</v>
      </c>
      <c r="O28" s="8">
        <v>5.6924470422829145</v>
      </c>
      <c r="P28" s="8">
        <v>5.5939988344421767</v>
      </c>
      <c r="Q28" s="8">
        <v>5.6297137223317932</v>
      </c>
      <c r="R28" s="8">
        <v>5.6766463542071515</v>
      </c>
      <c r="S28" s="8">
        <v>5.5964511172189564</v>
      </c>
      <c r="T28" s="8">
        <v>5.5925743214521839</v>
      </c>
      <c r="U28" s="8">
        <v>5.6123810026597019</v>
      </c>
      <c r="V28" s="8">
        <v>5.6752930743485903</v>
      </c>
      <c r="W28" s="8">
        <v>5.519144315898834</v>
      </c>
      <c r="X28" s="8">
        <v>5.5877749384610835</v>
      </c>
      <c r="Y28" s="8">
        <v>5.6088078450186929</v>
      </c>
    </row>
    <row r="29" spans="1:25">
      <c r="A29" s="27" t="s">
        <v>55</v>
      </c>
      <c r="B29" s="8">
        <v>0</v>
      </c>
      <c r="C29" s="8">
        <v>3.5150169235343364E-3</v>
      </c>
      <c r="D29" s="8">
        <v>2.1194896010851877E-3</v>
      </c>
      <c r="E29" s="8">
        <v>3.216391071156783E-3</v>
      </c>
      <c r="F29" s="8">
        <v>4.572190557301529E-3</v>
      </c>
      <c r="G29" s="8">
        <v>7.5479952477863418E-4</v>
      </c>
      <c r="H29" s="8">
        <v>1.7647546415325662E-4</v>
      </c>
      <c r="I29" s="36"/>
      <c r="J29" s="8">
        <v>2.800720907711524E-3</v>
      </c>
      <c r="K29" s="8">
        <v>8.5177555241511163E-4</v>
      </c>
      <c r="L29" s="8">
        <v>1.3278199564382997E-3</v>
      </c>
      <c r="M29" s="8">
        <v>1.1217868081896516E-4</v>
      </c>
      <c r="N29" s="8">
        <v>0</v>
      </c>
      <c r="O29" s="8">
        <v>1.161202358902564E-3</v>
      </c>
      <c r="P29" s="8">
        <v>0</v>
      </c>
      <c r="Q29" s="8">
        <v>6.491412443049646E-5</v>
      </c>
      <c r="R29" s="8">
        <v>0</v>
      </c>
      <c r="S29" s="8">
        <v>6.4619674289239613E-3</v>
      </c>
      <c r="T29" s="8">
        <v>5.8894657967631283E-4</v>
      </c>
      <c r="U29" s="8">
        <v>1.8300664956122272E-3</v>
      </c>
      <c r="V29" s="8">
        <v>0</v>
      </c>
      <c r="W29" s="8">
        <v>0</v>
      </c>
      <c r="X29" s="8">
        <v>5.771418751546872E-3</v>
      </c>
      <c r="Y29" s="8">
        <v>3.4768213868887447E-3</v>
      </c>
    </row>
    <row r="30" spans="1:25">
      <c r="A30" s="3" t="s">
        <v>58</v>
      </c>
      <c r="B30" s="8">
        <v>9.8458370432405476E-2</v>
      </c>
      <c r="C30" s="8">
        <v>0.10079616338813162</v>
      </c>
      <c r="D30" s="8">
        <v>9.5389805328351854E-2</v>
      </c>
      <c r="E30" s="8">
        <v>0.10908670120752649</v>
      </c>
      <c r="F30" s="8">
        <v>0.10986392112863877</v>
      </c>
      <c r="G30" s="8">
        <v>9.5325459756472414E-2</v>
      </c>
      <c r="H30" s="8">
        <v>1.2425364494987701E-2</v>
      </c>
      <c r="I30" s="36"/>
      <c r="J30" s="8">
        <v>0</v>
      </c>
      <c r="K30" s="8">
        <v>0.11385570281213624</v>
      </c>
      <c r="L30" s="8">
        <v>0.11625272910557126</v>
      </c>
      <c r="M30" s="8">
        <v>0</v>
      </c>
      <c r="N30" s="8">
        <v>0</v>
      </c>
      <c r="O30" s="8">
        <v>5.0955770529706519E-2</v>
      </c>
      <c r="P30" s="8">
        <v>7.0701140182054936E-2</v>
      </c>
      <c r="Q30" s="8">
        <v>1.2774449391860719E-2</v>
      </c>
      <c r="R30" s="8">
        <v>0</v>
      </c>
      <c r="S30" s="8">
        <v>0</v>
      </c>
      <c r="T30" s="8">
        <v>2.4972786150865751E-2</v>
      </c>
      <c r="U30" s="8">
        <v>2.5243845650878446E-2</v>
      </c>
      <c r="V30" s="8">
        <v>2.5205190900462884E-2</v>
      </c>
      <c r="W30" s="8">
        <v>0.11353282293227443</v>
      </c>
      <c r="X30" s="8">
        <v>8.9417242288955368E-2</v>
      </c>
      <c r="Y30" s="8">
        <v>0.12694254150967851</v>
      </c>
    </row>
    <row r="31" spans="1:25">
      <c r="A31" s="3" t="s">
        <v>59</v>
      </c>
      <c r="B31" s="8">
        <v>1.7843071203677239</v>
      </c>
      <c r="C31" s="8">
        <v>1.7607866075486966</v>
      </c>
      <c r="D31" s="8">
        <v>1.7990050670088404</v>
      </c>
      <c r="E31" s="8">
        <v>1.7612402283933308</v>
      </c>
      <c r="F31" s="8">
        <v>1.7678431995268473</v>
      </c>
      <c r="G31" s="8">
        <v>1.8198770566353837</v>
      </c>
      <c r="H31" s="8">
        <v>1.807041756850978</v>
      </c>
      <c r="I31" s="36"/>
      <c r="J31" s="8">
        <v>1.7061195635929085</v>
      </c>
      <c r="K31" s="8">
        <v>1.8331593342407297</v>
      </c>
      <c r="L31" s="8">
        <v>1.8835054893760279</v>
      </c>
      <c r="M31" s="8">
        <v>1.866107023995794</v>
      </c>
      <c r="N31" s="8">
        <v>1.8855668292284971</v>
      </c>
      <c r="O31" s="8">
        <v>1.8069679126683966</v>
      </c>
      <c r="P31" s="8">
        <v>1.7755806736973467</v>
      </c>
      <c r="Q31" s="8">
        <v>1.8646268339907572</v>
      </c>
      <c r="R31" s="8">
        <v>1.8214357614570527</v>
      </c>
      <c r="S31" s="8">
        <v>1.8350104941451784</v>
      </c>
      <c r="T31" s="8">
        <v>1.8080396856521135</v>
      </c>
      <c r="U31" s="8">
        <v>1.9018247887484303</v>
      </c>
      <c r="V31" s="8">
        <v>1.828299780355376</v>
      </c>
      <c r="W31" s="8">
        <v>1.8542277572185031</v>
      </c>
      <c r="X31" s="8">
        <v>1.8221745923018444</v>
      </c>
      <c r="Y31" s="8">
        <v>1.8715248140607728</v>
      </c>
    </row>
    <row r="32" spans="1:25">
      <c r="A32" s="27" t="s">
        <v>56</v>
      </c>
      <c r="B32" s="8">
        <v>8.5109597665089E-3</v>
      </c>
      <c r="C32" s="8">
        <v>0</v>
      </c>
      <c r="D32" s="8">
        <v>8.5622087840303025E-3</v>
      </c>
      <c r="E32" s="8">
        <v>2.8244256553804217E-2</v>
      </c>
      <c r="F32" s="8">
        <v>5.6342982234789656E-3</v>
      </c>
      <c r="G32" s="8">
        <v>0</v>
      </c>
      <c r="H32" s="8">
        <v>1.1312786941680149E-2</v>
      </c>
      <c r="I32" s="36"/>
      <c r="J32" s="8">
        <v>2.2910496636132139E-2</v>
      </c>
      <c r="K32" s="8">
        <v>1.1297272782386859E-2</v>
      </c>
      <c r="L32" s="8">
        <v>0</v>
      </c>
      <c r="M32" s="8">
        <v>2.8192156373772616E-3</v>
      </c>
      <c r="N32" s="8">
        <v>2.5760033686315562E-2</v>
      </c>
      <c r="O32" s="8">
        <v>2.557027775327184E-2</v>
      </c>
      <c r="P32" s="8">
        <v>2.8455072574636798E-2</v>
      </c>
      <c r="Q32" s="8">
        <v>2.2791943908453946E-2</v>
      </c>
      <c r="R32" s="8">
        <v>1.1440237013381397E-2</v>
      </c>
      <c r="S32" s="8">
        <v>0</v>
      </c>
      <c r="T32" s="8">
        <v>1.6783779026038559E-2</v>
      </c>
      <c r="U32" s="8">
        <v>0</v>
      </c>
      <c r="V32" s="8">
        <v>1.1243875479157804E-2</v>
      </c>
      <c r="W32" s="8">
        <v>2.8051711656324502E-2</v>
      </c>
      <c r="X32" s="8">
        <v>0</v>
      </c>
      <c r="Y32" s="8">
        <v>0</v>
      </c>
    </row>
    <row r="33" spans="1:25">
      <c r="A33" s="13" t="s">
        <v>102</v>
      </c>
      <c r="B33" s="8">
        <v>1.8912764505666384</v>
      </c>
      <c r="C33" s="8">
        <v>1.8650977878603625</v>
      </c>
      <c r="D33" s="8">
        <v>1.9050765707223076</v>
      </c>
      <c r="E33" s="8">
        <v>1.9017875772258181</v>
      </c>
      <c r="F33" s="8">
        <v>1.8879136094362665</v>
      </c>
      <c r="G33" s="8">
        <v>1.9159573159166348</v>
      </c>
      <c r="H33" s="8">
        <v>1.8309563837517993</v>
      </c>
      <c r="I33" s="36"/>
      <c r="J33" s="8">
        <v>1.7318307811367522</v>
      </c>
      <c r="K33" s="8">
        <v>1.959164085387668</v>
      </c>
      <c r="L33" s="8">
        <v>2.0010860384380376</v>
      </c>
      <c r="M33" s="8">
        <v>1.8690384183139901</v>
      </c>
      <c r="N33" s="8">
        <v>1.9113268629148126</v>
      </c>
      <c r="O33" s="8">
        <v>1.8846551633102775</v>
      </c>
      <c r="P33" s="8">
        <v>1.8747368864540386</v>
      </c>
      <c r="Q33" s="8">
        <v>1.9002581414155022</v>
      </c>
      <c r="R33" s="8">
        <v>1.8328759984704341</v>
      </c>
      <c r="S33" s="8">
        <v>1.8414724615741023</v>
      </c>
      <c r="T33" s="8">
        <v>1.850385197408694</v>
      </c>
      <c r="U33" s="8">
        <v>1.928898700894921</v>
      </c>
      <c r="V33" s="8">
        <v>1.8647488467349966</v>
      </c>
      <c r="W33" s="8">
        <v>1.9958122918071022</v>
      </c>
      <c r="X33" s="8">
        <v>1.9173632533423466</v>
      </c>
      <c r="Y33" s="8">
        <v>2.0019441769573398</v>
      </c>
    </row>
    <row r="34" spans="1:25">
      <c r="A34" s="14" t="s">
        <v>103</v>
      </c>
      <c r="B34" s="29">
        <v>15.59483211416061</v>
      </c>
      <c r="C34" s="29">
        <v>15.440813538181978</v>
      </c>
      <c r="D34" s="29">
        <v>15.550688017224989</v>
      </c>
      <c r="E34" s="29">
        <v>15.534811870947372</v>
      </c>
      <c r="F34" s="29">
        <v>15.623419092908751</v>
      </c>
      <c r="G34" s="29">
        <v>15.622778478719027</v>
      </c>
      <c r="H34" s="29">
        <v>15.491617766946851</v>
      </c>
      <c r="I34" s="36"/>
      <c r="J34" s="29">
        <v>15.422047779090121</v>
      </c>
      <c r="K34" s="29">
        <v>15.594031504597476</v>
      </c>
      <c r="L34" s="29">
        <v>15.554345587529962</v>
      </c>
      <c r="M34" s="29">
        <v>15.465519362859267</v>
      </c>
      <c r="N34" s="29">
        <v>15.514032878672339</v>
      </c>
      <c r="O34" s="29">
        <v>15.577102205593192</v>
      </c>
      <c r="P34" s="29">
        <v>15.468735720896216</v>
      </c>
      <c r="Q34" s="29">
        <v>15.529971863747296</v>
      </c>
      <c r="R34" s="29">
        <v>15.509522352677585</v>
      </c>
      <c r="S34" s="29">
        <v>15.437923578793058</v>
      </c>
      <c r="T34" s="29">
        <v>15.442959518860878</v>
      </c>
      <c r="U34" s="29">
        <v>15.541279703554622</v>
      </c>
      <c r="V34" s="29">
        <v>15.540041921083587</v>
      </c>
      <c r="W34" s="29">
        <v>15.514956607705937</v>
      </c>
      <c r="X34" s="29">
        <v>15.505138191803431</v>
      </c>
      <c r="Y34" s="29">
        <v>15.610752021976033</v>
      </c>
    </row>
    <row r="35" spans="1:25">
      <c r="A35" s="16" t="s">
        <v>69</v>
      </c>
    </row>
    <row r="36" spans="1:25" ht="16.5">
      <c r="A36" s="19" t="s">
        <v>225</v>
      </c>
      <c r="B36" s="29">
        <v>0.62770218325474403</v>
      </c>
      <c r="C36" s="29">
        <v>0.59653128674431866</v>
      </c>
      <c r="D36" s="29">
        <v>0.62176305482628347</v>
      </c>
      <c r="E36" s="29">
        <v>0.62393393555120491</v>
      </c>
      <c r="F36" s="29">
        <v>0.62948005308550359</v>
      </c>
      <c r="G36" s="29">
        <v>0.63873518869578616</v>
      </c>
      <c r="H36" s="29">
        <v>0.57500850833221384</v>
      </c>
      <c r="I36" s="36"/>
      <c r="J36" s="29">
        <v>0.52204120587287817</v>
      </c>
      <c r="K36" s="29">
        <v>0.51528303324630165</v>
      </c>
      <c r="L36" s="29">
        <v>0.5057237503952452</v>
      </c>
      <c r="M36" s="29">
        <v>0.51268506200189834</v>
      </c>
      <c r="N36" s="29">
        <v>0.51660389357443171</v>
      </c>
      <c r="O36" s="29">
        <v>0.52844934566846546</v>
      </c>
      <c r="P36" s="29">
        <v>0.50565688678672793</v>
      </c>
      <c r="Q36" s="29">
        <v>0.51954698616189776</v>
      </c>
      <c r="R36" s="29">
        <v>0.53432521009581957</v>
      </c>
      <c r="S36" s="29">
        <v>0.51990104947191818</v>
      </c>
      <c r="T36" s="29">
        <v>0.5250375836398542</v>
      </c>
      <c r="U36" s="29">
        <v>0.5210684399740928</v>
      </c>
      <c r="V36" s="29">
        <v>0.52318787971503455</v>
      </c>
      <c r="W36" s="29">
        <v>0.49973813516149101</v>
      </c>
      <c r="X36" s="29">
        <v>0.49986094659170577</v>
      </c>
      <c r="Y36" s="29">
        <v>0.51114819875393125</v>
      </c>
    </row>
    <row r="37" spans="1:25">
      <c r="A37" s="20" t="s">
        <v>71</v>
      </c>
    </row>
    <row r="51" spans="1:25">
      <c r="A51" s="1"/>
      <c r="B51" s="1"/>
      <c r="C51" s="1"/>
      <c r="D51" s="1"/>
      <c r="E51" s="1"/>
      <c r="F51" s="1"/>
      <c r="G51" s="1"/>
      <c r="H51" s="1"/>
      <c r="I51" s="3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3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3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3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3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3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3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</sheetData>
  <mergeCells count="6">
    <mergeCell ref="B2:H2"/>
    <mergeCell ref="J2:Y2"/>
    <mergeCell ref="B3:H3"/>
    <mergeCell ref="J3:R3"/>
    <mergeCell ref="S3:V3"/>
    <mergeCell ref="W3:X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F31E1-63A8-4B4B-986E-0DE0F9A7391E}">
  <dimension ref="A1:R37"/>
  <sheetViews>
    <sheetView zoomScaleNormal="100" workbookViewId="0">
      <selection activeCell="H32" sqref="H32"/>
    </sheetView>
  </sheetViews>
  <sheetFormatPr baseColWidth="10" defaultRowHeight="15"/>
  <cols>
    <col min="1" max="1" width="23.5703125" style="3" customWidth="1"/>
    <col min="2" max="9" width="8.85546875" style="3" customWidth="1"/>
    <col min="10" max="10" width="3.140625" style="24" customWidth="1"/>
    <col min="11" max="18" width="8.85546875" style="3" customWidth="1"/>
  </cols>
  <sheetData>
    <row r="1" spans="1:18" s="54" customFormat="1">
      <c r="A1" s="52" t="s">
        <v>132</v>
      </c>
      <c r="B1" s="58"/>
      <c r="C1" s="58"/>
      <c r="D1" s="58"/>
      <c r="E1" s="58"/>
      <c r="F1" s="58"/>
      <c r="G1" s="58"/>
      <c r="H1" s="58"/>
      <c r="I1" s="58"/>
      <c r="J1" s="24"/>
      <c r="K1" s="58"/>
      <c r="L1" s="58"/>
      <c r="M1" s="58"/>
      <c r="N1" s="58"/>
      <c r="O1" s="58"/>
      <c r="P1" s="58"/>
      <c r="Q1" s="58"/>
      <c r="R1" s="58"/>
    </row>
    <row r="2" spans="1:18">
      <c r="A2" s="2" t="s">
        <v>0</v>
      </c>
      <c r="B2" s="100" t="s">
        <v>127</v>
      </c>
      <c r="C2" s="100"/>
      <c r="D2" s="100"/>
      <c r="E2" s="100"/>
      <c r="F2" s="100"/>
      <c r="G2" s="100"/>
      <c r="H2" s="100"/>
      <c r="I2" s="100"/>
      <c r="K2" s="100" t="s">
        <v>128</v>
      </c>
      <c r="L2" s="100"/>
      <c r="M2" s="100"/>
      <c r="N2" s="100"/>
      <c r="O2" s="100"/>
      <c r="P2" s="100"/>
      <c r="Q2" s="100"/>
      <c r="R2" s="100"/>
    </row>
    <row r="3" spans="1:18">
      <c r="A3" s="28" t="s">
        <v>70</v>
      </c>
      <c r="B3" s="5" t="s">
        <v>105</v>
      </c>
      <c r="C3" s="5" t="s">
        <v>106</v>
      </c>
      <c r="D3" s="5" t="s">
        <v>107</v>
      </c>
      <c r="E3" s="5" t="s">
        <v>108</v>
      </c>
      <c r="F3" s="5" t="s">
        <v>109</v>
      </c>
      <c r="G3" s="5" t="s">
        <v>110</v>
      </c>
      <c r="H3" s="5" t="s">
        <v>111</v>
      </c>
      <c r="I3" s="5" t="s">
        <v>112</v>
      </c>
      <c r="K3" s="5" t="s">
        <v>113</v>
      </c>
      <c r="L3" s="5" t="s">
        <v>114</v>
      </c>
      <c r="M3" s="5" t="s">
        <v>115</v>
      </c>
      <c r="N3" s="5" t="s">
        <v>116</v>
      </c>
      <c r="O3" s="5" t="s">
        <v>117</v>
      </c>
      <c r="P3" s="5" t="s">
        <v>118</v>
      </c>
      <c r="Q3" s="5" t="s">
        <v>119</v>
      </c>
      <c r="R3" s="5" t="s">
        <v>120</v>
      </c>
    </row>
    <row r="4" spans="1:18">
      <c r="A4" s="30" t="s">
        <v>96</v>
      </c>
    </row>
    <row r="5" spans="1:18" ht="16.5">
      <c r="A5" s="3" t="s">
        <v>37</v>
      </c>
      <c r="B5" s="8">
        <v>56.75</v>
      </c>
      <c r="C5" s="8">
        <v>57.46</v>
      </c>
      <c r="D5" s="8">
        <v>58.66</v>
      </c>
      <c r="E5" s="8">
        <v>58</v>
      </c>
      <c r="F5" s="8">
        <v>58.44</v>
      </c>
      <c r="G5" s="8">
        <v>58.72</v>
      </c>
      <c r="H5" s="8">
        <v>58.51</v>
      </c>
      <c r="I5" s="8">
        <v>58.07</v>
      </c>
      <c r="J5" s="39"/>
      <c r="K5" s="8">
        <v>62.6</v>
      </c>
      <c r="L5" s="8">
        <v>62.13</v>
      </c>
      <c r="M5" s="8">
        <v>62.32</v>
      </c>
      <c r="N5" s="8">
        <v>62.09</v>
      </c>
      <c r="O5" s="8">
        <v>62.26</v>
      </c>
      <c r="P5" s="8">
        <v>62.79</v>
      </c>
      <c r="Q5" s="8">
        <v>63.31</v>
      </c>
      <c r="R5" s="8">
        <v>62.7</v>
      </c>
    </row>
    <row r="6" spans="1:18" ht="16.5">
      <c r="A6" s="3" t="s">
        <v>38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39"/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16.5">
      <c r="A7" s="3" t="s">
        <v>39</v>
      </c>
      <c r="B7" s="8">
        <v>28.65</v>
      </c>
      <c r="C7" s="8">
        <v>27.63</v>
      </c>
      <c r="D7" s="8">
        <v>27.35</v>
      </c>
      <c r="E7" s="8">
        <v>26.97</v>
      </c>
      <c r="F7" s="8">
        <v>24.99</v>
      </c>
      <c r="G7" s="8">
        <v>25.23</v>
      </c>
      <c r="H7" s="8">
        <v>26.56</v>
      </c>
      <c r="I7" s="8">
        <v>26.92</v>
      </c>
      <c r="J7" s="39"/>
      <c r="K7" s="8">
        <v>19.54</v>
      </c>
      <c r="L7" s="8">
        <v>19.75</v>
      </c>
      <c r="M7" s="8">
        <v>20.92</v>
      </c>
      <c r="N7" s="8">
        <v>19.28</v>
      </c>
      <c r="O7" s="8">
        <v>19.13</v>
      </c>
      <c r="P7" s="8">
        <v>18.71</v>
      </c>
      <c r="Q7" s="8">
        <v>19.600000000000001</v>
      </c>
      <c r="R7" s="8">
        <v>19.45</v>
      </c>
    </row>
    <row r="8" spans="1:18" ht="16.5">
      <c r="A8" s="3" t="s">
        <v>121</v>
      </c>
      <c r="B8" s="8">
        <v>0.12133212</v>
      </c>
      <c r="C8" s="8">
        <v>0</v>
      </c>
      <c r="D8" s="8">
        <v>5.3221689999999995E-2</v>
      </c>
      <c r="E8" s="8">
        <v>0</v>
      </c>
      <c r="F8" s="8">
        <v>1.511096E-2</v>
      </c>
      <c r="G8" s="8">
        <v>7.5999239999999996E-2</v>
      </c>
      <c r="H8" s="8">
        <v>0</v>
      </c>
      <c r="I8" s="8">
        <v>0.15188736999999999</v>
      </c>
      <c r="J8" s="39"/>
      <c r="K8" s="8">
        <v>0.12088768</v>
      </c>
      <c r="L8" s="8">
        <v>0</v>
      </c>
      <c r="M8" s="8">
        <v>0</v>
      </c>
      <c r="N8" s="8">
        <v>0</v>
      </c>
      <c r="O8" s="8">
        <v>0.17377604000000002</v>
      </c>
      <c r="P8" s="8">
        <v>3.0221919999999999E-2</v>
      </c>
      <c r="Q8" s="8">
        <v>0</v>
      </c>
      <c r="R8" s="8">
        <v>0.16633166999999999</v>
      </c>
    </row>
    <row r="9" spans="1:18">
      <c r="A9" s="3" t="s">
        <v>41</v>
      </c>
      <c r="B9" s="8">
        <v>0</v>
      </c>
      <c r="C9" s="8">
        <v>0</v>
      </c>
      <c r="D9" s="8">
        <v>0</v>
      </c>
      <c r="E9" s="8">
        <v>0</v>
      </c>
      <c r="F9" s="8">
        <v>2.4500000000000001E-2</v>
      </c>
      <c r="G9" s="8">
        <v>5.7099999999999998E-2</v>
      </c>
      <c r="H9" s="8">
        <v>0</v>
      </c>
      <c r="I9" s="8">
        <v>8.1500000000000003E-2</v>
      </c>
      <c r="J9" s="39"/>
      <c r="K9" s="8">
        <v>8.1100000000000005E-2</v>
      </c>
      <c r="L9" s="8">
        <v>0</v>
      </c>
      <c r="M9" s="8">
        <v>0</v>
      </c>
      <c r="N9" s="8">
        <v>8.1100000000000005E-2</v>
      </c>
      <c r="O9" s="8">
        <v>0</v>
      </c>
      <c r="P9" s="8">
        <v>0</v>
      </c>
      <c r="Q9" s="8">
        <v>0</v>
      </c>
      <c r="R9" s="8">
        <v>0</v>
      </c>
    </row>
    <row r="10" spans="1:18">
      <c r="A10" s="3" t="s">
        <v>42</v>
      </c>
      <c r="B10" s="8">
        <v>0</v>
      </c>
      <c r="C10" s="8">
        <v>1.09E-2</v>
      </c>
      <c r="D10" s="8">
        <v>5.1499999999999997E-2</v>
      </c>
      <c r="E10" s="8">
        <v>0</v>
      </c>
      <c r="F10" s="8">
        <v>8.4000000000000005E-2</v>
      </c>
      <c r="G10" s="8">
        <v>5.2900000000000003E-2</v>
      </c>
      <c r="H10" s="8">
        <v>0</v>
      </c>
      <c r="I10" s="8">
        <v>0</v>
      </c>
      <c r="J10" s="39"/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2.0199999999999999E-2</v>
      </c>
      <c r="Q10" s="8">
        <v>0</v>
      </c>
      <c r="R10" s="8">
        <v>0</v>
      </c>
    </row>
    <row r="11" spans="1:18">
      <c r="A11" s="3" t="s">
        <v>43</v>
      </c>
      <c r="B11" s="8">
        <v>7.36</v>
      </c>
      <c r="C11" s="8">
        <v>7.39</v>
      </c>
      <c r="D11" s="8">
        <v>7.32</v>
      </c>
      <c r="E11" s="8">
        <v>7.4</v>
      </c>
      <c r="F11" s="8">
        <v>7.31</v>
      </c>
      <c r="G11" s="8">
        <v>7.32</v>
      </c>
      <c r="H11" s="8">
        <v>7.67</v>
      </c>
      <c r="I11" s="8">
        <v>7.45</v>
      </c>
      <c r="J11" s="39"/>
      <c r="K11" s="8">
        <v>8.6699999999999999E-2</v>
      </c>
      <c r="L11" s="8">
        <v>0.1046</v>
      </c>
      <c r="M11" s="8">
        <v>5.9900000000000002E-2</v>
      </c>
      <c r="N11" s="8">
        <v>8.7599999999999997E-2</v>
      </c>
      <c r="O11" s="8">
        <v>7.6399999999999996E-2</v>
      </c>
      <c r="P11" s="8">
        <v>9.4500000000000001E-2</v>
      </c>
      <c r="Q11" s="8">
        <v>9.0899999999999995E-2</v>
      </c>
      <c r="R11" s="8">
        <v>8.8900000000000007E-2</v>
      </c>
    </row>
    <row r="12" spans="1:18">
      <c r="A12" s="3" t="s">
        <v>44</v>
      </c>
      <c r="B12" s="8">
        <v>0</v>
      </c>
      <c r="C12" s="8">
        <v>1.4E-2</v>
      </c>
      <c r="D12" s="8">
        <v>3.8100000000000002E-2</v>
      </c>
      <c r="E12" s="8">
        <v>0.1004</v>
      </c>
      <c r="F12" s="8">
        <v>7.3300000000000004E-2</v>
      </c>
      <c r="G12" s="8">
        <v>0</v>
      </c>
      <c r="H12" s="8">
        <v>0</v>
      </c>
      <c r="I12" s="8">
        <v>1E-3</v>
      </c>
      <c r="J12" s="39"/>
      <c r="K12" s="8">
        <v>0.61780000000000002</v>
      </c>
      <c r="L12" s="8">
        <v>0.66149999999999998</v>
      </c>
      <c r="M12" s="8">
        <v>0.65380000000000005</v>
      </c>
      <c r="N12" s="8">
        <v>0.7853</v>
      </c>
      <c r="O12" s="8">
        <v>0.76839999999999997</v>
      </c>
      <c r="P12" s="8">
        <v>0.77669999999999995</v>
      </c>
      <c r="Q12" s="8">
        <v>0.80659999999999998</v>
      </c>
      <c r="R12" s="8">
        <v>0.81710000000000005</v>
      </c>
    </row>
    <row r="13" spans="1:18">
      <c r="A13" s="3" t="s">
        <v>45</v>
      </c>
      <c r="B13" s="8">
        <v>0</v>
      </c>
      <c r="C13" s="8">
        <v>0</v>
      </c>
      <c r="D13" s="8">
        <v>4.6300000000000001E-2</v>
      </c>
      <c r="E13" s="8">
        <v>0</v>
      </c>
      <c r="F13" s="8">
        <v>0</v>
      </c>
      <c r="G13" s="8">
        <v>0</v>
      </c>
      <c r="H13" s="8">
        <v>0.1142</v>
      </c>
      <c r="I13" s="8">
        <v>0</v>
      </c>
      <c r="J13" s="39"/>
      <c r="K13" s="8">
        <v>0</v>
      </c>
      <c r="L13" s="8">
        <v>2.0799999999999999E-2</v>
      </c>
      <c r="M13" s="8">
        <v>2.2499999999999999E-2</v>
      </c>
      <c r="N13" s="8">
        <v>4.2299999999999997E-2</v>
      </c>
      <c r="O13" s="8">
        <v>0</v>
      </c>
      <c r="P13" s="8">
        <v>4.7300000000000002E-2</v>
      </c>
      <c r="Q13" s="8">
        <v>0</v>
      </c>
      <c r="R13" s="8">
        <v>0</v>
      </c>
    </row>
    <row r="14" spans="1:18" ht="16.5">
      <c r="A14" s="3" t="s">
        <v>46</v>
      </c>
      <c r="B14" s="8">
        <v>7.07</v>
      </c>
      <c r="C14" s="8">
        <v>7.16</v>
      </c>
      <c r="D14" s="8">
        <v>6.3</v>
      </c>
      <c r="E14" s="8">
        <v>6.64</v>
      </c>
      <c r="F14" s="8">
        <v>7.32</v>
      </c>
      <c r="G14" s="8">
        <v>7.33</v>
      </c>
      <c r="H14" s="8">
        <v>6.56</v>
      </c>
      <c r="I14" s="8">
        <v>6.47</v>
      </c>
      <c r="J14" s="39"/>
      <c r="K14" s="8">
        <v>1.1023000000000001</v>
      </c>
      <c r="L14" s="8">
        <v>1.46</v>
      </c>
      <c r="M14" s="8">
        <v>1.0248999999999999</v>
      </c>
      <c r="N14" s="8">
        <v>1.45</v>
      </c>
      <c r="O14" s="8">
        <v>1.0306999999999999</v>
      </c>
      <c r="P14" s="8">
        <v>1.2678</v>
      </c>
      <c r="Q14" s="8">
        <v>1.43</v>
      </c>
      <c r="R14" s="8">
        <v>1.2609999999999999</v>
      </c>
    </row>
    <row r="15" spans="1:18" ht="16.5">
      <c r="A15" s="3" t="s">
        <v>47</v>
      </c>
      <c r="B15" s="8">
        <v>0.1143</v>
      </c>
      <c r="C15" s="8">
        <v>0.29720000000000002</v>
      </c>
      <c r="D15" s="8">
        <v>0.23780000000000001</v>
      </c>
      <c r="E15" s="8">
        <v>0.30840000000000001</v>
      </c>
      <c r="F15" s="8">
        <v>0.34210000000000002</v>
      </c>
      <c r="G15" s="8">
        <v>0.25719999999999998</v>
      </c>
      <c r="H15" s="8">
        <v>0.23369999999999999</v>
      </c>
      <c r="I15" s="8">
        <v>0.19800000000000001</v>
      </c>
      <c r="J15" s="39"/>
      <c r="K15" s="8">
        <v>15.12</v>
      </c>
      <c r="L15" s="8">
        <v>14.44</v>
      </c>
      <c r="M15" s="8">
        <v>14.76</v>
      </c>
      <c r="N15" s="8">
        <v>14.58</v>
      </c>
      <c r="O15" s="8">
        <v>14.79</v>
      </c>
      <c r="P15" s="8">
        <v>14.76</v>
      </c>
      <c r="Q15" s="8">
        <v>14.49</v>
      </c>
      <c r="R15" s="8">
        <v>14.7</v>
      </c>
    </row>
    <row r="16" spans="1:18" ht="16.5">
      <c r="A16" s="3" t="s">
        <v>48</v>
      </c>
      <c r="B16" s="8">
        <v>5.1700000000000003E-2</v>
      </c>
      <c r="C16" s="8">
        <v>3.4500000000000003E-2</v>
      </c>
      <c r="D16" s="8">
        <v>4.3200000000000002E-2</v>
      </c>
      <c r="E16" s="8">
        <v>1.7299999999999999E-2</v>
      </c>
      <c r="F16" s="8">
        <v>6.0499999999999998E-2</v>
      </c>
      <c r="G16" s="8">
        <v>6.0499999999999998E-2</v>
      </c>
      <c r="H16" s="8">
        <v>6.0400000000000002E-2</v>
      </c>
      <c r="I16" s="8">
        <v>9.4899999999999998E-2</v>
      </c>
      <c r="J16" s="39"/>
      <c r="K16" s="8">
        <v>0.21870000000000001</v>
      </c>
      <c r="L16" s="8">
        <v>0.16039999999999999</v>
      </c>
      <c r="M16" s="8">
        <v>0.16869999999999999</v>
      </c>
      <c r="N16" s="8">
        <v>0.14330000000000001</v>
      </c>
      <c r="O16" s="8">
        <v>0.18509999999999999</v>
      </c>
      <c r="P16" s="8">
        <v>0.1265</v>
      </c>
      <c r="Q16" s="8">
        <v>3.3799999999999997E-2</v>
      </c>
      <c r="R16" s="8">
        <v>0.1012</v>
      </c>
    </row>
    <row r="17" spans="1:18">
      <c r="A17" s="5" t="s">
        <v>49</v>
      </c>
      <c r="B17" s="29">
        <v>100.11733212000001</v>
      </c>
      <c r="C17" s="29">
        <v>99.996600000000001</v>
      </c>
      <c r="D17" s="29">
        <v>100.10012168999999</v>
      </c>
      <c r="E17" s="29">
        <v>99.43610000000001</v>
      </c>
      <c r="F17" s="29">
        <v>98.659510960000006</v>
      </c>
      <c r="G17" s="29">
        <v>99.103699240000012</v>
      </c>
      <c r="H17" s="29">
        <v>99.708299999999994</v>
      </c>
      <c r="I17" s="29">
        <v>99.437287370000007</v>
      </c>
      <c r="J17" s="39"/>
      <c r="K17" s="29">
        <v>99.487487680000001</v>
      </c>
      <c r="L17" s="29">
        <v>98.727299999999985</v>
      </c>
      <c r="M17" s="29">
        <v>99.929800000000014</v>
      </c>
      <c r="N17" s="29">
        <v>98.539600000000007</v>
      </c>
      <c r="O17" s="29">
        <v>98.414376040000008</v>
      </c>
      <c r="P17" s="29">
        <v>98.623221920000006</v>
      </c>
      <c r="Q17" s="29">
        <v>99.761300000000006</v>
      </c>
      <c r="R17" s="29">
        <v>99.284531670000007</v>
      </c>
    </row>
    <row r="18" spans="1:18">
      <c r="A18" s="31" t="s">
        <v>126</v>
      </c>
    </row>
    <row r="19" spans="1:18">
      <c r="A19" s="27" t="s">
        <v>50</v>
      </c>
      <c r="B19" s="9">
        <v>2.5333670235738071</v>
      </c>
      <c r="C19" s="9">
        <v>2.5693456963588353</v>
      </c>
      <c r="D19" s="9">
        <v>2.6064874896974572</v>
      </c>
      <c r="E19" s="9">
        <v>2.6020996507652621</v>
      </c>
      <c r="F19" s="9">
        <v>2.6484588323413694</v>
      </c>
      <c r="G19" s="9">
        <v>2.6465784755729516</v>
      </c>
      <c r="H19" s="9">
        <v>2.6165083455826261</v>
      </c>
      <c r="I19" s="9">
        <v>2.6018007549591688</v>
      </c>
      <c r="J19" s="22"/>
      <c r="K19" s="9">
        <v>2.9207970949134938</v>
      </c>
      <c r="L19" s="9">
        <v>2.9147779529433167</v>
      </c>
      <c r="M19" s="9">
        <v>2.8864799400678351</v>
      </c>
      <c r="N19" s="9">
        <v>2.9258732568062396</v>
      </c>
      <c r="O19" s="9">
        <v>2.9343150560594364</v>
      </c>
      <c r="P19" s="9">
        <v>2.953685018760011</v>
      </c>
      <c r="Q19" s="9">
        <v>2.9380926224583575</v>
      </c>
      <c r="R19" s="9">
        <v>2.9298849933899485</v>
      </c>
    </row>
    <row r="20" spans="1:18" ht="18">
      <c r="A20" s="32" t="s">
        <v>98</v>
      </c>
      <c r="B20" s="9">
        <v>1.507344762351343</v>
      </c>
      <c r="C20" s="9">
        <v>1.4561077954081336</v>
      </c>
      <c r="D20" s="9">
        <v>1.432275751932101</v>
      </c>
      <c r="E20" s="9">
        <v>1.4260429304459692</v>
      </c>
      <c r="F20" s="9">
        <v>1.334765577965098</v>
      </c>
      <c r="G20" s="9">
        <v>1.3402064458076965</v>
      </c>
      <c r="H20" s="9">
        <v>1.3998316852219423</v>
      </c>
      <c r="I20" s="9">
        <v>1.421520043231876</v>
      </c>
      <c r="J20" s="22"/>
      <c r="K20" s="9">
        <v>1.0745022687748127</v>
      </c>
      <c r="L20" s="9">
        <v>1.092010828569993</v>
      </c>
      <c r="M20" s="9">
        <v>1.1419800102037365</v>
      </c>
      <c r="N20" s="9">
        <v>1.0707710030483937</v>
      </c>
      <c r="O20" s="9">
        <v>1.0625963465230057</v>
      </c>
      <c r="P20" s="9">
        <v>1.0372972041993032</v>
      </c>
      <c r="Q20" s="9">
        <v>1.0720251229267665</v>
      </c>
      <c r="R20" s="9">
        <v>1.0711699009967379</v>
      </c>
    </row>
    <row r="21" spans="1:18" ht="18">
      <c r="A21" s="27" t="s">
        <v>122</v>
      </c>
      <c r="B21" s="9">
        <v>4.0759252356551874E-3</v>
      </c>
      <c r="C21" s="9">
        <v>0</v>
      </c>
      <c r="D21" s="9">
        <v>1.7795919114293583E-3</v>
      </c>
      <c r="E21" s="9">
        <v>0</v>
      </c>
      <c r="F21" s="9">
        <v>5.1533928589594805E-4</v>
      </c>
      <c r="G21" s="9">
        <v>2.5776630996376098E-3</v>
      </c>
      <c r="H21" s="9">
        <v>0</v>
      </c>
      <c r="I21" s="9">
        <v>5.1210857445381543E-3</v>
      </c>
      <c r="J21" s="22"/>
      <c r="K21" s="9">
        <v>4.2445071910778885E-3</v>
      </c>
      <c r="L21" s="9">
        <v>0</v>
      </c>
      <c r="M21" s="9">
        <v>0</v>
      </c>
      <c r="N21" s="9">
        <v>0</v>
      </c>
      <c r="O21" s="9">
        <v>6.1631920081396735E-3</v>
      </c>
      <c r="P21" s="9">
        <v>1.0698279126393124E-3</v>
      </c>
      <c r="Q21" s="9">
        <v>0</v>
      </c>
      <c r="R21" s="9">
        <v>5.8489263997618503E-3</v>
      </c>
    </row>
    <row r="22" spans="1:18">
      <c r="A22" s="27" t="s">
        <v>51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22"/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>
      <c r="A23" s="3" t="s">
        <v>60</v>
      </c>
      <c r="B23" s="9">
        <v>1.9538677353034494E-3</v>
      </c>
      <c r="C23" s="9">
        <v>1.3060156628608417E-3</v>
      </c>
      <c r="D23" s="9">
        <v>1.6250611355022055E-3</v>
      </c>
      <c r="E23" s="9">
        <v>6.5707418489596508E-4</v>
      </c>
      <c r="F23" s="9">
        <v>2.3211903962862667E-3</v>
      </c>
      <c r="G23" s="9">
        <v>2.3084819057972161E-3</v>
      </c>
      <c r="H23" s="9">
        <v>2.2866586362635145E-3</v>
      </c>
      <c r="I23" s="9">
        <v>3.5996542862271911E-3</v>
      </c>
      <c r="J23" s="22"/>
      <c r="K23" s="9">
        <v>8.6386963496745302E-3</v>
      </c>
      <c r="L23" s="9">
        <v>6.3706076275324604E-3</v>
      </c>
      <c r="M23" s="9">
        <v>6.6149802609338114E-3</v>
      </c>
      <c r="N23" s="9">
        <v>5.7167922611420134E-3</v>
      </c>
      <c r="O23" s="9">
        <v>7.385440700251298E-3</v>
      </c>
      <c r="P23" s="9">
        <v>5.0377497913068007E-3</v>
      </c>
      <c r="Q23" s="9">
        <v>1.3279515813107829E-3</v>
      </c>
      <c r="R23" s="9">
        <v>4.003463893404057E-3</v>
      </c>
    </row>
    <row r="24" spans="1:18">
      <c r="A24" s="13" t="s">
        <v>99</v>
      </c>
      <c r="B24" s="9">
        <v>4.0467415788961087</v>
      </c>
      <c r="C24" s="9">
        <v>4.0267595074298299</v>
      </c>
      <c r="D24" s="9">
        <v>4.0421678946764903</v>
      </c>
      <c r="E24" s="9">
        <v>4.0287996553961269</v>
      </c>
      <c r="F24" s="9">
        <v>3.9860609399886493</v>
      </c>
      <c r="G24" s="9">
        <v>3.991671066386083</v>
      </c>
      <c r="H24" s="9">
        <v>4.0186266894408318</v>
      </c>
      <c r="I24" s="9">
        <v>4.0320415382218107</v>
      </c>
      <c r="J24" s="22"/>
      <c r="K24" s="9">
        <v>4.008182567229059</v>
      </c>
      <c r="L24" s="9">
        <v>4.0131593891408421</v>
      </c>
      <c r="M24" s="9">
        <v>4.0350749305325051</v>
      </c>
      <c r="N24" s="9">
        <v>4.0023610521157753</v>
      </c>
      <c r="O24" s="9">
        <v>4.0104600352908335</v>
      </c>
      <c r="P24" s="9">
        <v>3.99708980066326</v>
      </c>
      <c r="Q24" s="9">
        <v>4.011445696966434</v>
      </c>
      <c r="R24" s="9">
        <v>4.0109072846798517</v>
      </c>
    </row>
    <row r="25" spans="1:18">
      <c r="A25" s="27" t="s">
        <v>53</v>
      </c>
      <c r="B25" s="9">
        <v>0</v>
      </c>
      <c r="C25" s="9">
        <v>0</v>
      </c>
      <c r="D25" s="9">
        <v>0</v>
      </c>
      <c r="E25" s="9">
        <v>0</v>
      </c>
      <c r="F25" s="9">
        <v>9.404474579245188E-4</v>
      </c>
      <c r="G25" s="9">
        <v>2.1798181810245322E-3</v>
      </c>
      <c r="H25" s="9">
        <v>0</v>
      </c>
      <c r="I25" s="9">
        <v>3.0928955320293338E-3</v>
      </c>
      <c r="J25" s="22"/>
      <c r="K25" s="9">
        <v>3.2050391739442113E-3</v>
      </c>
      <c r="L25" s="9">
        <v>0</v>
      </c>
      <c r="M25" s="9">
        <v>0</v>
      </c>
      <c r="N25" s="9">
        <v>3.2369809003522381E-3</v>
      </c>
      <c r="O25" s="9">
        <v>0</v>
      </c>
      <c r="P25" s="9">
        <v>0</v>
      </c>
      <c r="Q25" s="9">
        <v>0</v>
      </c>
      <c r="R25" s="9">
        <v>0</v>
      </c>
    </row>
    <row r="26" spans="1:18">
      <c r="A26" s="27" t="s">
        <v>54</v>
      </c>
      <c r="B26" s="9">
        <v>0</v>
      </c>
      <c r="C26" s="9">
        <v>7.2659426025632528E-4</v>
      </c>
      <c r="D26" s="9">
        <v>3.4113742012262514E-3</v>
      </c>
      <c r="E26" s="9">
        <v>0</v>
      </c>
      <c r="F26" s="9">
        <v>5.6750651420530611E-3</v>
      </c>
      <c r="G26" s="9">
        <v>3.5543725543838787E-3</v>
      </c>
      <c r="H26" s="9">
        <v>0</v>
      </c>
      <c r="I26" s="9">
        <v>0</v>
      </c>
      <c r="J26" s="22"/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1.4165555572041733E-3</v>
      </c>
      <c r="Q26" s="9">
        <v>0</v>
      </c>
      <c r="R26" s="9">
        <v>0</v>
      </c>
    </row>
    <row r="27" spans="1:18">
      <c r="A27" s="27" t="s">
        <v>58</v>
      </c>
      <c r="B27" s="9">
        <v>0.61192545321127889</v>
      </c>
      <c r="C27" s="9">
        <v>0.62075010082373339</v>
      </c>
      <c r="D27" s="9">
        <v>0.54275145044786199</v>
      </c>
      <c r="E27" s="9">
        <v>0.57757829895378121</v>
      </c>
      <c r="F27" s="9">
        <v>0.64319247916853084</v>
      </c>
      <c r="G27" s="9">
        <v>0.64054487530445292</v>
      </c>
      <c r="H27" s="9">
        <v>0.56877791212892781</v>
      </c>
      <c r="I27" s="9">
        <v>0.56204792285097838</v>
      </c>
      <c r="J27" s="22"/>
      <c r="K27" s="9">
        <v>9.9718036703775645E-2</v>
      </c>
      <c r="L27" s="9">
        <v>0.13280176137910207</v>
      </c>
      <c r="M27" s="9">
        <v>9.2038482438942831E-2</v>
      </c>
      <c r="N27" s="9">
        <v>0.13247950871657671</v>
      </c>
      <c r="O27" s="9">
        <v>9.4183919289059934E-2</v>
      </c>
      <c r="P27" s="9">
        <v>0.11563020663764612</v>
      </c>
      <c r="Q27" s="9">
        <v>0.12866963344673088</v>
      </c>
      <c r="R27" s="9">
        <v>0.11424704509659282</v>
      </c>
    </row>
    <row r="28" spans="1:18">
      <c r="A28" s="27" t="s">
        <v>55</v>
      </c>
      <c r="B28" s="9">
        <v>0.35203285506576526</v>
      </c>
      <c r="C28" s="9">
        <v>0.35405806703291537</v>
      </c>
      <c r="D28" s="9">
        <v>0.34849600467440356</v>
      </c>
      <c r="E28" s="9">
        <v>0.35571385963216018</v>
      </c>
      <c r="F28" s="9">
        <v>0.3549551916483939</v>
      </c>
      <c r="G28" s="9">
        <v>0.35349473239341844</v>
      </c>
      <c r="H28" s="9">
        <v>0.36750269347329434</v>
      </c>
      <c r="I28" s="9">
        <v>0.35764455575352333</v>
      </c>
      <c r="J28" s="22"/>
      <c r="K28" s="9">
        <v>4.3343032004553557E-3</v>
      </c>
      <c r="L28" s="9">
        <v>5.2578590928632173E-3</v>
      </c>
      <c r="M28" s="9">
        <v>2.972631377660716E-3</v>
      </c>
      <c r="N28" s="9">
        <v>4.4229404489640649E-3</v>
      </c>
      <c r="O28" s="9">
        <v>3.8580168537963341E-3</v>
      </c>
      <c r="P28" s="9">
        <v>4.7629787288686236E-3</v>
      </c>
      <c r="Q28" s="9">
        <v>4.5199141775076725E-3</v>
      </c>
      <c r="R28" s="9">
        <v>4.4510034385066054E-3</v>
      </c>
    </row>
    <row r="29" spans="1:18">
      <c r="A29" s="27" t="s">
        <v>59</v>
      </c>
      <c r="B29" s="9">
        <v>6.5093409244502062E-3</v>
      </c>
      <c r="C29" s="9">
        <v>1.6953691060244677E-2</v>
      </c>
      <c r="D29" s="9">
        <v>1.3479816398789146E-2</v>
      </c>
      <c r="E29" s="9">
        <v>1.765098072717524E-2</v>
      </c>
      <c r="F29" s="9">
        <v>1.977855840467329E-2</v>
      </c>
      <c r="G29" s="9">
        <v>1.4788639895099454E-2</v>
      </c>
      <c r="H29" s="9">
        <v>1.3332428985057444E-2</v>
      </c>
      <c r="I29" s="9">
        <v>1.1317381089839236E-2</v>
      </c>
      <c r="J29" s="22"/>
      <c r="K29" s="9">
        <v>0.89998938357185598</v>
      </c>
      <c r="L29" s="9">
        <v>0.86423103111375943</v>
      </c>
      <c r="M29" s="9">
        <v>0.87213958128021984</v>
      </c>
      <c r="N29" s="9">
        <v>0.87649595070574504</v>
      </c>
      <c r="O29" s="9">
        <v>0.88925095482917305</v>
      </c>
      <c r="P29" s="9">
        <v>0.88576516225989188</v>
      </c>
      <c r="Q29" s="9">
        <v>0.85786726313956629</v>
      </c>
      <c r="R29" s="9">
        <v>0.876312300516082</v>
      </c>
    </row>
    <row r="30" spans="1:18">
      <c r="A30" s="27" t="s">
        <v>57</v>
      </c>
      <c r="B30" s="9">
        <v>0</v>
      </c>
      <c r="C30" s="9">
        <v>0</v>
      </c>
      <c r="D30" s="9">
        <v>1.1929287622955945E-3</v>
      </c>
      <c r="E30" s="9">
        <v>0</v>
      </c>
      <c r="F30" s="9">
        <v>0</v>
      </c>
      <c r="G30" s="9">
        <v>0</v>
      </c>
      <c r="H30" s="9">
        <v>2.9612703808879078E-3</v>
      </c>
      <c r="I30" s="9">
        <v>0</v>
      </c>
      <c r="J30" s="22"/>
      <c r="K30" s="9">
        <v>0</v>
      </c>
      <c r="L30" s="9">
        <v>5.6583185026004893E-4</v>
      </c>
      <c r="M30" s="9">
        <v>6.0428741518409209E-4</v>
      </c>
      <c r="N30" s="9">
        <v>1.1558304977889176E-3</v>
      </c>
      <c r="O30" s="9">
        <v>0</v>
      </c>
      <c r="P30" s="9">
        <v>1.2901932653163234E-3</v>
      </c>
      <c r="Q30" s="9">
        <v>0</v>
      </c>
      <c r="R30" s="9">
        <v>0</v>
      </c>
    </row>
    <row r="31" spans="1:18">
      <c r="A31" s="27" t="s">
        <v>56</v>
      </c>
      <c r="B31" s="9">
        <v>0</v>
      </c>
      <c r="C31" s="9">
        <v>2.4531777781725933E-4</v>
      </c>
      <c r="D31" s="9">
        <v>6.6341093978380949E-4</v>
      </c>
      <c r="E31" s="9">
        <v>1.7651178656443575E-3</v>
      </c>
      <c r="F31" s="9">
        <v>1.3017604150814192E-3</v>
      </c>
      <c r="G31" s="9">
        <v>0</v>
      </c>
      <c r="H31" s="9">
        <v>0</v>
      </c>
      <c r="I31" s="9">
        <v>1.7557645510705054E-5</v>
      </c>
      <c r="J31" s="22"/>
      <c r="K31" s="9">
        <v>1.1295852837776904E-2</v>
      </c>
      <c r="L31" s="9">
        <v>1.2161244999992063E-2</v>
      </c>
      <c r="M31" s="9">
        <v>1.1866703253967471E-2</v>
      </c>
      <c r="N31" s="9">
        <v>1.4501519603809207E-2</v>
      </c>
      <c r="O31" s="9">
        <v>1.4191524420868913E-2</v>
      </c>
      <c r="P31" s="9">
        <v>1.431762783363944E-2</v>
      </c>
      <c r="Q31" s="9">
        <v>1.4668829269202099E-2</v>
      </c>
      <c r="R31" s="9">
        <v>1.4962436146998768E-2</v>
      </c>
    </row>
    <row r="32" spans="1:18">
      <c r="A32" s="13" t="s">
        <v>102</v>
      </c>
      <c r="B32" s="9">
        <v>0.97046764920149442</v>
      </c>
      <c r="C32" s="9">
        <v>0.99273377095496695</v>
      </c>
      <c r="D32" s="9">
        <v>0.90999498542436041</v>
      </c>
      <c r="E32" s="9">
        <v>0.95270825717876095</v>
      </c>
      <c r="F32" s="9">
        <v>1.025843502236657</v>
      </c>
      <c r="G32" s="9">
        <v>1.0145624383283791</v>
      </c>
      <c r="H32" s="9">
        <v>0.95257430496816753</v>
      </c>
      <c r="I32" s="9">
        <v>0.93412031287188102</v>
      </c>
      <c r="J32" s="22"/>
      <c r="K32" s="9">
        <v>1.0185426154878081</v>
      </c>
      <c r="L32" s="9">
        <v>1.0150177284359772</v>
      </c>
      <c r="M32" s="9">
        <v>0.97962168576597497</v>
      </c>
      <c r="N32" s="9">
        <v>1.0322927308732364</v>
      </c>
      <c r="O32" s="9">
        <v>1.0014844153928983</v>
      </c>
      <c r="P32" s="9">
        <v>1.0231827242825666</v>
      </c>
      <c r="Q32" s="9">
        <v>1.005725640033007</v>
      </c>
      <c r="R32" s="9">
        <v>1.0099727851981801</v>
      </c>
    </row>
    <row r="33" spans="1:18">
      <c r="A33" s="14" t="s">
        <v>123</v>
      </c>
      <c r="B33" s="15">
        <v>5.0172092280976033</v>
      </c>
      <c r="C33" s="15">
        <v>5.0194932783847968</v>
      </c>
      <c r="D33" s="15">
        <v>4.9521628801008504</v>
      </c>
      <c r="E33" s="15">
        <v>4.9815079125748882</v>
      </c>
      <c r="F33" s="15">
        <v>5.0119044422253065</v>
      </c>
      <c r="G33" s="15">
        <v>5.0062335047144622</v>
      </c>
      <c r="H33" s="15">
        <v>4.9712009944089992</v>
      </c>
      <c r="I33" s="15">
        <v>4.966161851093692</v>
      </c>
      <c r="J33" s="22"/>
      <c r="K33" s="15">
        <v>5.0267251827168673</v>
      </c>
      <c r="L33" s="15">
        <v>5.0281771175768188</v>
      </c>
      <c r="M33" s="15">
        <v>5.0146966162984796</v>
      </c>
      <c r="N33" s="15">
        <v>5.0346537829890119</v>
      </c>
      <c r="O33" s="15">
        <v>5.0119444506837318</v>
      </c>
      <c r="P33" s="15">
        <v>5.0202725249458267</v>
      </c>
      <c r="Q33" s="15">
        <v>5.0171713369994411</v>
      </c>
      <c r="R33" s="15">
        <v>5.0208800698780323</v>
      </c>
    </row>
    <row r="34" spans="1:18">
      <c r="A34" s="16" t="s">
        <v>69</v>
      </c>
    </row>
    <row r="35" spans="1:18">
      <c r="A35" s="21" t="s">
        <v>124</v>
      </c>
      <c r="B35" s="8">
        <v>36.274558493054315</v>
      </c>
      <c r="C35" s="8">
        <v>35.699907578577729</v>
      </c>
      <c r="D35" s="8">
        <v>38.519453944225823</v>
      </c>
      <c r="E35" s="8">
        <v>37.406427884752262</v>
      </c>
      <c r="F35" s="8">
        <v>34.870423952021156</v>
      </c>
      <c r="G35" s="8">
        <v>35.040130293421562</v>
      </c>
      <c r="H35" s="8">
        <v>38.700257903791112</v>
      </c>
      <c r="I35" s="8">
        <v>38.414690459985167</v>
      </c>
      <c r="J35" s="39"/>
      <c r="K35" s="8">
        <v>0.43168556635769978</v>
      </c>
      <c r="L35" s="8">
        <v>0.52458426949755088</v>
      </c>
      <c r="M35" s="8">
        <v>0.30735968993571572</v>
      </c>
      <c r="N35" s="8">
        <v>0.43644636201575149</v>
      </c>
      <c r="O35" s="8">
        <v>0.39076720688203903</v>
      </c>
      <c r="P35" s="8">
        <v>0.47338261816391047</v>
      </c>
      <c r="Q35" s="8">
        <v>0.45607013931160889</v>
      </c>
      <c r="R35" s="8">
        <v>0.44733237626633515</v>
      </c>
    </row>
    <row r="36" spans="1:18">
      <c r="A36" s="41" t="s">
        <v>125</v>
      </c>
      <c r="B36" s="38">
        <v>0.67074270119216484</v>
      </c>
      <c r="C36" s="38">
        <v>1.7094518112200707</v>
      </c>
      <c r="D36" s="38">
        <v>1.4899314769329848</v>
      </c>
      <c r="E36" s="38">
        <v>1.8561552207974139</v>
      </c>
      <c r="F36" s="38">
        <v>1.9430247337076509</v>
      </c>
      <c r="G36" s="38">
        <v>1.4659224630540071</v>
      </c>
      <c r="H36" s="38">
        <v>1.4039854656009412</v>
      </c>
      <c r="I36" s="38">
        <v>1.2156027105400189</v>
      </c>
      <c r="J36" s="40"/>
      <c r="K36" s="38">
        <v>89.636651797298612</v>
      </c>
      <c r="L36" s="38">
        <v>86.225590326165261</v>
      </c>
      <c r="M36" s="38">
        <v>90.176183060376985</v>
      </c>
      <c r="N36" s="38">
        <v>86.490757318846249</v>
      </c>
      <c r="O36" s="38">
        <v>90.069619963906547</v>
      </c>
      <c r="P36" s="38">
        <v>88.034369972626052</v>
      </c>
      <c r="Q36" s="38">
        <v>86.560856433488439</v>
      </c>
      <c r="R36" s="38">
        <v>88.070671963534124</v>
      </c>
    </row>
    <row r="37" spans="1:18" ht="16.5">
      <c r="A37" s="20" t="s">
        <v>129</v>
      </c>
    </row>
  </sheetData>
  <mergeCells count="2">
    <mergeCell ref="B2:I2"/>
    <mergeCell ref="K2:R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0E2D-0CEE-4F09-BC85-4DF4B09DAD51}">
  <dimension ref="A1:Q49"/>
  <sheetViews>
    <sheetView zoomScale="85" zoomScaleNormal="85" workbookViewId="0">
      <selection activeCell="K47" sqref="K47:P47"/>
    </sheetView>
  </sheetViews>
  <sheetFormatPr baseColWidth="10" defaultRowHeight="15"/>
  <cols>
    <col min="1" max="1" width="18.85546875" style="91" customWidth="1"/>
    <col min="2" max="8" width="8" style="91" customWidth="1"/>
    <col min="9" max="10" width="12.140625" style="91" customWidth="1"/>
    <col min="11" max="16" width="8.42578125" style="67" customWidth="1"/>
    <col min="17" max="16384" width="11.42578125" style="91"/>
  </cols>
  <sheetData>
    <row r="1" spans="1:16" s="44" customFormat="1" ht="14.25">
      <c r="A1" s="44" t="s">
        <v>232</v>
      </c>
      <c r="B1" s="78"/>
      <c r="C1" s="78"/>
      <c r="D1" s="78"/>
      <c r="E1" s="78"/>
      <c r="F1" s="78"/>
      <c r="G1" s="78"/>
      <c r="H1" s="78"/>
      <c r="I1" s="78"/>
      <c r="J1" s="78"/>
      <c r="K1" s="93"/>
      <c r="L1" s="93"/>
      <c r="M1" s="93"/>
      <c r="N1" s="93"/>
      <c r="O1" s="93"/>
      <c r="P1" s="93"/>
    </row>
    <row r="2" spans="1:16" s="67" customFormat="1">
      <c r="A2" s="80" t="s">
        <v>0</v>
      </c>
      <c r="B2" s="102" t="s">
        <v>133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6.5">
      <c r="A3" s="83" t="s">
        <v>134</v>
      </c>
      <c r="B3" s="103" t="s">
        <v>147</v>
      </c>
      <c r="C3" s="103"/>
      <c r="D3" s="103"/>
      <c r="E3" s="103"/>
      <c r="F3" s="103"/>
      <c r="G3" s="103"/>
      <c r="H3" s="103"/>
      <c r="I3" s="104" t="s">
        <v>148</v>
      </c>
      <c r="J3" s="104"/>
      <c r="K3" s="105" t="s">
        <v>149</v>
      </c>
      <c r="L3" s="105"/>
      <c r="M3" s="105"/>
      <c r="N3" s="105"/>
      <c r="O3" s="105"/>
      <c r="P3" s="105"/>
    </row>
    <row r="4" spans="1:16">
      <c r="A4" s="47" t="s">
        <v>70</v>
      </c>
      <c r="B4" s="45" t="s">
        <v>166</v>
      </c>
      <c r="C4" s="45" t="s">
        <v>167</v>
      </c>
      <c r="D4" s="45" t="s">
        <v>168</v>
      </c>
      <c r="E4" s="45" t="s">
        <v>169</v>
      </c>
      <c r="F4" s="45" t="s">
        <v>170</v>
      </c>
      <c r="G4" s="45" t="s">
        <v>171</v>
      </c>
      <c r="H4" s="45" t="s">
        <v>172</v>
      </c>
      <c r="I4" s="45" t="s">
        <v>173</v>
      </c>
      <c r="J4" s="45" t="s">
        <v>174</v>
      </c>
      <c r="K4" s="89" t="s">
        <v>175</v>
      </c>
      <c r="L4" s="89" t="s">
        <v>176</v>
      </c>
      <c r="M4" s="89" t="s">
        <v>177</v>
      </c>
      <c r="N4" s="89" t="s">
        <v>178</v>
      </c>
      <c r="O4" s="89" t="s">
        <v>179</v>
      </c>
      <c r="P4" s="89" t="s">
        <v>180</v>
      </c>
    </row>
    <row r="5" spans="1:16">
      <c r="A5" s="60" t="s">
        <v>96</v>
      </c>
      <c r="B5" s="61"/>
      <c r="C5" s="61"/>
      <c r="D5" s="61"/>
      <c r="E5" s="61"/>
      <c r="F5" s="61"/>
      <c r="G5" s="61"/>
      <c r="H5" s="61"/>
      <c r="I5" s="61"/>
      <c r="J5" s="61"/>
      <c r="K5" s="94"/>
      <c r="L5" s="94"/>
      <c r="M5" s="94"/>
      <c r="N5" s="94"/>
      <c r="O5" s="94"/>
      <c r="P5" s="94"/>
    </row>
    <row r="6" spans="1:16" ht="16.5">
      <c r="A6" s="48" t="s">
        <v>156</v>
      </c>
      <c r="B6" s="43">
        <v>47.27</v>
      </c>
      <c r="C6" s="43">
        <v>49.195999999999998</v>
      </c>
      <c r="D6" s="43">
        <v>47.470999999999997</v>
      </c>
      <c r="E6" s="43">
        <v>48.139000000000003</v>
      </c>
      <c r="F6" s="43">
        <v>49.073</v>
      </c>
      <c r="G6" s="43">
        <v>48.402000000000001</v>
      </c>
      <c r="H6" s="43">
        <v>48.524000000000001</v>
      </c>
      <c r="I6" s="43">
        <v>48.688000000000002</v>
      </c>
      <c r="J6" s="43">
        <v>48.744</v>
      </c>
      <c r="K6" s="69">
        <v>47.238999999999997</v>
      </c>
      <c r="L6" s="69">
        <v>48.011000000000003</v>
      </c>
      <c r="M6" s="69">
        <v>47.012</v>
      </c>
      <c r="N6" s="69">
        <v>47.404000000000003</v>
      </c>
      <c r="O6" s="69">
        <v>47.295000000000002</v>
      </c>
      <c r="P6" s="69">
        <v>48.192</v>
      </c>
    </row>
    <row r="7" spans="1:16" ht="16.5">
      <c r="A7" s="48" t="s">
        <v>157</v>
      </c>
      <c r="B7" s="43">
        <v>0.66</v>
      </c>
      <c r="C7" s="43">
        <v>0.45900000000000002</v>
      </c>
      <c r="D7" s="43">
        <v>0.622</v>
      </c>
      <c r="E7" s="43">
        <v>0.61</v>
      </c>
      <c r="F7" s="43">
        <v>0.49</v>
      </c>
      <c r="G7" s="43">
        <v>0.52900000000000003</v>
      </c>
      <c r="H7" s="43">
        <v>0.63100000000000001</v>
      </c>
      <c r="I7" s="43">
        <v>0.52800000000000002</v>
      </c>
      <c r="J7" s="43">
        <v>0.58599999999999997</v>
      </c>
      <c r="K7" s="69">
        <v>0.73399999999999999</v>
      </c>
      <c r="L7" s="69">
        <v>0.64700000000000002</v>
      </c>
      <c r="M7" s="69">
        <v>0.68700000000000006</v>
      </c>
      <c r="N7" s="69">
        <v>0.69699999999999995</v>
      </c>
      <c r="O7" s="69">
        <v>0.68200000000000005</v>
      </c>
      <c r="P7" s="69">
        <v>0.65200000000000002</v>
      </c>
    </row>
    <row r="8" spans="1:16" ht="16.5">
      <c r="A8" s="48" t="s">
        <v>158</v>
      </c>
      <c r="B8" s="43">
        <v>8.7590000000000003</v>
      </c>
      <c r="C8" s="43">
        <v>7.4649999999999999</v>
      </c>
      <c r="D8" s="43">
        <v>8.5790000000000006</v>
      </c>
      <c r="E8" s="43">
        <v>8.4789999999999992</v>
      </c>
      <c r="F8" s="43">
        <v>8.09</v>
      </c>
      <c r="G8" s="43">
        <v>8.5649999999999995</v>
      </c>
      <c r="H8" s="43">
        <v>8.5879999999999992</v>
      </c>
      <c r="I8" s="43">
        <v>8.5820000000000007</v>
      </c>
      <c r="J8" s="43">
        <v>8.31</v>
      </c>
      <c r="K8" s="69">
        <v>9.27</v>
      </c>
      <c r="L8" s="69">
        <v>9.0289999999999999</v>
      </c>
      <c r="M8" s="69">
        <v>8.9640000000000004</v>
      </c>
      <c r="N8" s="69">
        <v>9.4019999999999992</v>
      </c>
      <c r="O8" s="69">
        <v>9.1809999999999992</v>
      </c>
      <c r="P8" s="69">
        <v>8.6509999999999998</v>
      </c>
    </row>
    <row r="9" spans="1:16" ht="16.5">
      <c r="A9" s="48" t="s">
        <v>159</v>
      </c>
      <c r="B9" s="43">
        <v>0.2</v>
      </c>
      <c r="C9" s="43">
        <v>0.109</v>
      </c>
      <c r="D9" s="43">
        <v>0.22800000000000001</v>
      </c>
      <c r="E9" s="43">
        <v>6.4000000000000001E-2</v>
      </c>
      <c r="F9" s="43">
        <v>1.2999999999999999E-2</v>
      </c>
      <c r="G9" s="43">
        <v>0.23300000000000001</v>
      </c>
      <c r="H9" s="43">
        <v>0.13200000000000001</v>
      </c>
      <c r="I9" s="43">
        <v>0.35299999999999998</v>
      </c>
      <c r="J9" s="43">
        <v>0.36599999999999999</v>
      </c>
      <c r="K9" s="69">
        <v>0.40699999999999997</v>
      </c>
      <c r="L9" s="69">
        <v>0.35799999999999998</v>
      </c>
      <c r="M9" s="69">
        <v>0.441</v>
      </c>
      <c r="N9" s="69">
        <v>0.48899999999999999</v>
      </c>
      <c r="O9" s="69">
        <v>0.45</v>
      </c>
      <c r="P9" s="69">
        <v>0.36799999999999999</v>
      </c>
    </row>
    <row r="10" spans="1:16">
      <c r="A10" s="48" t="s">
        <v>97</v>
      </c>
      <c r="B10" s="43">
        <v>8.8828233999999995</v>
      </c>
      <c r="C10" s="43">
        <v>8.6086246000000006</v>
      </c>
      <c r="D10" s="43">
        <v>8.4847229999999989</v>
      </c>
      <c r="E10" s="43">
        <v>8.7526386000000009</v>
      </c>
      <c r="F10" s="43">
        <v>8.5445100000000007</v>
      </c>
      <c r="G10" s="43">
        <v>7.9477884000000003</v>
      </c>
      <c r="H10" s="43">
        <v>8.7910205999999995</v>
      </c>
      <c r="I10" s="43">
        <v>8.6350011999999996</v>
      </c>
      <c r="J10" s="43">
        <v>8.8200354000000001</v>
      </c>
      <c r="K10" s="69">
        <v>8.2478020000000001</v>
      </c>
      <c r="L10" s="69">
        <v>8.781868600000001</v>
      </c>
      <c r="M10" s="69">
        <v>8.7469809999999999</v>
      </c>
      <c r="N10" s="69">
        <v>8.8089064000000015</v>
      </c>
      <c r="O10" s="69">
        <v>9.0304539999999989</v>
      </c>
      <c r="P10" s="69">
        <v>8.3954432000000008</v>
      </c>
    </row>
    <row r="11" spans="1:16">
      <c r="A11" s="48" t="s">
        <v>41</v>
      </c>
      <c r="B11" s="43">
        <v>0.125</v>
      </c>
      <c r="C11" s="43">
        <v>8.7999999999999995E-2</v>
      </c>
      <c r="D11" s="43">
        <v>0.122</v>
      </c>
      <c r="E11" s="43">
        <v>0.14199999999999999</v>
      </c>
      <c r="F11" s="43">
        <v>8.5000000000000006E-2</v>
      </c>
      <c r="G11" s="43">
        <v>0.17399999999999999</v>
      </c>
      <c r="H11" s="43">
        <v>0.13100000000000001</v>
      </c>
      <c r="I11" s="43">
        <v>0.14199999999999999</v>
      </c>
      <c r="J11" s="43">
        <v>0.151</v>
      </c>
      <c r="K11" s="69">
        <v>0.14799999999999999</v>
      </c>
      <c r="L11" s="69">
        <v>0.154</v>
      </c>
      <c r="M11" s="69">
        <v>7.3999999999999996E-2</v>
      </c>
      <c r="N11" s="69">
        <v>0.17100000000000001</v>
      </c>
      <c r="O11" s="69">
        <v>0.16200000000000001</v>
      </c>
      <c r="P11" s="69">
        <v>0.154</v>
      </c>
    </row>
    <row r="12" spans="1:16">
      <c r="A12" s="48" t="s">
        <v>135</v>
      </c>
      <c r="B12" s="43">
        <v>7.5999999999999998E-2</v>
      </c>
      <c r="C12" s="43">
        <v>7.6999999999999999E-2</v>
      </c>
      <c r="D12" s="43">
        <v>6.7000000000000004E-2</v>
      </c>
      <c r="E12" s="43">
        <v>0</v>
      </c>
      <c r="F12" s="43">
        <v>0</v>
      </c>
      <c r="G12" s="43">
        <v>2.9000000000000001E-2</v>
      </c>
      <c r="H12" s="43">
        <v>0</v>
      </c>
      <c r="I12" s="43">
        <v>5.2999999999999999E-2</v>
      </c>
      <c r="J12" s="43">
        <v>5.7000000000000002E-2</v>
      </c>
      <c r="K12" s="69">
        <v>0</v>
      </c>
      <c r="L12" s="69">
        <v>3.7999999999999999E-2</v>
      </c>
      <c r="M12" s="69">
        <v>0</v>
      </c>
      <c r="N12" s="69">
        <v>2E-3</v>
      </c>
      <c r="O12" s="69">
        <v>0</v>
      </c>
      <c r="P12" s="69">
        <v>0.01</v>
      </c>
    </row>
    <row r="13" spans="1:16">
      <c r="A13" s="48" t="s">
        <v>136</v>
      </c>
      <c r="B13" s="43">
        <v>0</v>
      </c>
      <c r="C13" s="43">
        <v>2.3E-2</v>
      </c>
      <c r="D13" s="43">
        <v>0</v>
      </c>
      <c r="E13" s="43">
        <v>6.7000000000000004E-2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69">
        <v>1.2999999999999999E-2</v>
      </c>
      <c r="L13" s="69">
        <v>1.2999999999999999E-2</v>
      </c>
      <c r="M13" s="69">
        <v>5.3999999999999999E-2</v>
      </c>
      <c r="N13" s="69">
        <v>9.7000000000000003E-2</v>
      </c>
      <c r="O13" s="69">
        <v>0</v>
      </c>
      <c r="P13" s="69">
        <v>5.7000000000000002E-2</v>
      </c>
    </row>
    <row r="14" spans="1:16">
      <c r="A14" s="48" t="s">
        <v>42</v>
      </c>
      <c r="B14" s="43">
        <v>16.826000000000001</v>
      </c>
      <c r="C14" s="43">
        <v>17.356000000000002</v>
      </c>
      <c r="D14" s="43">
        <v>16.873999999999999</v>
      </c>
      <c r="E14" s="43">
        <v>16.951000000000001</v>
      </c>
      <c r="F14" s="43">
        <v>16.984999999999999</v>
      </c>
      <c r="G14" s="43">
        <v>16.895</v>
      </c>
      <c r="H14" s="43">
        <v>16.260000000000002</v>
      </c>
      <c r="I14" s="43">
        <v>17.027999999999999</v>
      </c>
      <c r="J14" s="43">
        <v>16.936</v>
      </c>
      <c r="K14" s="69">
        <v>15.871</v>
      </c>
      <c r="L14" s="69">
        <v>16.149000000000001</v>
      </c>
      <c r="M14" s="69">
        <v>16.085000000000001</v>
      </c>
      <c r="N14" s="69">
        <v>15.785</v>
      </c>
      <c r="O14" s="69">
        <v>16.152000000000001</v>
      </c>
      <c r="P14" s="69">
        <v>15.945</v>
      </c>
    </row>
    <row r="15" spans="1:16">
      <c r="A15" s="48" t="s">
        <v>43</v>
      </c>
      <c r="B15" s="43">
        <v>12.548999999999999</v>
      </c>
      <c r="C15" s="43">
        <v>12.833</v>
      </c>
      <c r="D15" s="43">
        <v>12.412000000000001</v>
      </c>
      <c r="E15" s="43">
        <v>12.715999999999999</v>
      </c>
      <c r="F15" s="43">
        <v>12.709</v>
      </c>
      <c r="G15" s="43">
        <v>12.566000000000001</v>
      </c>
      <c r="H15" s="43">
        <v>12.475</v>
      </c>
      <c r="I15" s="43">
        <v>12.79</v>
      </c>
      <c r="J15" s="43">
        <v>12.47</v>
      </c>
      <c r="K15" s="69">
        <v>12.47</v>
      </c>
      <c r="L15" s="69">
        <v>12.377000000000001</v>
      </c>
      <c r="M15" s="69">
        <v>12.382999999999999</v>
      </c>
      <c r="N15" s="69">
        <v>12.487</v>
      </c>
      <c r="O15" s="69">
        <v>12.398</v>
      </c>
      <c r="P15" s="69">
        <v>12.532</v>
      </c>
    </row>
    <row r="16" spans="1:16" ht="16.5">
      <c r="A16" s="48" t="s">
        <v>162</v>
      </c>
      <c r="B16" s="43">
        <v>1.1379999999999999</v>
      </c>
      <c r="C16" s="43">
        <v>0.95899999999999996</v>
      </c>
      <c r="D16" s="43">
        <v>1.0960000000000001</v>
      </c>
      <c r="E16" s="43">
        <v>1.149</v>
      </c>
      <c r="F16" s="43">
        <v>1.0249999999999999</v>
      </c>
      <c r="G16" s="43">
        <v>1.006</v>
      </c>
      <c r="H16" s="43">
        <v>0.96199999999999997</v>
      </c>
      <c r="I16" s="43">
        <v>1.179</v>
      </c>
      <c r="J16" s="43">
        <v>1.0429999999999999</v>
      </c>
      <c r="K16" s="69">
        <v>1.171</v>
      </c>
      <c r="L16" s="69">
        <v>1.06</v>
      </c>
      <c r="M16" s="69">
        <v>1.1240000000000001</v>
      </c>
      <c r="N16" s="69">
        <v>1.234</v>
      </c>
      <c r="O16" s="69">
        <v>1.222</v>
      </c>
      <c r="P16" s="69">
        <v>1.1000000000000001</v>
      </c>
    </row>
    <row r="17" spans="1:16" ht="16.5">
      <c r="A17" s="48" t="s">
        <v>160</v>
      </c>
      <c r="B17" s="43">
        <v>0.499</v>
      </c>
      <c r="C17" s="43">
        <v>0.45</v>
      </c>
      <c r="D17" s="43">
        <v>0.497</v>
      </c>
      <c r="E17" s="43">
        <v>0.57099999999999995</v>
      </c>
      <c r="F17" s="43">
        <v>0.45600000000000002</v>
      </c>
      <c r="G17" s="43">
        <v>0.73699999999999999</v>
      </c>
      <c r="H17" s="43">
        <v>0.82599999999999996</v>
      </c>
      <c r="I17" s="43">
        <v>0.48799999999999999</v>
      </c>
      <c r="J17" s="43">
        <v>0.53</v>
      </c>
      <c r="K17" s="69">
        <v>0.60799999999999998</v>
      </c>
      <c r="L17" s="69">
        <v>0.59099999999999997</v>
      </c>
      <c r="M17" s="69">
        <v>0.56999999999999995</v>
      </c>
      <c r="N17" s="69">
        <v>0.63800000000000001</v>
      </c>
      <c r="O17" s="69">
        <v>0.61099999999999999</v>
      </c>
      <c r="P17" s="69">
        <v>0.51200000000000001</v>
      </c>
    </row>
    <row r="18" spans="1:16" ht="16.5">
      <c r="A18" s="48" t="s">
        <v>161</v>
      </c>
      <c r="B18" s="43">
        <v>1.2999999999999999E-2</v>
      </c>
      <c r="C18" s="43">
        <v>3.5000000000000003E-2</v>
      </c>
      <c r="D18" s="43">
        <v>0</v>
      </c>
      <c r="E18" s="43">
        <v>1.4E-2</v>
      </c>
      <c r="F18" s="43">
        <v>2.3E-2</v>
      </c>
      <c r="G18" s="43">
        <v>5.3999999999999999E-2</v>
      </c>
      <c r="H18" s="43">
        <v>1.0999999999999999E-2</v>
      </c>
      <c r="I18" s="43">
        <v>0.05</v>
      </c>
      <c r="J18" s="43">
        <v>3.6999999999999998E-2</v>
      </c>
      <c r="K18" s="69">
        <v>2.8000000000000001E-2</v>
      </c>
      <c r="L18" s="69">
        <v>0</v>
      </c>
      <c r="M18" s="69">
        <v>0</v>
      </c>
      <c r="N18" s="69">
        <v>1.9E-2</v>
      </c>
      <c r="O18" s="69">
        <v>1.4999999999999999E-2</v>
      </c>
      <c r="P18" s="69">
        <v>3.0000000000000001E-3</v>
      </c>
    </row>
    <row r="19" spans="1:16" ht="16.5">
      <c r="A19" s="48" t="s">
        <v>163</v>
      </c>
      <c r="B19" s="43">
        <v>2.1</v>
      </c>
      <c r="C19" s="43">
        <v>2.1</v>
      </c>
      <c r="D19" s="43">
        <v>2.11</v>
      </c>
      <c r="E19" s="43">
        <v>2.09</v>
      </c>
      <c r="F19" s="43">
        <v>2.11</v>
      </c>
      <c r="G19" s="43">
        <v>2.06</v>
      </c>
      <c r="H19" s="43">
        <v>2.1</v>
      </c>
      <c r="I19" s="43">
        <v>2.08</v>
      </c>
      <c r="J19" s="43">
        <v>2.09</v>
      </c>
      <c r="K19" s="69">
        <v>2.06</v>
      </c>
      <c r="L19" s="69">
        <v>2.1</v>
      </c>
      <c r="M19" s="69">
        <v>2.1</v>
      </c>
      <c r="N19" s="69">
        <v>2.08</v>
      </c>
      <c r="O19" s="69">
        <v>2.09</v>
      </c>
      <c r="P19" s="69">
        <v>2.08</v>
      </c>
    </row>
    <row r="20" spans="1:16">
      <c r="A20" s="48" t="s">
        <v>137</v>
      </c>
      <c r="B20" s="43">
        <v>0</v>
      </c>
      <c r="C20" s="43">
        <v>0</v>
      </c>
      <c r="D20" s="43">
        <v>0</v>
      </c>
      <c r="E20" s="43">
        <v>2.9000000000000001E-2</v>
      </c>
      <c r="F20" s="43">
        <v>0</v>
      </c>
      <c r="G20" s="43">
        <v>9.1999999999999998E-2</v>
      </c>
      <c r="H20" s="43">
        <v>0</v>
      </c>
      <c r="I20" s="43">
        <v>4.9000000000000002E-2</v>
      </c>
      <c r="J20" s="43">
        <v>2.9000000000000001E-2</v>
      </c>
      <c r="K20" s="69">
        <v>6.7000000000000004E-2</v>
      </c>
      <c r="L20" s="69">
        <v>8.0000000000000002E-3</v>
      </c>
      <c r="M20" s="69">
        <v>0</v>
      </c>
      <c r="N20" s="69">
        <v>2.8000000000000001E-2</v>
      </c>
      <c r="O20" s="69">
        <v>0.02</v>
      </c>
      <c r="P20" s="69">
        <v>3.9E-2</v>
      </c>
    </row>
    <row r="21" spans="1:16">
      <c r="A21" s="48" t="s">
        <v>138</v>
      </c>
      <c r="B21" s="43">
        <v>1.2E-2</v>
      </c>
      <c r="C21" s="43">
        <v>1.4999999999999999E-2</v>
      </c>
      <c r="D21" s="43">
        <v>0</v>
      </c>
      <c r="E21" s="43">
        <v>6.0000000000000001E-3</v>
      </c>
      <c r="F21" s="43">
        <v>0</v>
      </c>
      <c r="G21" s="43">
        <v>2.1000000000000001E-2</v>
      </c>
      <c r="H21" s="43">
        <v>0</v>
      </c>
      <c r="I21" s="43">
        <v>0</v>
      </c>
      <c r="J21" s="43">
        <v>0</v>
      </c>
      <c r="K21" s="69">
        <v>2.3E-2</v>
      </c>
      <c r="L21" s="69">
        <v>8.9999999999999993E-3</v>
      </c>
      <c r="M21" s="69">
        <v>0</v>
      </c>
      <c r="N21" s="69">
        <v>0</v>
      </c>
      <c r="O21" s="69">
        <v>0</v>
      </c>
      <c r="P21" s="69">
        <v>1E-3</v>
      </c>
    </row>
    <row r="22" spans="1:16">
      <c r="A22" s="48" t="s">
        <v>139</v>
      </c>
      <c r="B22" s="43">
        <v>0</v>
      </c>
      <c r="C22" s="43">
        <v>0</v>
      </c>
      <c r="D22" s="43">
        <v>0</v>
      </c>
      <c r="E22" s="43">
        <v>0.01</v>
      </c>
      <c r="F22" s="43">
        <v>0</v>
      </c>
      <c r="G22" s="43">
        <v>0.04</v>
      </c>
      <c r="H22" s="43">
        <v>0</v>
      </c>
      <c r="I22" s="43">
        <v>0.02</v>
      </c>
      <c r="J22" s="43">
        <v>0.01</v>
      </c>
      <c r="K22" s="69">
        <v>0.03</v>
      </c>
      <c r="L22" s="69">
        <v>0.01</v>
      </c>
      <c r="M22" s="69">
        <v>0</v>
      </c>
      <c r="N22" s="69">
        <v>0.01</v>
      </c>
      <c r="O22" s="69">
        <v>0.01</v>
      </c>
      <c r="P22" s="69">
        <v>0.02</v>
      </c>
    </row>
    <row r="23" spans="1:16">
      <c r="A23" s="48" t="s">
        <v>49</v>
      </c>
      <c r="B23" s="43">
        <v>99.10982340000001</v>
      </c>
      <c r="C23" s="43">
        <v>99.773624600000005</v>
      </c>
      <c r="D23" s="43">
        <v>98.562722999999991</v>
      </c>
      <c r="E23" s="43">
        <v>99.769638599999965</v>
      </c>
      <c r="F23" s="43">
        <v>99.60351</v>
      </c>
      <c r="G23" s="43">
        <v>99.270788399999986</v>
      </c>
      <c r="H23" s="43">
        <v>99.431020599999982</v>
      </c>
      <c r="I23" s="43">
        <v>100.6250012</v>
      </c>
      <c r="J23" s="43">
        <v>100.15903540000001</v>
      </c>
      <c r="K23" s="69">
        <v>98.326801999999986</v>
      </c>
      <c r="L23" s="69">
        <v>99.315868599999973</v>
      </c>
      <c r="M23" s="69">
        <v>98.240980999999991</v>
      </c>
      <c r="N23" s="69">
        <v>99.331906399999994</v>
      </c>
      <c r="O23" s="69">
        <v>99.298453999999992</v>
      </c>
      <c r="P23" s="69">
        <v>98.671443200000013</v>
      </c>
    </row>
    <row r="24" spans="1:16">
      <c r="A24" s="62" t="s">
        <v>140</v>
      </c>
      <c r="B24" s="63"/>
      <c r="C24" s="63"/>
      <c r="D24" s="63"/>
      <c r="E24" s="63"/>
      <c r="F24" s="63"/>
      <c r="G24" s="63"/>
      <c r="H24" s="63"/>
      <c r="I24" s="63"/>
      <c r="J24" s="63"/>
      <c r="K24" s="95"/>
      <c r="L24" s="95"/>
      <c r="M24" s="95"/>
      <c r="N24" s="95"/>
      <c r="O24" s="95"/>
      <c r="P24" s="95"/>
    </row>
    <row r="25" spans="1:16">
      <c r="A25" s="42" t="s">
        <v>50</v>
      </c>
      <c r="B25" s="43">
        <v>6.7750000000000004</v>
      </c>
      <c r="C25" s="43">
        <v>6.9889999999999999</v>
      </c>
      <c r="D25" s="43">
        <v>6.83</v>
      </c>
      <c r="E25" s="43">
        <v>6.8609999999999998</v>
      </c>
      <c r="F25" s="43">
        <v>6.9850000000000003</v>
      </c>
      <c r="G25" s="43">
        <v>6.9249999999999998</v>
      </c>
      <c r="H25" s="43">
        <v>6.9580000000000002</v>
      </c>
      <c r="I25" s="43">
        <v>6.8760000000000003</v>
      </c>
      <c r="J25" s="43">
        <v>6.9080000000000004</v>
      </c>
      <c r="K25" s="69">
        <v>6.8579999999999997</v>
      </c>
      <c r="L25" s="69">
        <v>6.8819999999999997</v>
      </c>
      <c r="M25" s="69">
        <v>6.8209999999999997</v>
      </c>
      <c r="N25" s="69">
        <v>6.8259999999999996</v>
      </c>
      <c r="O25" s="69">
        <v>6.7969999999999997</v>
      </c>
      <c r="P25" s="69">
        <v>6.9630000000000001</v>
      </c>
    </row>
    <row r="26" spans="1:16">
      <c r="A26" s="42" t="s">
        <v>60</v>
      </c>
      <c r="B26" s="43">
        <v>1E-3</v>
      </c>
      <c r="C26" s="43">
        <v>2E-3</v>
      </c>
      <c r="D26" s="43">
        <v>0</v>
      </c>
      <c r="E26" s="43">
        <v>1E-3</v>
      </c>
      <c r="F26" s="43">
        <v>1E-3</v>
      </c>
      <c r="G26" s="43">
        <v>3.0000000000000001E-3</v>
      </c>
      <c r="H26" s="43">
        <v>1E-3</v>
      </c>
      <c r="I26" s="43">
        <v>3.0000000000000001E-3</v>
      </c>
      <c r="J26" s="43">
        <v>2E-3</v>
      </c>
      <c r="K26" s="69">
        <v>2E-3</v>
      </c>
      <c r="L26" s="69">
        <v>0</v>
      </c>
      <c r="M26" s="69">
        <v>0</v>
      </c>
      <c r="N26" s="69">
        <v>1E-3</v>
      </c>
      <c r="O26" s="69">
        <v>1E-3</v>
      </c>
      <c r="P26" s="69">
        <v>0</v>
      </c>
    </row>
    <row r="27" spans="1:16" ht="18">
      <c r="A27" s="42" t="s">
        <v>62</v>
      </c>
      <c r="B27" s="43">
        <v>1.224</v>
      </c>
      <c r="C27" s="43">
        <v>1.0089999999999999</v>
      </c>
      <c r="D27" s="43">
        <v>1.17</v>
      </c>
      <c r="E27" s="43">
        <v>1.139</v>
      </c>
      <c r="F27" s="43">
        <v>1.014</v>
      </c>
      <c r="G27" s="43">
        <v>1.0720000000000001</v>
      </c>
      <c r="H27" s="43">
        <v>1.0409999999999999</v>
      </c>
      <c r="I27" s="43">
        <v>1.121</v>
      </c>
      <c r="J27" s="43">
        <v>1.0900000000000001</v>
      </c>
      <c r="K27" s="69">
        <v>1.141</v>
      </c>
      <c r="L27" s="69">
        <v>1.1180000000000001</v>
      </c>
      <c r="M27" s="69">
        <v>1.179</v>
      </c>
      <c r="N27" s="69">
        <v>1.173</v>
      </c>
      <c r="O27" s="69">
        <v>1.2030000000000001</v>
      </c>
      <c r="P27" s="69">
        <v>1.0369999999999999</v>
      </c>
    </row>
    <row r="28" spans="1:16">
      <c r="A28" s="42" t="s">
        <v>51</v>
      </c>
      <c r="B28" s="43">
        <v>7.0999999999999994E-2</v>
      </c>
      <c r="C28" s="43">
        <v>4.9000000000000002E-2</v>
      </c>
      <c r="D28" s="43">
        <v>6.7000000000000004E-2</v>
      </c>
      <c r="E28" s="43">
        <v>6.5000000000000002E-2</v>
      </c>
      <c r="F28" s="43">
        <v>5.1999999999999998E-2</v>
      </c>
      <c r="G28" s="43">
        <v>5.7000000000000002E-2</v>
      </c>
      <c r="H28" s="43">
        <v>6.8000000000000005E-2</v>
      </c>
      <c r="I28" s="43">
        <v>5.6000000000000001E-2</v>
      </c>
      <c r="J28" s="43">
        <v>6.2E-2</v>
      </c>
      <c r="K28" s="69">
        <v>0.08</v>
      </c>
      <c r="L28" s="69">
        <v>7.0000000000000007E-2</v>
      </c>
      <c r="M28" s="69">
        <v>7.4999999999999997E-2</v>
      </c>
      <c r="N28" s="69">
        <v>7.5999999999999998E-2</v>
      </c>
      <c r="O28" s="69">
        <v>7.3999999999999996E-2</v>
      </c>
      <c r="P28" s="69">
        <v>7.0999999999999994E-2</v>
      </c>
    </row>
    <row r="29" spans="1:16" ht="18">
      <c r="A29" s="42" t="s">
        <v>64</v>
      </c>
      <c r="B29" s="43">
        <v>0.25600000000000001</v>
      </c>
      <c r="C29" s="43">
        <v>0.24</v>
      </c>
      <c r="D29" s="43">
        <v>0.28399999999999997</v>
      </c>
      <c r="E29" s="43">
        <v>0.28599999999999998</v>
      </c>
      <c r="F29" s="43">
        <v>0.34300000000000003</v>
      </c>
      <c r="G29" s="43">
        <v>0.372</v>
      </c>
      <c r="H29" s="43">
        <v>0.41</v>
      </c>
      <c r="I29" s="43">
        <v>0.307</v>
      </c>
      <c r="J29" s="43">
        <v>0.29799999999999999</v>
      </c>
      <c r="K29" s="69">
        <v>0.44600000000000001</v>
      </c>
      <c r="L29" s="69">
        <v>0.40799999999999997</v>
      </c>
      <c r="M29" s="69">
        <v>0.35399999999999998</v>
      </c>
      <c r="N29" s="69">
        <v>0.42199999999999999</v>
      </c>
      <c r="O29" s="69">
        <v>0.35199999999999998</v>
      </c>
      <c r="P29" s="69">
        <v>0.436</v>
      </c>
    </row>
    <row r="30" spans="1:16">
      <c r="A30" s="42" t="s">
        <v>52</v>
      </c>
      <c r="B30" s="43">
        <v>2.3E-2</v>
      </c>
      <c r="C30" s="43">
        <v>1.2E-2</v>
      </c>
      <c r="D30" s="43">
        <v>2.5999999999999999E-2</v>
      </c>
      <c r="E30" s="43">
        <v>7.0000000000000001E-3</v>
      </c>
      <c r="F30" s="43">
        <v>1E-3</v>
      </c>
      <c r="G30" s="43">
        <v>2.5999999999999999E-2</v>
      </c>
      <c r="H30" s="43">
        <v>1.4999999999999999E-2</v>
      </c>
      <c r="I30" s="43">
        <v>3.9E-2</v>
      </c>
      <c r="J30" s="43">
        <v>4.1000000000000002E-2</v>
      </c>
      <c r="K30" s="69">
        <v>4.7E-2</v>
      </c>
      <c r="L30" s="69">
        <v>4.1000000000000002E-2</v>
      </c>
      <c r="M30" s="69">
        <v>5.0999999999999997E-2</v>
      </c>
      <c r="N30" s="69">
        <v>5.6000000000000001E-2</v>
      </c>
      <c r="O30" s="69">
        <v>5.0999999999999997E-2</v>
      </c>
      <c r="P30" s="69">
        <v>4.2000000000000003E-2</v>
      </c>
    </row>
    <row r="31" spans="1:16" ht="18">
      <c r="A31" s="48" t="s">
        <v>214</v>
      </c>
      <c r="B31" s="43">
        <v>0.47199999999999998</v>
      </c>
      <c r="C31" s="43">
        <v>0.36099999999999999</v>
      </c>
      <c r="D31" s="43">
        <v>0.42099999999999999</v>
      </c>
      <c r="E31" s="43">
        <v>0.35499999999999998</v>
      </c>
      <c r="F31" s="43">
        <v>0.26300000000000001</v>
      </c>
      <c r="G31" s="43">
        <v>0.221</v>
      </c>
      <c r="H31" s="43">
        <v>0.15</v>
      </c>
      <c r="I31" s="43">
        <v>0.318</v>
      </c>
      <c r="J31" s="43">
        <v>0.35499999999999998</v>
      </c>
      <c r="K31" s="69">
        <v>0.109</v>
      </c>
      <c r="L31" s="69">
        <v>0.23300000000000001</v>
      </c>
      <c r="M31" s="69">
        <v>0.28299999999999997</v>
      </c>
      <c r="N31" s="69">
        <v>0.16</v>
      </c>
      <c r="O31" s="69">
        <v>0.29499999999999998</v>
      </c>
      <c r="P31" s="69">
        <v>8.5000000000000006E-2</v>
      </c>
    </row>
    <row r="32" spans="1:16" ht="18">
      <c r="A32" s="48" t="s">
        <v>145</v>
      </c>
      <c r="B32" s="43">
        <v>0.59299999999999997</v>
      </c>
      <c r="C32" s="43">
        <v>0.66200000000000003</v>
      </c>
      <c r="D32" s="43">
        <v>0.60099999999999998</v>
      </c>
      <c r="E32" s="43">
        <v>0.68800000000000006</v>
      </c>
      <c r="F32" s="43">
        <v>0.755</v>
      </c>
      <c r="G32" s="43">
        <v>0.72899999999999998</v>
      </c>
      <c r="H32" s="43">
        <v>0.90400000000000003</v>
      </c>
      <c r="I32" s="43">
        <v>0.70199999999999996</v>
      </c>
      <c r="J32" s="43">
        <v>0.69100000000000006</v>
      </c>
      <c r="K32" s="69">
        <v>0.89300000000000002</v>
      </c>
      <c r="L32" s="69">
        <v>0.81900000000000006</v>
      </c>
      <c r="M32" s="69">
        <v>0.77900000000000003</v>
      </c>
      <c r="N32" s="69">
        <v>0.90100000000000002</v>
      </c>
      <c r="O32" s="69">
        <v>0.79</v>
      </c>
      <c r="P32" s="69">
        <v>0.92900000000000005</v>
      </c>
    </row>
    <row r="33" spans="1:17">
      <c r="A33" s="42" t="s">
        <v>141</v>
      </c>
      <c r="B33" s="43">
        <v>8.9999999999999993E-3</v>
      </c>
      <c r="C33" s="43">
        <v>8.9999999999999993E-3</v>
      </c>
      <c r="D33" s="43">
        <v>8.0000000000000002E-3</v>
      </c>
      <c r="E33" s="43">
        <v>0</v>
      </c>
      <c r="F33" s="43">
        <v>0</v>
      </c>
      <c r="G33" s="43">
        <v>3.0000000000000001E-3</v>
      </c>
      <c r="H33" s="43">
        <v>0</v>
      </c>
      <c r="I33" s="43">
        <v>6.0000000000000001E-3</v>
      </c>
      <c r="J33" s="43">
        <v>6.0000000000000001E-3</v>
      </c>
      <c r="K33" s="69">
        <v>0</v>
      </c>
      <c r="L33" s="69">
        <v>4.0000000000000001E-3</v>
      </c>
      <c r="M33" s="69">
        <v>0</v>
      </c>
      <c r="N33" s="69">
        <v>0</v>
      </c>
      <c r="O33" s="69">
        <v>0</v>
      </c>
      <c r="P33" s="69">
        <v>1E-3</v>
      </c>
    </row>
    <row r="34" spans="1:17">
      <c r="A34" s="42" t="s">
        <v>142</v>
      </c>
      <c r="B34" s="43">
        <v>0</v>
      </c>
      <c r="C34" s="43">
        <v>2E-3</v>
      </c>
      <c r="D34" s="43">
        <v>0</v>
      </c>
      <c r="E34" s="43">
        <v>7.0000000000000001E-3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69">
        <v>1E-3</v>
      </c>
      <c r="L34" s="69">
        <v>1E-3</v>
      </c>
      <c r="M34" s="69">
        <v>6.0000000000000001E-3</v>
      </c>
      <c r="N34" s="69">
        <v>0.01</v>
      </c>
      <c r="O34" s="69">
        <v>0</v>
      </c>
      <c r="P34" s="69">
        <v>6.0000000000000001E-3</v>
      </c>
    </row>
    <row r="35" spans="1:17">
      <c r="A35" s="48" t="s">
        <v>54</v>
      </c>
      <c r="B35" s="43">
        <v>3.5950000000000002</v>
      </c>
      <c r="C35" s="43">
        <v>3.6749999999999998</v>
      </c>
      <c r="D35" s="43">
        <v>3.6190000000000002</v>
      </c>
      <c r="E35" s="43">
        <v>3.601</v>
      </c>
      <c r="F35" s="43">
        <v>3.6040000000000001</v>
      </c>
      <c r="G35" s="43">
        <v>3.6030000000000002</v>
      </c>
      <c r="H35" s="43">
        <v>3.476</v>
      </c>
      <c r="I35" s="43">
        <v>3.585</v>
      </c>
      <c r="J35" s="43">
        <v>3.5779999999999998</v>
      </c>
      <c r="K35" s="69">
        <v>3.4350000000000001</v>
      </c>
      <c r="L35" s="69">
        <v>3.4510000000000001</v>
      </c>
      <c r="M35" s="69">
        <v>3.4790000000000001</v>
      </c>
      <c r="N35" s="69">
        <v>3.3879999999999999</v>
      </c>
      <c r="O35" s="69">
        <v>3.46</v>
      </c>
      <c r="P35" s="69">
        <v>3.4340000000000002</v>
      </c>
    </row>
    <row r="36" spans="1:17">
      <c r="A36" s="48" t="s">
        <v>53</v>
      </c>
      <c r="B36" s="43">
        <v>1.4999999999999999E-2</v>
      </c>
      <c r="C36" s="43">
        <v>1.0999999999999999E-2</v>
      </c>
      <c r="D36" s="43">
        <v>1.4999999999999999E-2</v>
      </c>
      <c r="E36" s="43">
        <v>1.7000000000000001E-2</v>
      </c>
      <c r="F36" s="43">
        <v>0.01</v>
      </c>
      <c r="G36" s="43">
        <v>2.1000000000000001E-2</v>
      </c>
      <c r="H36" s="43">
        <v>1.6E-2</v>
      </c>
      <c r="I36" s="43">
        <v>1.7000000000000001E-2</v>
      </c>
      <c r="J36" s="43">
        <v>1.7999999999999999E-2</v>
      </c>
      <c r="K36" s="69">
        <v>1.7999999999999999E-2</v>
      </c>
      <c r="L36" s="69">
        <v>1.9E-2</v>
      </c>
      <c r="M36" s="69">
        <v>8.9999999999999993E-3</v>
      </c>
      <c r="N36" s="69">
        <v>2.1000000000000001E-2</v>
      </c>
      <c r="O36" s="69">
        <v>0.02</v>
      </c>
      <c r="P36" s="69">
        <v>1.9E-2</v>
      </c>
    </row>
    <row r="37" spans="1:17">
      <c r="A37" s="48" t="s">
        <v>55</v>
      </c>
      <c r="B37" s="43">
        <v>1.927</v>
      </c>
      <c r="C37" s="43">
        <v>1.9530000000000001</v>
      </c>
      <c r="D37" s="43">
        <v>1.913</v>
      </c>
      <c r="E37" s="43">
        <v>1.9419999999999999</v>
      </c>
      <c r="F37" s="43">
        <v>1.9379999999999999</v>
      </c>
      <c r="G37" s="43">
        <v>1.9259999999999999</v>
      </c>
      <c r="H37" s="43">
        <v>1.917</v>
      </c>
      <c r="I37" s="43">
        <v>1.9350000000000001</v>
      </c>
      <c r="J37" s="43">
        <v>1.8939999999999999</v>
      </c>
      <c r="K37" s="69">
        <v>1.94</v>
      </c>
      <c r="L37" s="69">
        <v>1.901</v>
      </c>
      <c r="M37" s="69">
        <v>1.925</v>
      </c>
      <c r="N37" s="69">
        <v>1.9259999999999999</v>
      </c>
      <c r="O37" s="69">
        <v>1.909</v>
      </c>
      <c r="P37" s="69">
        <v>1.94</v>
      </c>
    </row>
    <row r="38" spans="1:17">
      <c r="A38" s="42" t="s">
        <v>58</v>
      </c>
      <c r="B38" s="43">
        <v>0.316</v>
      </c>
      <c r="C38" s="43">
        <v>0.26400000000000001</v>
      </c>
      <c r="D38" s="43">
        <v>0.30499999999999999</v>
      </c>
      <c r="E38" s="43">
        <v>0.31699999999999995</v>
      </c>
      <c r="F38" s="43">
        <v>0.28300000000000003</v>
      </c>
      <c r="G38" s="43">
        <v>0.27899999999999997</v>
      </c>
      <c r="H38" s="43">
        <v>0.26800000000000002</v>
      </c>
      <c r="I38" s="43">
        <v>0.32199999999999995</v>
      </c>
      <c r="J38" s="43">
        <v>0.28700000000000003</v>
      </c>
      <c r="K38" s="69">
        <v>0.32899999999999996</v>
      </c>
      <c r="L38" s="69">
        <v>0.29499999999999998</v>
      </c>
      <c r="M38" s="69">
        <v>0.316</v>
      </c>
      <c r="N38" s="69">
        <v>0.34399999999999997</v>
      </c>
      <c r="O38" s="69">
        <v>0.34099999999999997</v>
      </c>
      <c r="P38" s="69">
        <v>0.308</v>
      </c>
    </row>
    <row r="39" spans="1:17">
      <c r="A39" s="42" t="s">
        <v>59</v>
      </c>
      <c r="B39" s="43">
        <v>9.0999999999999998E-2</v>
      </c>
      <c r="C39" s="43">
        <v>8.2000000000000003E-2</v>
      </c>
      <c r="D39" s="43">
        <v>9.0999999999999998E-2</v>
      </c>
      <c r="E39" s="43">
        <v>0.104</v>
      </c>
      <c r="F39" s="43">
        <v>8.3000000000000004E-2</v>
      </c>
      <c r="G39" s="43">
        <v>0.13500000000000001</v>
      </c>
      <c r="H39" s="43">
        <v>0.151</v>
      </c>
      <c r="I39" s="43">
        <v>8.7999999999999995E-2</v>
      </c>
      <c r="J39" s="43">
        <v>9.6000000000000002E-2</v>
      </c>
      <c r="K39" s="69">
        <v>0.113</v>
      </c>
      <c r="L39" s="69">
        <v>0.108</v>
      </c>
      <c r="M39" s="69">
        <v>0.106</v>
      </c>
      <c r="N39" s="69">
        <v>0.11700000000000001</v>
      </c>
      <c r="O39" s="69">
        <v>0.112</v>
      </c>
      <c r="P39" s="69">
        <v>9.4E-2</v>
      </c>
    </row>
    <row r="40" spans="1:17">
      <c r="A40" s="49" t="s">
        <v>146</v>
      </c>
      <c r="B40" s="43">
        <f t="shared" ref="B40:P40" si="0">+SUM(B25:B39)</f>
        <v>15.368</v>
      </c>
      <c r="C40" s="43">
        <f t="shared" si="0"/>
        <v>15.32</v>
      </c>
      <c r="D40" s="43">
        <f t="shared" si="0"/>
        <v>15.35</v>
      </c>
      <c r="E40" s="43">
        <f t="shared" si="0"/>
        <v>15.389999999999997</v>
      </c>
      <c r="F40" s="43">
        <f t="shared" si="0"/>
        <v>15.332000000000001</v>
      </c>
      <c r="G40" s="43">
        <f t="shared" si="0"/>
        <v>15.372</v>
      </c>
      <c r="H40" s="43">
        <f t="shared" si="0"/>
        <v>15.375</v>
      </c>
      <c r="I40" s="43">
        <f t="shared" si="0"/>
        <v>15.374999999999996</v>
      </c>
      <c r="J40" s="43">
        <f t="shared" si="0"/>
        <v>15.326000000000002</v>
      </c>
      <c r="K40" s="69">
        <f t="shared" si="0"/>
        <v>15.412000000000001</v>
      </c>
      <c r="L40" s="69">
        <f t="shared" si="0"/>
        <v>15.350000000000001</v>
      </c>
      <c r="M40" s="69">
        <f t="shared" si="0"/>
        <v>15.382999999999999</v>
      </c>
      <c r="N40" s="69">
        <f t="shared" si="0"/>
        <v>15.421000000000001</v>
      </c>
      <c r="O40" s="69">
        <f t="shared" si="0"/>
        <v>15.404999999999999</v>
      </c>
      <c r="P40" s="69">
        <f t="shared" si="0"/>
        <v>15.365</v>
      </c>
    </row>
    <row r="41" spans="1:17">
      <c r="A41" s="42" t="s">
        <v>143</v>
      </c>
      <c r="B41" s="43">
        <v>1.9970000000000001</v>
      </c>
      <c r="C41" s="43">
        <v>1.996</v>
      </c>
      <c r="D41" s="43">
        <v>2</v>
      </c>
      <c r="E41" s="43">
        <v>1.9850000000000001</v>
      </c>
      <c r="F41" s="43">
        <v>2</v>
      </c>
      <c r="G41" s="43">
        <v>1.9530000000000001</v>
      </c>
      <c r="H41" s="43">
        <v>2</v>
      </c>
      <c r="I41" s="43">
        <v>1.978</v>
      </c>
      <c r="J41" s="43">
        <v>1.9870000000000001</v>
      </c>
      <c r="K41" s="69">
        <v>1.964</v>
      </c>
      <c r="L41" s="69">
        <v>1.994</v>
      </c>
      <c r="M41" s="69">
        <v>2</v>
      </c>
      <c r="N41" s="69">
        <v>1.9870000000000001</v>
      </c>
      <c r="O41" s="69">
        <v>1.9910000000000001</v>
      </c>
      <c r="P41" s="69">
        <v>1.982</v>
      </c>
    </row>
    <row r="42" spans="1:17">
      <c r="A42" s="42" t="s">
        <v>137</v>
      </c>
      <c r="B42" s="43">
        <v>0</v>
      </c>
      <c r="C42" s="43">
        <v>0</v>
      </c>
      <c r="D42" s="43">
        <v>0</v>
      </c>
      <c r="E42" s="43">
        <v>1.2999999999999999E-2</v>
      </c>
      <c r="F42" s="43">
        <v>0</v>
      </c>
      <c r="G42" s="43">
        <v>4.2000000000000003E-2</v>
      </c>
      <c r="H42" s="43">
        <v>0</v>
      </c>
      <c r="I42" s="43">
        <v>2.1999999999999999E-2</v>
      </c>
      <c r="J42" s="43">
        <v>1.2999999999999999E-2</v>
      </c>
      <c r="K42" s="69">
        <v>3.1E-2</v>
      </c>
      <c r="L42" s="69">
        <v>4.0000000000000001E-3</v>
      </c>
      <c r="M42" s="69">
        <v>0</v>
      </c>
      <c r="N42" s="69">
        <v>1.2999999999999999E-2</v>
      </c>
      <c r="O42" s="69">
        <v>8.9999999999999993E-3</v>
      </c>
      <c r="P42" s="69">
        <v>1.7999999999999999E-2</v>
      </c>
    </row>
    <row r="43" spans="1:17">
      <c r="A43" s="42" t="s">
        <v>138</v>
      </c>
      <c r="B43" s="43">
        <v>3.0000000000000001E-3</v>
      </c>
      <c r="C43" s="43">
        <v>4.0000000000000001E-3</v>
      </c>
      <c r="D43" s="43">
        <v>0</v>
      </c>
      <c r="E43" s="43">
        <v>1E-3</v>
      </c>
      <c r="F43" s="43">
        <v>0</v>
      </c>
      <c r="G43" s="43">
        <v>5.0000000000000001E-3</v>
      </c>
      <c r="H43" s="43">
        <v>0</v>
      </c>
      <c r="I43" s="43">
        <v>0</v>
      </c>
      <c r="J43" s="43">
        <v>0</v>
      </c>
      <c r="K43" s="69">
        <v>6.0000000000000001E-3</v>
      </c>
      <c r="L43" s="69">
        <v>2E-3</v>
      </c>
      <c r="M43" s="69">
        <v>0</v>
      </c>
      <c r="N43" s="69">
        <v>0</v>
      </c>
      <c r="O43" s="69">
        <v>0</v>
      </c>
      <c r="P43" s="69">
        <v>0</v>
      </c>
    </row>
    <row r="44" spans="1:17" ht="18">
      <c r="A44" s="42" t="s">
        <v>235</v>
      </c>
      <c r="B44" s="43">
        <f>+B27+B29</f>
        <v>1.48</v>
      </c>
      <c r="C44" s="43">
        <f t="shared" ref="C44:P44" si="1">+C27+C29</f>
        <v>1.2489999999999999</v>
      </c>
      <c r="D44" s="43">
        <f t="shared" si="1"/>
        <v>1.454</v>
      </c>
      <c r="E44" s="43">
        <f t="shared" si="1"/>
        <v>1.425</v>
      </c>
      <c r="F44" s="43">
        <f t="shared" si="1"/>
        <v>1.357</v>
      </c>
      <c r="G44" s="43">
        <f t="shared" si="1"/>
        <v>1.444</v>
      </c>
      <c r="H44" s="43">
        <f t="shared" si="1"/>
        <v>1.4509999999999998</v>
      </c>
      <c r="I44" s="43">
        <f t="shared" si="1"/>
        <v>1.4279999999999999</v>
      </c>
      <c r="J44" s="43">
        <f t="shared" si="1"/>
        <v>1.3880000000000001</v>
      </c>
      <c r="K44" s="69">
        <f t="shared" si="1"/>
        <v>1.587</v>
      </c>
      <c r="L44" s="69">
        <f t="shared" si="1"/>
        <v>1.526</v>
      </c>
      <c r="M44" s="69">
        <f t="shared" si="1"/>
        <v>1.5329999999999999</v>
      </c>
      <c r="N44" s="69">
        <f t="shared" si="1"/>
        <v>1.595</v>
      </c>
      <c r="O44" s="69">
        <f t="shared" si="1"/>
        <v>1.5550000000000002</v>
      </c>
      <c r="P44" s="69">
        <f t="shared" si="1"/>
        <v>1.4729999999999999</v>
      </c>
      <c r="Q44" s="69"/>
    </row>
    <row r="45" spans="1:17" ht="18">
      <c r="A45" s="91" t="s">
        <v>236</v>
      </c>
      <c r="B45" s="43">
        <v>1.4950000000000001</v>
      </c>
      <c r="C45" s="43">
        <v>1.26</v>
      </c>
      <c r="D45" s="43">
        <v>1.468</v>
      </c>
      <c r="E45" s="43">
        <v>1.4350000000000001</v>
      </c>
      <c r="F45" s="43">
        <v>1.365</v>
      </c>
      <c r="G45" s="43">
        <v>1.4510000000000001</v>
      </c>
      <c r="H45" s="43">
        <v>1.456</v>
      </c>
      <c r="I45" s="43">
        <v>1.4390000000000001</v>
      </c>
      <c r="J45" s="43">
        <v>1.399</v>
      </c>
      <c r="K45" s="69">
        <v>1.5890000000000002</v>
      </c>
      <c r="L45" s="69">
        <v>1.5329999999999999</v>
      </c>
      <c r="M45" s="69">
        <v>1.5430000000000001</v>
      </c>
      <c r="N45" s="69">
        <v>1.601</v>
      </c>
      <c r="O45" s="69">
        <v>1.5649999999999999</v>
      </c>
      <c r="P45" s="69">
        <v>1.476</v>
      </c>
      <c r="Q45" s="92"/>
    </row>
    <row r="46" spans="1:17">
      <c r="A46" s="64" t="s">
        <v>69</v>
      </c>
      <c r="B46" s="61"/>
      <c r="C46" s="61"/>
      <c r="D46" s="61"/>
      <c r="E46" s="61"/>
      <c r="F46" s="61"/>
      <c r="G46" s="61"/>
      <c r="H46" s="61"/>
      <c r="I46" s="61"/>
      <c r="J46" s="61"/>
      <c r="K46" s="94"/>
      <c r="L46" s="94"/>
      <c r="M46" s="94"/>
      <c r="N46" s="94"/>
      <c r="O46" s="94"/>
      <c r="P46" s="94"/>
      <c r="Q46" s="69"/>
    </row>
    <row r="47" spans="1:17" ht="18">
      <c r="A47" s="50" t="s">
        <v>164</v>
      </c>
      <c r="B47" s="90">
        <f t="shared" ref="B47:P47" si="2">+(B14/40.3044)/(B10/71.8444 +B14/40.3044)</f>
        <v>0.77150835874192214</v>
      </c>
      <c r="C47" s="90">
        <f t="shared" si="2"/>
        <v>0.78231624707628022</v>
      </c>
      <c r="D47" s="90">
        <f t="shared" si="2"/>
        <v>0.77997981493751012</v>
      </c>
      <c r="E47" s="90">
        <f t="shared" si="2"/>
        <v>0.77539227826449897</v>
      </c>
      <c r="F47" s="90">
        <f t="shared" si="2"/>
        <v>0.77989998928198334</v>
      </c>
      <c r="G47" s="90">
        <f t="shared" si="2"/>
        <v>0.79119869816467425</v>
      </c>
      <c r="H47" s="90">
        <f t="shared" si="2"/>
        <v>0.76728063137737046</v>
      </c>
      <c r="I47" s="90">
        <f t="shared" si="2"/>
        <v>0.77852255762412081</v>
      </c>
      <c r="J47" s="90">
        <f t="shared" si="2"/>
        <v>0.77389866813289687</v>
      </c>
      <c r="K47" s="96">
        <f t="shared" si="2"/>
        <v>0.77427135869580721</v>
      </c>
      <c r="L47" s="96">
        <f t="shared" si="2"/>
        <v>0.76624187270022692</v>
      </c>
      <c r="M47" s="96">
        <f t="shared" si="2"/>
        <v>0.76624359753756177</v>
      </c>
      <c r="N47" s="96">
        <f t="shared" si="2"/>
        <v>0.76157590513005036</v>
      </c>
      <c r="O47" s="96">
        <f t="shared" si="2"/>
        <v>0.76123880839229896</v>
      </c>
      <c r="P47" s="96">
        <f t="shared" si="2"/>
        <v>0.77197523749594288</v>
      </c>
      <c r="Q47" s="69"/>
    </row>
    <row r="48" spans="1:17" ht="18">
      <c r="A48" s="51" t="s">
        <v>165</v>
      </c>
      <c r="B48" s="90">
        <f>+B35/(B35+B32)</f>
        <v>0.85840496657115561</v>
      </c>
      <c r="C48" s="90">
        <f t="shared" ref="C48:P48" si="3">+C35/(C35+C32)</f>
        <v>0.84735992621627854</v>
      </c>
      <c r="D48" s="90">
        <f t="shared" si="3"/>
        <v>0.85758293838862554</v>
      </c>
      <c r="E48" s="90">
        <f t="shared" si="3"/>
        <v>0.83958964793658197</v>
      </c>
      <c r="F48" s="90">
        <f t="shared" si="3"/>
        <v>0.82679513649919711</v>
      </c>
      <c r="G48" s="90">
        <f t="shared" si="3"/>
        <v>0.83171745152354581</v>
      </c>
      <c r="H48" s="90">
        <f t="shared" si="3"/>
        <v>0.79360730593607309</v>
      </c>
      <c r="I48" s="90">
        <f t="shared" si="3"/>
        <v>0.83624912526242123</v>
      </c>
      <c r="J48" s="90">
        <f t="shared" si="3"/>
        <v>0.83813539470602005</v>
      </c>
      <c r="K48" s="97">
        <f t="shared" si="3"/>
        <v>0.79366913123844729</v>
      </c>
      <c r="L48" s="97">
        <f t="shared" si="3"/>
        <v>0.80819672131147535</v>
      </c>
      <c r="M48" s="97">
        <f t="shared" si="3"/>
        <v>0.81705025833724754</v>
      </c>
      <c r="N48" s="97">
        <f t="shared" si="3"/>
        <v>0.78992772207973894</v>
      </c>
      <c r="O48" s="97">
        <f t="shared" si="3"/>
        <v>0.8141176470588235</v>
      </c>
      <c r="P48" s="97">
        <f t="shared" si="3"/>
        <v>0.78707311482924591</v>
      </c>
    </row>
    <row r="49" spans="1:10">
      <c r="A49" s="66" t="s">
        <v>144</v>
      </c>
      <c r="B49" s="88"/>
      <c r="C49" s="88"/>
      <c r="D49" s="88"/>
      <c r="E49" s="88"/>
      <c r="F49" s="88"/>
      <c r="G49" s="88"/>
      <c r="H49" s="88"/>
      <c r="I49" s="88"/>
      <c r="J49" s="88"/>
    </row>
  </sheetData>
  <mergeCells count="4">
    <mergeCell ref="B2:P2"/>
    <mergeCell ref="B3:H3"/>
    <mergeCell ref="I3:J3"/>
    <mergeCell ref="K3:P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A735-ECB6-4E73-AB64-C36C75BBDAE9}">
  <dimension ref="A1:P43"/>
  <sheetViews>
    <sheetView zoomScaleNormal="100" workbookViewId="0"/>
  </sheetViews>
  <sheetFormatPr baseColWidth="10" defaultRowHeight="15"/>
  <cols>
    <col min="1" max="1" width="18" customWidth="1"/>
    <col min="2" max="10" width="7.7109375" customWidth="1"/>
  </cols>
  <sheetData>
    <row r="1" spans="1:16" s="79" customFormat="1">
      <c r="A1" s="71" t="s">
        <v>233</v>
      </c>
      <c r="B1" s="81"/>
      <c r="C1" s="81"/>
      <c r="D1" s="81"/>
      <c r="E1" s="81"/>
      <c r="F1" s="81"/>
      <c r="G1" s="81"/>
      <c r="H1" s="81"/>
      <c r="I1" s="81"/>
      <c r="J1" s="81"/>
      <c r="K1" s="78"/>
      <c r="L1" s="78"/>
      <c r="M1" s="78"/>
      <c r="N1" s="78"/>
      <c r="O1" s="78"/>
      <c r="P1" s="78"/>
    </row>
    <row r="2" spans="1:16">
      <c r="A2" s="85" t="s">
        <v>0</v>
      </c>
      <c r="B2" s="106" t="s">
        <v>181</v>
      </c>
      <c r="C2" s="106"/>
      <c r="D2" s="106"/>
      <c r="E2" s="106"/>
      <c r="F2" s="106"/>
      <c r="G2" s="106"/>
      <c r="H2" s="106"/>
      <c r="I2" s="106"/>
      <c r="J2" s="106"/>
    </row>
    <row r="3" spans="1:16">
      <c r="A3" s="72" t="s">
        <v>70</v>
      </c>
      <c r="B3" s="73" t="s">
        <v>182</v>
      </c>
      <c r="C3" s="73" t="s">
        <v>183</v>
      </c>
      <c r="D3" s="73" t="s">
        <v>184</v>
      </c>
      <c r="E3" s="73" t="s">
        <v>185</v>
      </c>
      <c r="F3" s="73" t="s">
        <v>186</v>
      </c>
      <c r="G3" s="73" t="s">
        <v>187</v>
      </c>
      <c r="H3" s="73" t="s">
        <v>188</v>
      </c>
      <c r="I3" s="73" t="s">
        <v>189</v>
      </c>
      <c r="J3" s="73" t="s">
        <v>190</v>
      </c>
    </row>
    <row r="4" spans="1:16">
      <c r="A4" s="60" t="s">
        <v>96</v>
      </c>
      <c r="B4" s="67"/>
      <c r="C4" s="67"/>
      <c r="D4" s="67"/>
      <c r="E4" s="67"/>
      <c r="F4" s="67"/>
      <c r="G4" s="67"/>
      <c r="H4" s="67"/>
      <c r="I4" s="67"/>
      <c r="J4" s="67"/>
    </row>
    <row r="5" spans="1:16" ht="16.5">
      <c r="A5" s="48" t="s">
        <v>156</v>
      </c>
      <c r="B5" s="69">
        <v>52.427</v>
      </c>
      <c r="C5" s="69">
        <v>52.723999999999997</v>
      </c>
      <c r="D5" s="69">
        <v>52.573</v>
      </c>
      <c r="E5" s="69">
        <v>52.93</v>
      </c>
      <c r="F5" s="69">
        <v>52.655000000000001</v>
      </c>
      <c r="G5" s="69">
        <v>53.319000000000003</v>
      </c>
      <c r="H5" s="69">
        <v>52.206000000000003</v>
      </c>
      <c r="I5" s="69">
        <v>53.203000000000003</v>
      </c>
      <c r="J5" s="69">
        <v>52.128999999999998</v>
      </c>
    </row>
    <row r="6" spans="1:16" ht="16.5">
      <c r="A6" s="48" t="s">
        <v>157</v>
      </c>
      <c r="B6" s="69">
        <v>6.5000000000000002E-2</v>
      </c>
      <c r="C6" s="69">
        <v>0.09</v>
      </c>
      <c r="D6" s="69">
        <v>0.115</v>
      </c>
      <c r="E6" s="69">
        <v>7.2999999999999995E-2</v>
      </c>
      <c r="F6" s="69">
        <v>4.1000000000000002E-2</v>
      </c>
      <c r="G6" s="69">
        <v>7.8E-2</v>
      </c>
      <c r="H6" s="69">
        <v>8.6999999999999994E-2</v>
      </c>
      <c r="I6" s="69">
        <v>3.2000000000000001E-2</v>
      </c>
      <c r="J6" s="69">
        <v>0.05</v>
      </c>
    </row>
    <row r="7" spans="1:16" ht="16.5">
      <c r="A7" s="48" t="s">
        <v>158</v>
      </c>
      <c r="B7" s="69">
        <v>1.6279999999999999</v>
      </c>
      <c r="C7" s="69">
        <v>1.498</v>
      </c>
      <c r="D7" s="69">
        <v>1.24</v>
      </c>
      <c r="E7" s="69">
        <v>1.409</v>
      </c>
      <c r="F7" s="69">
        <v>1.417</v>
      </c>
      <c r="G7" s="69">
        <v>1.379</v>
      </c>
      <c r="H7" s="69">
        <v>1.4059999999999999</v>
      </c>
      <c r="I7" s="69">
        <v>1.492</v>
      </c>
      <c r="J7" s="69">
        <v>1.248</v>
      </c>
    </row>
    <row r="8" spans="1:16" ht="16.5">
      <c r="A8" s="48" t="s">
        <v>159</v>
      </c>
      <c r="B8" s="69">
        <v>7.6999999999999999E-2</v>
      </c>
      <c r="C8" s="69">
        <v>0.13400000000000001</v>
      </c>
      <c r="D8" s="69">
        <v>8.8999999999999996E-2</v>
      </c>
      <c r="E8" s="69">
        <v>7.1999999999999995E-2</v>
      </c>
      <c r="F8" s="69">
        <v>8.7999999999999995E-2</v>
      </c>
      <c r="G8" s="69">
        <v>6.0000000000000001E-3</v>
      </c>
      <c r="H8" s="69">
        <v>9.8000000000000004E-2</v>
      </c>
      <c r="I8" s="69">
        <v>7.6999999999999999E-2</v>
      </c>
      <c r="J8" s="69">
        <v>6.9000000000000006E-2</v>
      </c>
    </row>
    <row r="9" spans="1:16">
      <c r="A9" s="48" t="s">
        <v>97</v>
      </c>
      <c r="B9" s="69">
        <v>5.4857930494041476</v>
      </c>
      <c r="C9" s="69">
        <v>5.6738221021174517</v>
      </c>
      <c r="D9" s="69">
        <v>5.4318719520705958</v>
      </c>
      <c r="E9" s="69">
        <v>5.672884936534567</v>
      </c>
      <c r="F9" s="69">
        <v>5.2258614688063432</v>
      </c>
      <c r="G9" s="69">
        <v>5.7039103629963694</v>
      </c>
      <c r="H9" s="69">
        <v>5.726766577707453</v>
      </c>
      <c r="I9" s="69">
        <v>5.7778889279743098</v>
      </c>
      <c r="J9" s="69">
        <v>5.5158287990652806</v>
      </c>
    </row>
    <row r="10" spans="1:16">
      <c r="A10" s="48" t="s">
        <v>41</v>
      </c>
      <c r="B10" s="69">
        <v>0.223</v>
      </c>
      <c r="C10" s="69">
        <v>0.24399999999999999</v>
      </c>
      <c r="D10" s="69">
        <v>0.20100000000000001</v>
      </c>
      <c r="E10" s="69">
        <v>0.221</v>
      </c>
      <c r="F10" s="69">
        <v>0.218</v>
      </c>
      <c r="G10" s="69">
        <v>0.20899999999999999</v>
      </c>
      <c r="H10" s="69">
        <v>0.224</v>
      </c>
      <c r="I10" s="69">
        <v>0.184</v>
      </c>
      <c r="J10" s="69">
        <v>0.27300000000000002</v>
      </c>
    </row>
    <row r="11" spans="1:16">
      <c r="A11" s="68" t="s">
        <v>42</v>
      </c>
      <c r="B11" s="69">
        <v>16.585000000000001</v>
      </c>
      <c r="C11" s="69">
        <v>15.63</v>
      </c>
      <c r="D11" s="69">
        <v>15.433999999999999</v>
      </c>
      <c r="E11" s="69">
        <v>15.593</v>
      </c>
      <c r="F11" s="69">
        <v>15.356999999999999</v>
      </c>
      <c r="G11" s="69">
        <v>15.346</v>
      </c>
      <c r="H11" s="69">
        <v>16.041</v>
      </c>
      <c r="I11" s="69">
        <v>15.371</v>
      </c>
      <c r="J11" s="69">
        <v>15.595000000000001</v>
      </c>
    </row>
    <row r="12" spans="1:16">
      <c r="A12" s="68" t="s">
        <v>43</v>
      </c>
      <c r="B12" s="69">
        <v>23.262</v>
      </c>
      <c r="C12" s="69">
        <v>24.027000000000001</v>
      </c>
      <c r="D12" s="69">
        <v>23.780999999999999</v>
      </c>
      <c r="E12" s="69">
        <v>23.75</v>
      </c>
      <c r="F12" s="69">
        <v>24.268999999999998</v>
      </c>
      <c r="G12" s="69">
        <v>23.625</v>
      </c>
      <c r="H12" s="69">
        <v>23.946999999999999</v>
      </c>
      <c r="I12" s="69">
        <v>24.108000000000001</v>
      </c>
      <c r="J12" s="69">
        <v>24.061</v>
      </c>
    </row>
    <row r="13" spans="1:16">
      <c r="A13" s="68" t="s">
        <v>136</v>
      </c>
      <c r="B13" s="69">
        <v>0.14799999999999999</v>
      </c>
      <c r="C13" s="69">
        <v>0</v>
      </c>
      <c r="D13" s="69">
        <v>0</v>
      </c>
      <c r="E13" s="69">
        <v>0</v>
      </c>
      <c r="F13" s="69">
        <v>0</v>
      </c>
      <c r="G13" s="69">
        <v>7.6999999999999999E-2</v>
      </c>
      <c r="H13" s="69">
        <v>0</v>
      </c>
      <c r="I13" s="69">
        <v>0</v>
      </c>
      <c r="J13" s="69">
        <v>0</v>
      </c>
    </row>
    <row r="14" spans="1:16">
      <c r="A14" s="68" t="s">
        <v>44</v>
      </c>
      <c r="B14" s="69">
        <v>0</v>
      </c>
      <c r="C14" s="69">
        <v>7.0000000000000007E-2</v>
      </c>
      <c r="D14" s="69">
        <v>0</v>
      </c>
      <c r="E14" s="69">
        <v>0</v>
      </c>
      <c r="F14" s="69">
        <v>5.8999999999999997E-2</v>
      </c>
      <c r="G14" s="69">
        <v>6.3E-2</v>
      </c>
      <c r="H14" s="69">
        <v>0</v>
      </c>
      <c r="I14" s="69">
        <v>0</v>
      </c>
      <c r="J14" s="69">
        <v>1.4E-2</v>
      </c>
    </row>
    <row r="15" spans="1:16">
      <c r="A15" s="68" t="s">
        <v>45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2.4E-2</v>
      </c>
      <c r="J15" s="69">
        <v>6.0000000000000001E-3</v>
      </c>
    </row>
    <row r="16" spans="1:16">
      <c r="A16" s="68" t="s">
        <v>135</v>
      </c>
      <c r="B16" s="69">
        <v>0</v>
      </c>
      <c r="C16" s="69">
        <v>6.2E-2</v>
      </c>
      <c r="D16" s="69">
        <v>0</v>
      </c>
      <c r="E16" s="69">
        <v>3.4000000000000002E-2</v>
      </c>
      <c r="F16" s="69">
        <v>1.7000000000000001E-2</v>
      </c>
      <c r="G16" s="69">
        <v>2.4E-2</v>
      </c>
      <c r="H16" s="69">
        <v>1.7000000000000001E-2</v>
      </c>
      <c r="I16" s="69">
        <v>2.4E-2</v>
      </c>
      <c r="J16" s="69">
        <v>0</v>
      </c>
    </row>
    <row r="17" spans="1:10" ht="16.5">
      <c r="A17" s="48" t="s">
        <v>162</v>
      </c>
      <c r="B17" s="69">
        <v>0.31</v>
      </c>
      <c r="C17" s="69">
        <v>0.41099999999999998</v>
      </c>
      <c r="D17" s="69">
        <v>0.38900000000000001</v>
      </c>
      <c r="E17" s="69">
        <v>0.32</v>
      </c>
      <c r="F17" s="69">
        <v>0.376</v>
      </c>
      <c r="G17" s="69">
        <v>0.42499999999999999</v>
      </c>
      <c r="H17" s="69">
        <v>0.372</v>
      </c>
      <c r="I17" s="69">
        <v>0.316</v>
      </c>
      <c r="J17" s="69">
        <v>0.26700000000000002</v>
      </c>
    </row>
    <row r="18" spans="1:10" ht="16.5">
      <c r="A18" s="48" t="s">
        <v>160</v>
      </c>
      <c r="B18" s="69">
        <v>0.02</v>
      </c>
      <c r="C18" s="69">
        <v>0</v>
      </c>
      <c r="D18" s="69">
        <v>1.4E-2</v>
      </c>
      <c r="E18" s="69">
        <v>2E-3</v>
      </c>
      <c r="F18" s="69">
        <v>0</v>
      </c>
      <c r="G18" s="69">
        <v>8.0000000000000002E-3</v>
      </c>
      <c r="H18" s="69">
        <v>0</v>
      </c>
      <c r="I18" s="69">
        <v>8.9999999999999993E-3</v>
      </c>
      <c r="J18" s="69">
        <v>1E-3</v>
      </c>
    </row>
    <row r="19" spans="1:10" ht="16.5">
      <c r="A19" s="48" t="s">
        <v>161</v>
      </c>
      <c r="B19" s="69">
        <v>0</v>
      </c>
      <c r="C19" s="69">
        <v>1.7000000000000001E-2</v>
      </c>
      <c r="D19" s="69">
        <v>2.1999999999999999E-2</v>
      </c>
      <c r="E19" s="69">
        <v>4.2000000000000003E-2</v>
      </c>
      <c r="F19" s="69">
        <v>2.5999999999999999E-2</v>
      </c>
      <c r="G19" s="69">
        <v>5.6000000000000001E-2</v>
      </c>
      <c r="H19" s="69">
        <v>0</v>
      </c>
      <c r="I19" s="69">
        <v>6.0000000000000001E-3</v>
      </c>
      <c r="J19" s="69">
        <v>8.0000000000000002E-3</v>
      </c>
    </row>
    <row r="20" spans="1:10">
      <c r="A20" s="73" t="s">
        <v>49</v>
      </c>
      <c r="B20" s="74">
        <f t="shared" ref="B20:J20" si="0">+SUM(B5:B19)</f>
        <v>100.23079304940414</v>
      </c>
      <c r="C20" s="74">
        <f t="shared" si="0"/>
        <v>100.58082210211744</v>
      </c>
      <c r="D20" s="74">
        <f t="shared" si="0"/>
        <v>99.289871952070584</v>
      </c>
      <c r="E20" s="74">
        <f t="shared" si="0"/>
        <v>100.11888493653456</v>
      </c>
      <c r="F20" s="74">
        <f t="shared" si="0"/>
        <v>99.748861468806339</v>
      </c>
      <c r="G20" s="74">
        <f t="shared" si="0"/>
        <v>100.31891036299636</v>
      </c>
      <c r="H20" s="74">
        <f t="shared" si="0"/>
        <v>100.12476657770745</v>
      </c>
      <c r="I20" s="74">
        <f t="shared" si="0"/>
        <v>100.62388892797431</v>
      </c>
      <c r="J20" s="74">
        <f t="shared" si="0"/>
        <v>99.236828799065279</v>
      </c>
    </row>
    <row r="21" spans="1:10">
      <c r="A21" s="62" t="s">
        <v>191</v>
      </c>
      <c r="B21" s="75"/>
      <c r="C21" s="75"/>
      <c r="D21" s="75"/>
      <c r="E21" s="75"/>
      <c r="F21" s="75"/>
      <c r="G21" s="75"/>
      <c r="H21" s="75"/>
      <c r="I21" s="75"/>
      <c r="J21" s="75"/>
    </row>
    <row r="22" spans="1:10">
      <c r="A22" s="68" t="s">
        <v>50</v>
      </c>
      <c r="B22" s="69">
        <v>1.9131036850615948</v>
      </c>
      <c r="C22" s="69">
        <v>1.9251461481203751</v>
      </c>
      <c r="D22" s="69">
        <v>1.9438406955365792</v>
      </c>
      <c r="E22" s="69">
        <v>1.942164340468272</v>
      </c>
      <c r="F22" s="69">
        <v>1.9382466051993643</v>
      </c>
      <c r="G22" s="69">
        <v>1.9543688989630246</v>
      </c>
      <c r="H22" s="69">
        <v>1.9107043702781441</v>
      </c>
      <c r="I22" s="69">
        <v>1.9445184526275097</v>
      </c>
      <c r="J22" s="69">
        <v>1.9289226757974141</v>
      </c>
    </row>
    <row r="23" spans="1:10" ht="18">
      <c r="A23" s="68" t="s">
        <v>192</v>
      </c>
      <c r="B23" s="69">
        <v>7.0015408084218231E-2</v>
      </c>
      <c r="C23" s="69">
        <v>6.4464837074250464E-2</v>
      </c>
      <c r="D23" s="69">
        <v>5.4035020162296672E-2</v>
      </c>
      <c r="E23" s="69">
        <v>5.7835659531727979E-2</v>
      </c>
      <c r="F23" s="69">
        <v>6.147449754937781E-2</v>
      </c>
      <c r="G23" s="69">
        <v>4.563110103697543E-2</v>
      </c>
      <c r="H23" s="69">
        <v>6.0647670103193461E-2</v>
      </c>
      <c r="I23" s="69">
        <v>5.5481547372490336E-2</v>
      </c>
      <c r="J23" s="69">
        <v>5.4425914203080315E-2</v>
      </c>
    </row>
    <row r="24" spans="1:10" ht="18">
      <c r="A24" s="68" t="s">
        <v>193</v>
      </c>
      <c r="B24" s="69">
        <v>0</v>
      </c>
      <c r="C24" s="69">
        <v>0</v>
      </c>
      <c r="D24" s="69">
        <v>0</v>
      </c>
      <c r="E24" s="69">
        <v>3.0970930869639451E-3</v>
      </c>
      <c r="F24" s="69">
        <v>0</v>
      </c>
      <c r="G24" s="69">
        <v>1.3941222031019579E-2</v>
      </c>
      <c r="H24" s="69">
        <v>0</v>
      </c>
      <c r="I24" s="69">
        <v>8.7872972681129063E-3</v>
      </c>
      <c r="J24" s="69">
        <v>0</v>
      </c>
    </row>
    <row r="25" spans="1:10">
      <c r="A25" s="68" t="s">
        <v>51</v>
      </c>
      <c r="B25" s="69">
        <v>1.7844197339566782E-3</v>
      </c>
      <c r="C25" s="69">
        <v>2.4722820883056988E-3</v>
      </c>
      <c r="D25" s="69">
        <v>3.1988649839438383E-3</v>
      </c>
      <c r="E25" s="69">
        <v>2.0151487135884878E-3</v>
      </c>
      <c r="F25" s="69">
        <v>1.1354118727052265E-3</v>
      </c>
      <c r="G25" s="69">
        <v>2.150895492951443E-3</v>
      </c>
      <c r="H25" s="69">
        <v>2.3954796739467975E-3</v>
      </c>
      <c r="I25" s="69">
        <v>8.7988534596236223E-4</v>
      </c>
      <c r="J25" s="69">
        <v>1.3918921600450528E-3</v>
      </c>
    </row>
    <row r="26" spans="1:10">
      <c r="A26" s="68" t="s">
        <v>52</v>
      </c>
      <c r="B26" s="69">
        <v>2.2215140790864262E-3</v>
      </c>
      <c r="C26" s="69">
        <v>3.8684322507356473E-3</v>
      </c>
      <c r="D26" s="69">
        <v>2.6017332081024911E-3</v>
      </c>
      <c r="E26" s="69">
        <v>2.0887738507023791E-3</v>
      </c>
      <c r="F26" s="69">
        <v>2.5611023262935525E-3</v>
      </c>
      <c r="G26" s="69">
        <v>1.738804042491766E-4</v>
      </c>
      <c r="H26" s="69">
        <v>2.8357895461248455E-3</v>
      </c>
      <c r="I26" s="69">
        <v>2.2250589197961614E-3</v>
      </c>
      <c r="J26" s="69">
        <v>2.0186422512014197E-3</v>
      </c>
    </row>
    <row r="27" spans="1:10" ht="18">
      <c r="A27" s="68" t="s">
        <v>213</v>
      </c>
      <c r="B27" s="69">
        <v>0.12085061384352569</v>
      </c>
      <c r="C27" s="69">
        <v>0.10395007584337312</v>
      </c>
      <c r="D27" s="69">
        <v>7.5765090870794971E-2</v>
      </c>
      <c r="E27" s="69">
        <v>6.7564755578672475E-2</v>
      </c>
      <c r="F27" s="69">
        <v>8.1604793386332197E-2</v>
      </c>
      <c r="G27" s="69">
        <v>5.2578786210074835E-2</v>
      </c>
      <c r="H27" s="69">
        <v>0.13671434508875313</v>
      </c>
      <c r="I27" s="69">
        <v>6.4964981277584322E-2</v>
      </c>
      <c r="J27" s="69">
        <v>0.10137718657754435</v>
      </c>
    </row>
    <row r="28" spans="1:10" ht="18">
      <c r="A28" s="68" t="s">
        <v>194</v>
      </c>
      <c r="B28" s="69">
        <v>4.6569405660391472E-2</v>
      </c>
      <c r="C28" s="69">
        <v>6.9315692392449613E-2</v>
      </c>
      <c r="D28" s="69">
        <v>9.22026012334074E-2</v>
      </c>
      <c r="E28" s="69">
        <v>0.10652168640860321</v>
      </c>
      <c r="F28" s="69">
        <v>7.9277001919079965E-2</v>
      </c>
      <c r="G28" s="69">
        <v>0.12227383523588112</v>
      </c>
      <c r="H28" s="69">
        <v>3.8580177008494726E-2</v>
      </c>
      <c r="I28" s="69">
        <v>0.11164757156806823</v>
      </c>
      <c r="J28" s="69">
        <v>6.93205513423229E-2</v>
      </c>
    </row>
    <row r="29" spans="1:10">
      <c r="A29" s="68" t="s">
        <v>53</v>
      </c>
      <c r="B29" s="69">
        <v>6.8924527471145155E-3</v>
      </c>
      <c r="C29" s="69">
        <v>7.5462399904895998E-3</v>
      </c>
      <c r="D29" s="69">
        <v>6.2947632484634461E-3</v>
      </c>
      <c r="E29" s="69">
        <v>6.8684981990582185E-3</v>
      </c>
      <c r="F29" s="69">
        <v>6.7969072184139523E-3</v>
      </c>
      <c r="G29" s="69">
        <v>6.488678651103608E-3</v>
      </c>
      <c r="H29" s="69">
        <v>6.9439491097955603E-3</v>
      </c>
      <c r="I29" s="69">
        <v>5.6961209574840181E-3</v>
      </c>
      <c r="J29" s="69">
        <v>8.5562507755982901E-3</v>
      </c>
    </row>
    <row r="30" spans="1:10">
      <c r="A30" s="68" t="s">
        <v>54</v>
      </c>
      <c r="B30" s="69">
        <v>0.90220976351538451</v>
      </c>
      <c r="C30" s="69">
        <v>0.85079098003423059</v>
      </c>
      <c r="D30" s="69">
        <v>0.85071668664700106</v>
      </c>
      <c r="E30" s="69">
        <v>0.85294751127979529</v>
      </c>
      <c r="F30" s="69">
        <v>0.84272202522305439</v>
      </c>
      <c r="G30" s="69">
        <v>0.83854869354427941</v>
      </c>
      <c r="H30" s="69">
        <v>0.87521159425572703</v>
      </c>
      <c r="I30" s="69">
        <v>0.83750346977779833</v>
      </c>
      <c r="J30" s="69">
        <v>0.8602592465125144</v>
      </c>
    </row>
    <row r="31" spans="1:10">
      <c r="A31" s="68" t="s">
        <v>55</v>
      </c>
      <c r="B31" s="69">
        <v>0.90950206383473153</v>
      </c>
      <c r="C31" s="69">
        <v>0.94000039917858536</v>
      </c>
      <c r="D31" s="69">
        <v>0.94210901428247895</v>
      </c>
      <c r="E31" s="69">
        <v>0.93372896714055886</v>
      </c>
      <c r="F31" s="69">
        <v>0.95718180124801366</v>
      </c>
      <c r="G31" s="69">
        <v>0.9278323287443031</v>
      </c>
      <c r="H31" s="69">
        <v>0.93906862008236613</v>
      </c>
      <c r="I31" s="69">
        <v>0.94408319249840655</v>
      </c>
      <c r="J31" s="69">
        <v>0.95394257952431716</v>
      </c>
    </row>
    <row r="32" spans="1:10">
      <c r="A32" s="68" t="s">
        <v>142</v>
      </c>
      <c r="B32" s="69">
        <v>3.9869278420605354E-3</v>
      </c>
      <c r="C32" s="69">
        <v>0</v>
      </c>
      <c r="D32" s="69">
        <v>0</v>
      </c>
      <c r="E32" s="69">
        <v>0</v>
      </c>
      <c r="F32" s="69">
        <v>0</v>
      </c>
      <c r="G32" s="69">
        <v>2.0835716106126245E-3</v>
      </c>
      <c r="H32" s="69">
        <v>0</v>
      </c>
      <c r="I32" s="69">
        <v>0</v>
      </c>
      <c r="J32" s="69">
        <v>0</v>
      </c>
    </row>
    <row r="33" spans="1:10">
      <c r="A33" s="68" t="s">
        <v>56</v>
      </c>
      <c r="B33" s="69">
        <v>0</v>
      </c>
      <c r="C33" s="69">
        <v>1.0016072521376598E-3</v>
      </c>
      <c r="D33" s="69">
        <v>0</v>
      </c>
      <c r="E33" s="69">
        <v>0</v>
      </c>
      <c r="F33" s="69">
        <v>8.5107041452695638E-4</v>
      </c>
      <c r="G33" s="69">
        <v>9.049178681457907E-4</v>
      </c>
      <c r="H33" s="69">
        <v>0</v>
      </c>
      <c r="I33" s="69">
        <v>0</v>
      </c>
      <c r="J33" s="69">
        <v>2.0300537053764597E-4</v>
      </c>
    </row>
    <row r="34" spans="1:10">
      <c r="A34" s="68" t="s">
        <v>57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5.0863603048918076E-4</v>
      </c>
      <c r="J34" s="69">
        <v>1.2873795548987098E-4</v>
      </c>
    </row>
    <row r="35" spans="1:10">
      <c r="A35" s="68" t="s">
        <v>141</v>
      </c>
      <c r="B35" s="69">
        <v>0</v>
      </c>
      <c r="C35" s="69">
        <v>1.8210811903495571E-3</v>
      </c>
      <c r="D35" s="69">
        <v>0</v>
      </c>
      <c r="E35" s="69">
        <v>1.00356444112167E-3</v>
      </c>
      <c r="F35" s="69">
        <v>5.0338538466002873E-4</v>
      </c>
      <c r="G35" s="69">
        <v>7.0764925652791282E-4</v>
      </c>
      <c r="H35" s="69">
        <v>5.0050021120063377E-4</v>
      </c>
      <c r="I35" s="69">
        <v>7.0561768065557343E-4</v>
      </c>
      <c r="J35" s="69">
        <v>0</v>
      </c>
    </row>
    <row r="36" spans="1:10">
      <c r="A36" s="68" t="s">
        <v>58</v>
      </c>
      <c r="B36" s="69">
        <v>2.1932697671103989E-2</v>
      </c>
      <c r="C36" s="69">
        <v>2.9096719834967727E-2</v>
      </c>
      <c r="D36" s="69">
        <v>2.7886523023152407E-2</v>
      </c>
      <c r="E36" s="69">
        <v>2.27656952204012E-2</v>
      </c>
      <c r="F36" s="69">
        <v>2.6835155545168778E-2</v>
      </c>
      <c r="G36" s="69">
        <v>3.0203712966714907E-2</v>
      </c>
      <c r="H36" s="69">
        <v>2.6397504642254307E-2</v>
      </c>
      <c r="I36" s="69">
        <v>2.2392876588488382E-2</v>
      </c>
      <c r="J36" s="69">
        <v>1.9155502235965238E-2</v>
      </c>
    </row>
    <row r="37" spans="1:10">
      <c r="A37" s="68" t="s">
        <v>59</v>
      </c>
      <c r="B37" s="69">
        <v>9.3104792683169468E-4</v>
      </c>
      <c r="C37" s="69">
        <v>0</v>
      </c>
      <c r="D37" s="69">
        <v>6.6036566760616913E-4</v>
      </c>
      <c r="E37" s="69">
        <v>9.3620858245276661E-5</v>
      </c>
      <c r="F37" s="69">
        <v>0</v>
      </c>
      <c r="G37" s="69">
        <v>3.7408739499191824E-4</v>
      </c>
      <c r="H37" s="69">
        <v>0</v>
      </c>
      <c r="I37" s="69">
        <v>4.1964011447676085E-4</v>
      </c>
      <c r="J37" s="69">
        <v>4.7205648170082019E-5</v>
      </c>
    </row>
    <row r="38" spans="1:10">
      <c r="A38" s="68" t="s">
        <v>60</v>
      </c>
      <c r="B38" s="69">
        <v>0</v>
      </c>
      <c r="C38" s="69">
        <v>5.2550474974925084E-4</v>
      </c>
      <c r="D38" s="69">
        <v>6.8864113617281872E-4</v>
      </c>
      <c r="E38" s="69">
        <v>1.3046852222876491E-3</v>
      </c>
      <c r="F38" s="69">
        <v>8.1024271300853337E-4</v>
      </c>
      <c r="G38" s="69">
        <v>1.737740589144344E-3</v>
      </c>
      <c r="H38" s="69">
        <v>0</v>
      </c>
      <c r="I38" s="69">
        <v>1.8565197267802452E-4</v>
      </c>
      <c r="J38" s="69">
        <v>2.5060964579845958E-4</v>
      </c>
    </row>
    <row r="39" spans="1:10">
      <c r="A39" s="76" t="s">
        <v>146</v>
      </c>
      <c r="B39" s="74">
        <f>+SUM(B22:B38)</f>
        <v>4</v>
      </c>
      <c r="C39" s="74">
        <f t="shared" ref="C39:J39" si="1">+SUM(C22:C38)</f>
        <v>3.9999999999999991</v>
      </c>
      <c r="D39" s="74">
        <f t="shared" si="1"/>
        <v>3.9999999999999996</v>
      </c>
      <c r="E39" s="74">
        <f t="shared" si="1"/>
        <v>3.9999999999999987</v>
      </c>
      <c r="F39" s="74">
        <f t="shared" si="1"/>
        <v>3.9999999999999991</v>
      </c>
      <c r="G39" s="74">
        <f t="shared" si="1"/>
        <v>4</v>
      </c>
      <c r="H39" s="74">
        <f t="shared" si="1"/>
        <v>4</v>
      </c>
      <c r="I39" s="74">
        <f t="shared" si="1"/>
        <v>4.0000000000000009</v>
      </c>
      <c r="J39" s="74">
        <f t="shared" si="1"/>
        <v>3.9999999999999991</v>
      </c>
    </row>
    <row r="40" spans="1:10" s="46" customFormat="1">
      <c r="A40" s="64" t="s">
        <v>69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8">
      <c r="A41" s="68" t="s">
        <v>195</v>
      </c>
      <c r="B41" s="69">
        <v>0.84347853606756207</v>
      </c>
      <c r="C41" s="69">
        <v>0.83080452472138688</v>
      </c>
      <c r="D41" s="69">
        <v>0.83511311687128009</v>
      </c>
      <c r="E41" s="69">
        <v>0.83049592330078881</v>
      </c>
      <c r="F41" s="69">
        <v>0.83969591185823034</v>
      </c>
      <c r="G41" s="69">
        <v>0.8274596461840581</v>
      </c>
      <c r="H41" s="69">
        <v>0.83313326846128699</v>
      </c>
      <c r="I41" s="69">
        <v>0.82584581161752313</v>
      </c>
      <c r="J41" s="69">
        <v>0.83442787575288702</v>
      </c>
    </row>
    <row r="42" spans="1:10" ht="18">
      <c r="A42" s="77" t="s">
        <v>165</v>
      </c>
      <c r="B42" s="74">
        <f>+B30/(B28+B30)</f>
        <v>0.95091649651114574</v>
      </c>
      <c r="C42" s="74">
        <f t="shared" ref="C42:J42" si="2">+C30/(C28+C30)</f>
        <v>0.92466559099105639</v>
      </c>
      <c r="D42" s="74">
        <f t="shared" si="2"/>
        <v>0.90221580742009222</v>
      </c>
      <c r="E42" s="74">
        <f t="shared" si="2"/>
        <v>0.88897852409932432</v>
      </c>
      <c r="F42" s="74">
        <f t="shared" si="2"/>
        <v>0.91401617617232178</v>
      </c>
      <c r="G42" s="74">
        <f t="shared" si="2"/>
        <v>0.87274045770854547</v>
      </c>
      <c r="H42" s="74">
        <f t="shared" si="2"/>
        <v>0.95778012210033425</v>
      </c>
      <c r="I42" s="74">
        <f t="shared" si="2"/>
        <v>0.8823711225035844</v>
      </c>
      <c r="J42" s="74">
        <f t="shared" si="2"/>
        <v>0.92542807889942125</v>
      </c>
    </row>
    <row r="43" spans="1:10">
      <c r="A43" s="70" t="s">
        <v>144</v>
      </c>
      <c r="B43" s="67"/>
      <c r="C43" s="67"/>
      <c r="D43" s="67"/>
      <c r="E43" s="67"/>
      <c r="F43" s="67"/>
      <c r="G43" s="67"/>
      <c r="H43" s="67"/>
      <c r="I43" s="67"/>
      <c r="J43" s="67"/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7E32-223F-4FA8-9AC7-A7B6E255376D}">
  <dimension ref="A1:R47"/>
  <sheetViews>
    <sheetView zoomScale="85" zoomScaleNormal="85" workbookViewId="0">
      <selection activeCell="L37" sqref="L37"/>
    </sheetView>
  </sheetViews>
  <sheetFormatPr baseColWidth="10" defaultRowHeight="15"/>
  <cols>
    <col min="1" max="1" width="18.140625" customWidth="1"/>
    <col min="2" max="14" width="9.42578125" customWidth="1"/>
  </cols>
  <sheetData>
    <row r="1" spans="1:17" s="79" customFormat="1">
      <c r="A1" s="71" t="s">
        <v>234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78"/>
    </row>
    <row r="2" spans="1:17">
      <c r="A2" s="82" t="s">
        <v>0</v>
      </c>
      <c r="B2" s="107" t="s">
        <v>127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7" ht="16.5">
      <c r="A3" s="84" t="s">
        <v>134</v>
      </c>
      <c r="B3" s="105" t="s">
        <v>196</v>
      </c>
      <c r="C3" s="105"/>
      <c r="D3" s="105"/>
      <c r="E3" s="105"/>
      <c r="F3" s="108" t="s">
        <v>198</v>
      </c>
      <c r="G3" s="108"/>
      <c r="H3" s="105" t="s">
        <v>197</v>
      </c>
      <c r="I3" s="105"/>
      <c r="J3" s="105"/>
      <c r="K3" s="105"/>
      <c r="L3" s="105"/>
      <c r="M3" s="105"/>
      <c r="N3" s="105"/>
    </row>
    <row r="4" spans="1:17">
      <c r="A4" s="72" t="s">
        <v>70</v>
      </c>
      <c r="B4" s="73" t="s">
        <v>199</v>
      </c>
      <c r="C4" s="73" t="s">
        <v>200</v>
      </c>
      <c r="D4" s="73" t="s">
        <v>201</v>
      </c>
      <c r="E4" s="73" t="s">
        <v>202</v>
      </c>
      <c r="F4" s="73" t="s">
        <v>203</v>
      </c>
      <c r="G4" s="73" t="s">
        <v>204</v>
      </c>
      <c r="H4" s="73" t="s">
        <v>205</v>
      </c>
      <c r="I4" s="73" t="s">
        <v>206</v>
      </c>
      <c r="J4" s="73" t="s">
        <v>207</v>
      </c>
      <c r="K4" s="73" t="s">
        <v>208</v>
      </c>
      <c r="L4" s="73" t="s">
        <v>209</v>
      </c>
      <c r="M4" s="73" t="s">
        <v>210</v>
      </c>
      <c r="N4" s="73" t="s">
        <v>211</v>
      </c>
    </row>
    <row r="5" spans="1:17">
      <c r="A5" s="30" t="s">
        <v>96</v>
      </c>
      <c r="B5" s="3"/>
      <c r="C5" s="3"/>
      <c r="D5" s="3"/>
      <c r="E5" s="3"/>
      <c r="F5" s="3"/>
      <c r="G5" s="3"/>
      <c r="H5" s="3"/>
      <c r="I5" s="3"/>
      <c r="J5" s="24"/>
      <c r="K5" s="3"/>
      <c r="L5" s="3"/>
      <c r="M5" s="3"/>
      <c r="N5" s="3"/>
      <c r="O5" s="3"/>
      <c r="P5" s="3"/>
      <c r="Q5" s="3"/>
    </row>
    <row r="6" spans="1:17" ht="16.5">
      <c r="A6" s="3" t="s">
        <v>37</v>
      </c>
      <c r="B6" s="69">
        <v>47.88</v>
      </c>
      <c r="C6" s="69">
        <v>47.737000000000002</v>
      </c>
      <c r="D6" s="69">
        <v>47.536999999999999</v>
      </c>
      <c r="E6" s="69">
        <v>47.506999999999998</v>
      </c>
      <c r="F6" s="69">
        <v>48.061</v>
      </c>
      <c r="G6" s="69">
        <v>48.314999999999998</v>
      </c>
      <c r="H6" s="69">
        <v>48.649000000000001</v>
      </c>
      <c r="I6" s="69">
        <v>47.521000000000001</v>
      </c>
      <c r="J6" s="69">
        <v>47.923000000000002</v>
      </c>
      <c r="K6" s="69">
        <v>46.601999999999997</v>
      </c>
      <c r="L6" s="69">
        <v>47.750999999999998</v>
      </c>
      <c r="M6" s="69">
        <v>47.015000000000001</v>
      </c>
      <c r="N6" s="69">
        <v>48.036000000000001</v>
      </c>
    </row>
    <row r="7" spans="1:17" ht="16.5">
      <c r="A7" s="3" t="s">
        <v>38</v>
      </c>
      <c r="B7" s="69">
        <v>1.6E-2</v>
      </c>
      <c r="C7" s="69">
        <v>0</v>
      </c>
      <c r="D7" s="69">
        <v>2.3E-2</v>
      </c>
      <c r="E7" s="69">
        <v>3.2000000000000001E-2</v>
      </c>
      <c r="F7" s="69">
        <v>5.1999999999999998E-2</v>
      </c>
      <c r="G7" s="69">
        <v>1E-3</v>
      </c>
      <c r="H7" s="69">
        <v>4.5999999999999999E-2</v>
      </c>
      <c r="I7" s="69">
        <v>1.7000000000000001E-2</v>
      </c>
      <c r="J7" s="69">
        <v>4.2999999999999997E-2</v>
      </c>
      <c r="K7" s="69">
        <v>0</v>
      </c>
      <c r="L7" s="69">
        <v>0.03</v>
      </c>
      <c r="M7" s="69">
        <v>1.6E-2</v>
      </c>
      <c r="N7" s="69">
        <v>0</v>
      </c>
    </row>
    <row r="8" spans="1:17" ht="16.5">
      <c r="A8" s="3" t="s">
        <v>39</v>
      </c>
      <c r="B8" s="69">
        <v>33.844999999999999</v>
      </c>
      <c r="C8" s="69">
        <v>33.661000000000001</v>
      </c>
      <c r="D8" s="69">
        <v>33.680999999999997</v>
      </c>
      <c r="E8" s="69">
        <v>33.268000000000001</v>
      </c>
      <c r="F8" s="69">
        <v>33.399000000000001</v>
      </c>
      <c r="G8" s="69">
        <v>33.869</v>
      </c>
      <c r="H8" s="69">
        <v>33.57</v>
      </c>
      <c r="I8" s="69">
        <v>33.512999999999998</v>
      </c>
      <c r="J8" s="69">
        <v>33.563000000000002</v>
      </c>
      <c r="K8" s="69">
        <v>33.783999999999999</v>
      </c>
      <c r="L8" s="69">
        <v>33.959000000000003</v>
      </c>
      <c r="M8" s="69">
        <v>33.72</v>
      </c>
      <c r="N8" s="69">
        <v>33.273000000000003</v>
      </c>
    </row>
    <row r="9" spans="1:17" ht="16.5">
      <c r="A9" s="68" t="s">
        <v>212</v>
      </c>
      <c r="B9" s="69">
        <v>0</v>
      </c>
      <c r="C9" s="69">
        <v>0</v>
      </c>
      <c r="D9" s="69">
        <v>1.9E-2</v>
      </c>
      <c r="E9" s="69">
        <v>0</v>
      </c>
      <c r="F9" s="69">
        <v>0</v>
      </c>
      <c r="G9" s="69">
        <v>0</v>
      </c>
      <c r="H9" s="69">
        <v>4.2999999999999997E-2</v>
      </c>
      <c r="I9" s="69">
        <v>1.7999999999999999E-2</v>
      </c>
      <c r="J9" s="69">
        <v>0</v>
      </c>
      <c r="K9" s="69">
        <v>1E-3</v>
      </c>
      <c r="L9" s="69">
        <v>0</v>
      </c>
      <c r="M9" s="69">
        <v>2.8000000000000001E-2</v>
      </c>
      <c r="N9" s="69">
        <v>0</v>
      </c>
    </row>
    <row r="10" spans="1:17" ht="16.5">
      <c r="A10" s="3" t="s">
        <v>121</v>
      </c>
      <c r="B10" s="69">
        <v>0.183</v>
      </c>
      <c r="C10" s="69">
        <v>0.14399999999999999</v>
      </c>
      <c r="D10" s="69">
        <v>0.23499999999999999</v>
      </c>
      <c r="E10" s="69">
        <v>0.11700000000000001</v>
      </c>
      <c r="F10" s="69">
        <v>0.122</v>
      </c>
      <c r="G10" s="69">
        <v>0.316</v>
      </c>
      <c r="H10" s="69">
        <v>0.05</v>
      </c>
      <c r="I10" s="69">
        <v>0.14899999999999999</v>
      </c>
      <c r="J10" s="69">
        <v>9.7000000000000003E-2</v>
      </c>
      <c r="K10" s="69">
        <v>8.5000000000000006E-2</v>
      </c>
      <c r="L10" s="69">
        <v>0.13200000000000001</v>
      </c>
      <c r="M10" s="69">
        <v>0</v>
      </c>
      <c r="N10" s="69">
        <v>5.5E-2</v>
      </c>
    </row>
    <row r="11" spans="1:17">
      <c r="A11" s="68" t="s">
        <v>41</v>
      </c>
      <c r="B11" s="69">
        <v>0</v>
      </c>
      <c r="C11" s="69">
        <v>3.0000000000000001E-3</v>
      </c>
      <c r="D11" s="69">
        <v>2.3E-2</v>
      </c>
      <c r="E11" s="69">
        <v>2.3E-2</v>
      </c>
      <c r="F11" s="69">
        <v>0.02</v>
      </c>
      <c r="G11" s="69">
        <v>3.4000000000000002E-2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6.0000000000000001E-3</v>
      </c>
    </row>
    <row r="12" spans="1:17">
      <c r="A12" s="68" t="s">
        <v>42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5.0000000000000001E-3</v>
      </c>
      <c r="H12" s="69">
        <v>0</v>
      </c>
      <c r="I12" s="69">
        <v>2.5999999999999999E-2</v>
      </c>
      <c r="J12" s="69">
        <v>1E-3</v>
      </c>
      <c r="K12" s="69">
        <v>0</v>
      </c>
      <c r="L12" s="69">
        <v>0</v>
      </c>
      <c r="M12" s="69">
        <v>0</v>
      </c>
      <c r="N12" s="69">
        <v>0</v>
      </c>
    </row>
    <row r="13" spans="1:17">
      <c r="A13" s="68" t="s">
        <v>43</v>
      </c>
      <c r="B13" s="69">
        <v>16.363</v>
      </c>
      <c r="C13" s="69">
        <v>16.238</v>
      </c>
      <c r="D13" s="69">
        <v>16.283000000000001</v>
      </c>
      <c r="E13" s="69">
        <v>16.503</v>
      </c>
      <c r="F13" s="69">
        <v>16.527999999999999</v>
      </c>
      <c r="G13" s="69">
        <v>16.29</v>
      </c>
      <c r="H13" s="69">
        <v>15.301</v>
      </c>
      <c r="I13" s="69">
        <v>16.475999999999999</v>
      </c>
      <c r="J13" s="69">
        <v>16.123000000000001</v>
      </c>
      <c r="K13" s="69">
        <v>16.343</v>
      </c>
      <c r="L13" s="69">
        <v>16.670999999999999</v>
      </c>
      <c r="M13" s="69">
        <v>16.565000000000001</v>
      </c>
      <c r="N13" s="69">
        <v>16.137</v>
      </c>
    </row>
    <row r="14" spans="1:17">
      <c r="A14" s="68" t="s">
        <v>136</v>
      </c>
      <c r="B14" s="69">
        <v>3.4000000000000002E-2</v>
      </c>
      <c r="C14" s="69">
        <v>0</v>
      </c>
      <c r="D14" s="69">
        <v>0</v>
      </c>
      <c r="E14" s="69">
        <v>0</v>
      </c>
      <c r="F14" s="69">
        <v>6.8000000000000005E-2</v>
      </c>
      <c r="G14" s="69">
        <v>1.7000000000000001E-2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6.7000000000000004E-2</v>
      </c>
    </row>
    <row r="15" spans="1:17">
      <c r="A15" s="68" t="s">
        <v>44</v>
      </c>
      <c r="B15" s="69">
        <v>5.2999999999999999E-2</v>
      </c>
      <c r="C15" s="69">
        <v>1.4E-2</v>
      </c>
      <c r="D15" s="69">
        <v>3.4000000000000002E-2</v>
      </c>
      <c r="E15" s="69">
        <v>1.7999999999999999E-2</v>
      </c>
      <c r="F15" s="69">
        <v>5.6000000000000001E-2</v>
      </c>
      <c r="G15" s="69">
        <v>0</v>
      </c>
      <c r="H15" s="69">
        <v>6.8000000000000005E-2</v>
      </c>
      <c r="I15" s="69">
        <v>1.2E-2</v>
      </c>
      <c r="J15" s="69">
        <v>0</v>
      </c>
      <c r="K15" s="69">
        <v>0</v>
      </c>
      <c r="L15" s="69">
        <v>1.4E-2</v>
      </c>
      <c r="M15" s="69">
        <v>2.7E-2</v>
      </c>
      <c r="N15" s="69">
        <v>2.5000000000000001E-2</v>
      </c>
    </row>
    <row r="16" spans="1:17">
      <c r="A16" s="68" t="s">
        <v>45</v>
      </c>
      <c r="B16" s="69">
        <v>7.0000000000000007E-2</v>
      </c>
      <c r="C16" s="69">
        <v>0</v>
      </c>
      <c r="D16" s="69">
        <v>0</v>
      </c>
      <c r="E16" s="69">
        <v>0</v>
      </c>
      <c r="F16" s="69">
        <v>0</v>
      </c>
      <c r="G16" s="69">
        <v>2.5999999999999999E-2</v>
      </c>
      <c r="H16" s="69">
        <v>0.108</v>
      </c>
      <c r="I16" s="69">
        <v>5.0999999999999997E-2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8" ht="16.5">
      <c r="A17" s="3" t="s">
        <v>46</v>
      </c>
      <c r="B17" s="69">
        <v>2.403</v>
      </c>
      <c r="C17" s="69">
        <v>2.3450000000000002</v>
      </c>
      <c r="D17" s="69">
        <v>2.8149999999999999</v>
      </c>
      <c r="E17" s="69">
        <v>2.3180000000000001</v>
      </c>
      <c r="F17" s="69">
        <v>2.3719999999999999</v>
      </c>
      <c r="G17" s="69">
        <v>2.3460000000000001</v>
      </c>
      <c r="H17" s="69">
        <v>2.54</v>
      </c>
      <c r="I17" s="69">
        <v>2.4209999999999998</v>
      </c>
      <c r="J17" s="69">
        <v>2.4649999999999999</v>
      </c>
      <c r="K17" s="69">
        <v>2.2970000000000002</v>
      </c>
      <c r="L17" s="69">
        <v>2.3780000000000001</v>
      </c>
      <c r="M17" s="69">
        <v>2.41</v>
      </c>
      <c r="N17" s="69">
        <v>2.468</v>
      </c>
    </row>
    <row r="18" spans="1:18" ht="16.5">
      <c r="A18" s="3" t="s">
        <v>47</v>
      </c>
      <c r="B18" s="69">
        <v>6.6000000000000003E-2</v>
      </c>
      <c r="C18" s="69">
        <v>4.3999999999999997E-2</v>
      </c>
      <c r="D18" s="69">
        <v>6.4000000000000001E-2</v>
      </c>
      <c r="E18" s="69">
        <v>5.0999999999999997E-2</v>
      </c>
      <c r="F18" s="69">
        <v>6.4000000000000001E-2</v>
      </c>
      <c r="G18" s="69">
        <v>6.9000000000000006E-2</v>
      </c>
      <c r="H18" s="69">
        <v>4.5999999999999999E-2</v>
      </c>
      <c r="I18" s="69">
        <v>7.4999999999999997E-2</v>
      </c>
      <c r="J18" s="69">
        <v>4.3999999999999997E-2</v>
      </c>
      <c r="K18" s="69">
        <v>5.3999999999999999E-2</v>
      </c>
      <c r="L18" s="69">
        <v>0.05</v>
      </c>
      <c r="M18" s="69">
        <v>6.7000000000000004E-2</v>
      </c>
      <c r="N18" s="69">
        <v>6.6000000000000003E-2</v>
      </c>
    </row>
    <row r="19" spans="1:18" ht="16.5">
      <c r="A19" s="3" t="s">
        <v>48</v>
      </c>
      <c r="B19" s="69">
        <v>5.0000000000000001E-3</v>
      </c>
      <c r="C19" s="69">
        <v>0</v>
      </c>
      <c r="D19" s="69">
        <v>0</v>
      </c>
      <c r="E19" s="69">
        <v>1.6E-2</v>
      </c>
      <c r="F19" s="69">
        <v>5.0999999999999997E-2</v>
      </c>
      <c r="G19" s="69">
        <v>0.03</v>
      </c>
      <c r="H19" s="69">
        <v>1.7000000000000001E-2</v>
      </c>
      <c r="I19" s="69">
        <v>0</v>
      </c>
      <c r="J19" s="69">
        <v>4.7E-2</v>
      </c>
      <c r="K19" s="69">
        <v>3.9E-2</v>
      </c>
      <c r="L19" s="69">
        <v>0.02</v>
      </c>
      <c r="M19" s="69">
        <v>1.2999999999999999E-2</v>
      </c>
      <c r="N19" s="69">
        <v>6.6000000000000003E-2</v>
      </c>
    </row>
    <row r="20" spans="1:18">
      <c r="A20" s="73" t="s">
        <v>49</v>
      </c>
      <c r="B20" s="74">
        <f t="shared" ref="B20:N20" si="0">+SUM(B6:B19)</f>
        <v>100.91800000000001</v>
      </c>
      <c r="C20" s="74">
        <f t="shared" si="0"/>
        <v>100.18599999999999</v>
      </c>
      <c r="D20" s="74">
        <f t="shared" si="0"/>
        <v>100.714</v>
      </c>
      <c r="E20" s="74">
        <f t="shared" si="0"/>
        <v>99.852999999999994</v>
      </c>
      <c r="F20" s="74">
        <f t="shared" si="0"/>
        <v>100.79299999999998</v>
      </c>
      <c r="G20" s="74">
        <f t="shared" si="0"/>
        <v>101.31800000000001</v>
      </c>
      <c r="H20" s="74">
        <f t="shared" si="0"/>
        <v>100.43800000000002</v>
      </c>
      <c r="I20" s="74">
        <f t="shared" si="0"/>
        <v>100.27900000000001</v>
      </c>
      <c r="J20" s="74">
        <f t="shared" si="0"/>
        <v>100.306</v>
      </c>
      <c r="K20" s="74">
        <f t="shared" si="0"/>
        <v>99.204999999999998</v>
      </c>
      <c r="L20" s="74">
        <f t="shared" si="0"/>
        <v>101.005</v>
      </c>
      <c r="M20" s="74">
        <f t="shared" si="0"/>
        <v>99.861000000000004</v>
      </c>
      <c r="N20" s="74">
        <f t="shared" si="0"/>
        <v>100.19900000000001</v>
      </c>
    </row>
    <row r="21" spans="1:18">
      <c r="A21" s="31" t="s">
        <v>126</v>
      </c>
      <c r="B21" s="3"/>
      <c r="C21" s="3"/>
      <c r="D21" s="3"/>
      <c r="E21" s="3"/>
      <c r="F21" s="3"/>
      <c r="G21" s="3"/>
      <c r="H21" s="3"/>
      <c r="I21" s="3"/>
      <c r="J21" s="24"/>
      <c r="K21" s="3"/>
      <c r="L21" s="3"/>
      <c r="M21" s="3"/>
      <c r="N21" s="3"/>
      <c r="O21" s="3"/>
      <c r="P21" s="3"/>
      <c r="Q21" s="3"/>
      <c r="R21" s="3"/>
    </row>
    <row r="22" spans="1:18">
      <c r="A22" s="68" t="s">
        <v>50</v>
      </c>
      <c r="B22" s="69">
        <v>2.1791979891762412</v>
      </c>
      <c r="C22" s="69">
        <v>2.1846359250723406</v>
      </c>
      <c r="D22" s="69">
        <v>2.1716322527684007</v>
      </c>
      <c r="E22" s="69">
        <v>2.2136045574372871</v>
      </c>
      <c r="F22" s="69">
        <v>2.177604439221037</v>
      </c>
      <c r="G22" s="69">
        <v>2.189263247059972</v>
      </c>
      <c r="H22" s="69">
        <v>2.1568002971064484</v>
      </c>
      <c r="I22" s="69">
        <v>2.1896517401256661</v>
      </c>
      <c r="J22" s="69">
        <v>2.1877960538091124</v>
      </c>
      <c r="K22" s="69">
        <v>2.1712478953472063</v>
      </c>
      <c r="L22" s="69">
        <v>2.163285399543819</v>
      </c>
      <c r="M22" s="69">
        <v>2.1975814703718761</v>
      </c>
      <c r="N22" s="69">
        <v>2.1842888546859478</v>
      </c>
    </row>
    <row r="23" spans="1:18" ht="18">
      <c r="A23" s="68" t="s">
        <v>192</v>
      </c>
      <c r="B23" s="69">
        <v>1.81548551773724</v>
      </c>
      <c r="C23" s="69">
        <v>1.8155436089356423</v>
      </c>
      <c r="D23" s="69">
        <v>1.8134066861344453</v>
      </c>
      <c r="E23" s="69">
        <v>1.8002515213085428</v>
      </c>
      <c r="F23" s="69">
        <v>1.8099328035376625</v>
      </c>
      <c r="G23" s="69">
        <v>1.8070513116141764</v>
      </c>
      <c r="H23" s="69">
        <v>1.8427743994416581</v>
      </c>
      <c r="I23" s="69">
        <v>1.7933763168627399</v>
      </c>
      <c r="J23" s="69">
        <v>1.8075193178249729</v>
      </c>
      <c r="K23" s="69">
        <v>1.819858221996578</v>
      </c>
      <c r="L23" s="69">
        <v>1.8286082184862349</v>
      </c>
      <c r="M23" s="69">
        <v>1.7940140133184173</v>
      </c>
      <c r="N23" s="69">
        <v>1.8027474049751355</v>
      </c>
    </row>
    <row r="24" spans="1:18" ht="18">
      <c r="A24" s="68" t="s">
        <v>122</v>
      </c>
      <c r="B24" s="69">
        <v>6.9656511601227065E-3</v>
      </c>
      <c r="C24" s="69">
        <v>5.5113059952304807E-3</v>
      </c>
      <c r="D24" s="69">
        <v>8.9782244564963806E-3</v>
      </c>
      <c r="E24" s="69">
        <v>1.9026732426130977E-3</v>
      </c>
      <c r="F24" s="69">
        <v>5.7101533839055462E-3</v>
      </c>
      <c r="G24" s="69">
        <v>3.7059009459129446E-3</v>
      </c>
      <c r="H24" s="69">
        <v>3.2899734147207368E-3</v>
      </c>
      <c r="I24" s="69">
        <v>4.6484713449279694E-3</v>
      </c>
      <c r="J24" s="69">
        <v>1.1966854677454989E-2</v>
      </c>
      <c r="K24" s="69">
        <v>5.0195981942504648E-3</v>
      </c>
      <c r="L24" s="69">
        <v>0</v>
      </c>
      <c r="M24" s="69">
        <v>2.1043061360996392E-3</v>
      </c>
      <c r="N24" s="69">
        <v>4.4989007160034459E-3</v>
      </c>
    </row>
    <row r="25" spans="1:18">
      <c r="A25" s="68" t="s">
        <v>51</v>
      </c>
      <c r="B25" s="69">
        <v>5.4785129180793103E-4</v>
      </c>
      <c r="C25" s="69">
        <v>0</v>
      </c>
      <c r="D25" s="69">
        <v>7.9046475091077502E-4</v>
      </c>
      <c r="E25" s="69">
        <v>1.5746502772233553E-3</v>
      </c>
      <c r="F25" s="69">
        <v>5.8606056997604109E-4</v>
      </c>
      <c r="G25" s="69">
        <v>1.4778236221283834E-3</v>
      </c>
      <c r="H25" s="69">
        <v>0</v>
      </c>
      <c r="I25" s="69">
        <v>1.7823202730022478E-3</v>
      </c>
      <c r="J25" s="69">
        <v>3.4066303430846511E-5</v>
      </c>
      <c r="K25" s="69">
        <v>1.0262386189964575E-3</v>
      </c>
      <c r="L25" s="69">
        <v>5.5385683676352905E-4</v>
      </c>
      <c r="M25" s="69">
        <v>0</v>
      </c>
      <c r="N25" s="69">
        <v>1.1068852533486905E-3</v>
      </c>
    </row>
    <row r="26" spans="1:18">
      <c r="A26" s="68" t="s">
        <v>52</v>
      </c>
      <c r="B26" s="69">
        <v>0</v>
      </c>
      <c r="C26" s="69">
        <v>0</v>
      </c>
      <c r="D26" s="69">
        <v>6.8625094763565475E-4</v>
      </c>
      <c r="E26" s="69">
        <v>1.5469255829311521E-3</v>
      </c>
      <c r="F26" s="69">
        <v>6.5213989742128056E-4</v>
      </c>
      <c r="G26" s="69">
        <v>0</v>
      </c>
      <c r="H26" s="69">
        <v>3.6591500824906973E-5</v>
      </c>
      <c r="I26" s="69">
        <v>0</v>
      </c>
      <c r="J26" s="69">
        <v>0</v>
      </c>
      <c r="K26" s="69">
        <v>0</v>
      </c>
      <c r="L26" s="69">
        <v>1.0186154371431375E-3</v>
      </c>
      <c r="M26" s="69">
        <v>0</v>
      </c>
      <c r="N26" s="69">
        <v>0</v>
      </c>
    </row>
    <row r="27" spans="1:18">
      <c r="A27" s="68" t="s">
        <v>60</v>
      </c>
      <c r="B27" s="69">
        <v>1.9265705758345696E-4</v>
      </c>
      <c r="C27" s="69">
        <v>0</v>
      </c>
      <c r="D27" s="69">
        <v>0</v>
      </c>
      <c r="E27" s="69">
        <v>6.5485841868275613E-4</v>
      </c>
      <c r="F27" s="69">
        <v>0</v>
      </c>
      <c r="G27" s="69">
        <v>1.8177084158011935E-3</v>
      </c>
      <c r="H27" s="69">
        <v>1.5280668604334966E-3</v>
      </c>
      <c r="I27" s="69">
        <v>1.9670925376707549E-3</v>
      </c>
      <c r="J27" s="69">
        <v>1.1500546452433531E-3</v>
      </c>
      <c r="K27" s="69">
        <v>7.698911123589908E-4</v>
      </c>
      <c r="L27" s="69">
        <v>5.0639930621894781E-4</v>
      </c>
      <c r="M27" s="69">
        <v>2.5561977893514493E-3</v>
      </c>
      <c r="N27" s="69">
        <v>6.2279456978610965E-4</v>
      </c>
    </row>
    <row r="28" spans="1:18">
      <c r="A28" s="13" t="s">
        <v>99</v>
      </c>
      <c r="B28" s="69">
        <f>+SUM(B22:B27)</f>
        <v>4.002389666422995</v>
      </c>
      <c r="C28" s="69">
        <f t="shared" ref="C28:N28" si="1">+SUM(C22:C27)</f>
        <v>4.0056908400032132</v>
      </c>
      <c r="D28" s="69">
        <f t="shared" si="1"/>
        <v>3.9954938790578889</v>
      </c>
      <c r="E28" s="69">
        <f t="shared" si="1"/>
        <v>4.0195351862672801</v>
      </c>
      <c r="F28" s="69">
        <f t="shared" si="1"/>
        <v>3.9944855966100024</v>
      </c>
      <c r="G28" s="69">
        <f t="shared" si="1"/>
        <v>4.003315991657991</v>
      </c>
      <c r="H28" s="69">
        <f t="shared" si="1"/>
        <v>4.0044293283240853</v>
      </c>
      <c r="I28" s="69">
        <f t="shared" si="1"/>
        <v>3.9914259411440072</v>
      </c>
      <c r="J28" s="69">
        <f t="shared" si="1"/>
        <v>4.0084663472602138</v>
      </c>
      <c r="K28" s="69">
        <f t="shared" si="1"/>
        <v>3.9979218452693903</v>
      </c>
      <c r="L28" s="69">
        <f t="shared" si="1"/>
        <v>3.9939724896101794</v>
      </c>
      <c r="M28" s="69">
        <f t="shared" si="1"/>
        <v>3.9962559876157444</v>
      </c>
      <c r="N28" s="69">
        <f t="shared" si="1"/>
        <v>3.9932648402002222</v>
      </c>
    </row>
    <row r="29" spans="1:18">
      <c r="A29" s="68" t="s">
        <v>53</v>
      </c>
      <c r="B29" s="69">
        <v>0</v>
      </c>
      <c r="C29" s="69">
        <v>1.1628685801239234E-4</v>
      </c>
      <c r="D29" s="69">
        <v>8.8995445569709322E-4</v>
      </c>
      <c r="E29" s="69">
        <v>0</v>
      </c>
      <c r="F29" s="69">
        <v>0</v>
      </c>
      <c r="G29" s="69">
        <v>0</v>
      </c>
      <c r="H29" s="69">
        <v>0</v>
      </c>
      <c r="I29" s="69">
        <v>7.7178737942068326E-4</v>
      </c>
      <c r="J29" s="69">
        <v>1.3040348589159639E-3</v>
      </c>
      <c r="K29" s="69">
        <v>0</v>
      </c>
      <c r="L29" s="69">
        <v>0</v>
      </c>
      <c r="M29" s="69">
        <v>2.3249565012720399E-4</v>
      </c>
      <c r="N29" s="69">
        <v>8.9570651421543035E-4</v>
      </c>
    </row>
    <row r="30" spans="1:18">
      <c r="A30" s="68" t="s">
        <v>54</v>
      </c>
      <c r="B30" s="69">
        <v>0</v>
      </c>
      <c r="C30" s="69">
        <v>0</v>
      </c>
      <c r="D30" s="69">
        <v>0</v>
      </c>
      <c r="E30" s="69">
        <v>0</v>
      </c>
      <c r="F30" s="69">
        <v>1.7761323139867445E-3</v>
      </c>
      <c r="G30" s="69">
        <v>6.8102418409958949E-5</v>
      </c>
      <c r="H30" s="69">
        <v>0</v>
      </c>
      <c r="I30" s="69">
        <v>0</v>
      </c>
      <c r="J30" s="69">
        <v>3.3752302187196697E-4</v>
      </c>
      <c r="K30" s="69">
        <v>0</v>
      </c>
      <c r="L30" s="69">
        <v>0</v>
      </c>
      <c r="M30" s="69">
        <v>0</v>
      </c>
      <c r="N30" s="69">
        <v>0</v>
      </c>
    </row>
    <row r="31" spans="1:18">
      <c r="A31" s="68" t="s">
        <v>55</v>
      </c>
      <c r="B31" s="69">
        <v>0.79795539332461041</v>
      </c>
      <c r="C31" s="69">
        <v>0.79621365583072545</v>
      </c>
      <c r="D31" s="69">
        <v>0.79700688262129271</v>
      </c>
      <c r="E31" s="69">
        <v>0.74596606987659053</v>
      </c>
      <c r="F31" s="69">
        <v>0.8089437830966465</v>
      </c>
      <c r="G31" s="69">
        <v>0.78917438283234909</v>
      </c>
      <c r="H31" s="69">
        <v>0.81042027225014435</v>
      </c>
      <c r="I31" s="69">
        <v>0.80681819604117411</v>
      </c>
      <c r="J31" s="69">
        <v>0.79034929707788759</v>
      </c>
      <c r="K31" s="69">
        <v>0.81219764758475188</v>
      </c>
      <c r="L31" s="69">
        <v>0.81666126147988771</v>
      </c>
      <c r="M31" s="69">
        <v>0.79099562910680687</v>
      </c>
      <c r="N31" s="69">
        <v>0.81299616982096512</v>
      </c>
    </row>
    <row r="32" spans="1:18">
      <c r="A32" s="68" t="s">
        <v>142</v>
      </c>
      <c r="B32" s="69">
        <v>1.1423906075632324E-3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2.2870955845622591E-3</v>
      </c>
      <c r="J32" s="69">
        <v>5.6828596600176585E-4</v>
      </c>
      <c r="K32" s="69">
        <v>0</v>
      </c>
      <c r="L32" s="69">
        <v>0</v>
      </c>
      <c r="M32" s="69">
        <v>2.2627996873871657E-3</v>
      </c>
      <c r="N32" s="69">
        <v>0</v>
      </c>
    </row>
    <row r="33" spans="1:14">
      <c r="A33" s="68" t="s">
        <v>56</v>
      </c>
      <c r="B33" s="69">
        <v>9.452843860253005E-4</v>
      </c>
      <c r="C33" s="69">
        <v>2.5107071029028389E-4</v>
      </c>
      <c r="D33" s="69">
        <v>6.0866383312980393E-4</v>
      </c>
      <c r="E33" s="69">
        <v>1.2124926158558846E-3</v>
      </c>
      <c r="F33" s="69">
        <v>2.1548583906624345E-4</v>
      </c>
      <c r="G33" s="69">
        <v>0</v>
      </c>
      <c r="H33" s="69">
        <v>0</v>
      </c>
      <c r="I33" s="69">
        <v>9.9980277491156172E-4</v>
      </c>
      <c r="J33" s="69">
        <v>0</v>
      </c>
      <c r="K33" s="69">
        <v>2.494589225249015E-4</v>
      </c>
      <c r="L33" s="69">
        <v>4.868388298373982E-4</v>
      </c>
      <c r="M33" s="69">
        <v>4.4819006370603351E-4</v>
      </c>
      <c r="N33" s="69">
        <v>3.2431649344228329E-4</v>
      </c>
    </row>
    <row r="34" spans="1:14">
      <c r="A34" s="68" t="s">
        <v>57</v>
      </c>
      <c r="B34" s="69">
        <v>1.8473982183169672E-3</v>
      </c>
      <c r="C34" s="69">
        <v>0</v>
      </c>
      <c r="D34" s="69">
        <v>0</v>
      </c>
      <c r="E34" s="69">
        <v>2.8495075422656341E-3</v>
      </c>
      <c r="F34" s="69">
        <v>1.3551380225013605E-3</v>
      </c>
      <c r="G34" s="69">
        <v>0</v>
      </c>
      <c r="H34" s="69">
        <v>0</v>
      </c>
      <c r="I34" s="69">
        <v>0</v>
      </c>
      <c r="J34" s="69">
        <v>6.8268149584180011E-4</v>
      </c>
      <c r="K34" s="69">
        <v>0</v>
      </c>
      <c r="L34" s="69">
        <v>0</v>
      </c>
      <c r="M34" s="69">
        <v>0</v>
      </c>
      <c r="N34" s="69">
        <v>0</v>
      </c>
    </row>
    <row r="35" spans="1:14">
      <c r="A35" s="68" t="s">
        <v>58</v>
      </c>
      <c r="B35" s="69">
        <v>0.21205239196604739</v>
      </c>
      <c r="C35" s="69">
        <v>0.20807200529203115</v>
      </c>
      <c r="D35" s="69">
        <v>0.24933300368151795</v>
      </c>
      <c r="E35" s="69">
        <v>0.22408185779198211</v>
      </c>
      <c r="F35" s="69">
        <v>0.21509735435690103</v>
      </c>
      <c r="G35" s="69">
        <v>0.21833218936839485</v>
      </c>
      <c r="H35" s="69">
        <v>0.20611672412449017</v>
      </c>
      <c r="I35" s="69">
        <v>0.20952882887318461</v>
      </c>
      <c r="J35" s="69">
        <v>0.20596798282061513</v>
      </c>
      <c r="K35" s="69">
        <v>0.20964554928967638</v>
      </c>
      <c r="L35" s="69">
        <v>0.21500139531699936</v>
      </c>
      <c r="M35" s="69">
        <v>0.21891229847049312</v>
      </c>
      <c r="N35" s="69">
        <v>0.206639219292336</v>
      </c>
    </row>
    <row r="36" spans="1:14">
      <c r="A36" s="68" t="s">
        <v>59</v>
      </c>
      <c r="B36" s="69">
        <v>3.8321722688384788E-3</v>
      </c>
      <c r="C36" s="69">
        <v>2.5688288231637008E-3</v>
      </c>
      <c r="D36" s="69">
        <v>3.729864261761826E-3</v>
      </c>
      <c r="E36" s="69">
        <v>2.6701920274887474E-3</v>
      </c>
      <c r="F36" s="69">
        <v>4.3844308615820296E-3</v>
      </c>
      <c r="G36" s="69">
        <v>2.5642785883210196E-3</v>
      </c>
      <c r="H36" s="69">
        <v>3.188288990369111E-3</v>
      </c>
      <c r="I36" s="69">
        <v>3.7198100055737902E-3</v>
      </c>
      <c r="J36" s="69">
        <v>3.9859558321322305E-3</v>
      </c>
      <c r="K36" s="69">
        <v>2.9003838909312245E-3</v>
      </c>
      <c r="L36" s="69">
        <v>3.9328802399921977E-3</v>
      </c>
      <c r="M36" s="69">
        <v>3.8519498517405474E-3</v>
      </c>
      <c r="N36" s="69">
        <v>2.991446086890425E-3</v>
      </c>
    </row>
    <row r="37" spans="1:14">
      <c r="A37" s="13" t="s">
        <v>102</v>
      </c>
      <c r="B37" s="69">
        <f>+SUM(B29:B36)</f>
        <v>1.0177750307714017</v>
      </c>
      <c r="C37" s="69">
        <f t="shared" ref="C37:N37" si="2">+SUM(C29:C36)</f>
        <v>1.0072218475142229</v>
      </c>
      <c r="D37" s="69">
        <f t="shared" si="2"/>
        <v>1.0515683688533994</v>
      </c>
      <c r="E37" s="69">
        <f t="shared" si="2"/>
        <v>0.97678011985418289</v>
      </c>
      <c r="F37" s="69">
        <f t="shared" si="2"/>
        <v>1.031772324490684</v>
      </c>
      <c r="G37" s="69">
        <f t="shared" si="2"/>
        <v>1.0101389532074749</v>
      </c>
      <c r="H37" s="69">
        <f t="shared" si="2"/>
        <v>1.0197252853650036</v>
      </c>
      <c r="I37" s="69">
        <f t="shared" si="2"/>
        <v>1.0241255206588269</v>
      </c>
      <c r="J37" s="69">
        <f t="shared" si="2"/>
        <v>1.0031957610732665</v>
      </c>
      <c r="K37" s="69">
        <f t="shared" si="2"/>
        <v>1.0249930396878844</v>
      </c>
      <c r="L37" s="69">
        <f t="shared" si="2"/>
        <v>1.0360823758667168</v>
      </c>
      <c r="M37" s="69">
        <f t="shared" si="2"/>
        <v>1.0167033628302611</v>
      </c>
      <c r="N37" s="69">
        <f t="shared" si="2"/>
        <v>1.0238468582078495</v>
      </c>
    </row>
    <row r="38" spans="1:14">
      <c r="A38" s="14" t="s">
        <v>123</v>
      </c>
      <c r="B38" s="74">
        <f>+B37+B28</f>
        <v>5.0201646971943967</v>
      </c>
      <c r="C38" s="74">
        <f t="shared" ref="C38:N38" si="3">+C37+C28</f>
        <v>5.0129126875174359</v>
      </c>
      <c r="D38" s="74">
        <f t="shared" si="3"/>
        <v>5.0470622479112883</v>
      </c>
      <c r="E38" s="74">
        <f t="shared" si="3"/>
        <v>4.9963153061214634</v>
      </c>
      <c r="F38" s="74">
        <f t="shared" si="3"/>
        <v>5.0262579211006866</v>
      </c>
      <c r="G38" s="74">
        <f t="shared" si="3"/>
        <v>5.0134549448654662</v>
      </c>
      <c r="H38" s="74">
        <f t="shared" si="3"/>
        <v>5.0241546136890891</v>
      </c>
      <c r="I38" s="74">
        <f t="shared" si="3"/>
        <v>5.0155514618028345</v>
      </c>
      <c r="J38" s="74">
        <f t="shared" si="3"/>
        <v>5.0116621083334802</v>
      </c>
      <c r="K38" s="74">
        <f t="shared" si="3"/>
        <v>5.0229148849572747</v>
      </c>
      <c r="L38" s="74">
        <f t="shared" si="3"/>
        <v>5.0300548654768962</v>
      </c>
      <c r="M38" s="74">
        <f t="shared" si="3"/>
        <v>5.012959350446005</v>
      </c>
      <c r="N38" s="74">
        <f t="shared" si="3"/>
        <v>5.0171116984080717</v>
      </c>
    </row>
    <row r="39" spans="1:14">
      <c r="A39" s="16" t="s">
        <v>69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>
      <c r="A40" s="21" t="s">
        <v>124</v>
      </c>
      <c r="B40" s="69">
        <v>78.706248197737168</v>
      </c>
      <c r="C40" s="69">
        <v>79.079317198405818</v>
      </c>
      <c r="D40" s="69">
        <v>75.90037539818475</v>
      </c>
      <c r="E40" s="69">
        <v>76.688822257128038</v>
      </c>
      <c r="F40" s="69">
        <v>78.658466691171398</v>
      </c>
      <c r="G40" s="69">
        <v>78.130596701790566</v>
      </c>
      <c r="H40" s="69">
        <v>79.474372547314047</v>
      </c>
      <c r="I40" s="69">
        <v>79.094640509952782</v>
      </c>
      <c r="J40" s="69">
        <v>79.01097075834268</v>
      </c>
      <c r="K40" s="69">
        <v>79.258622628125025</v>
      </c>
      <c r="L40" s="69">
        <v>78.859094334896213</v>
      </c>
      <c r="M40" s="69">
        <v>78.025935600531156</v>
      </c>
      <c r="N40" s="69">
        <v>79.500766245960207</v>
      </c>
    </row>
    <row r="41" spans="1:14">
      <c r="A41" s="41" t="s">
        <v>125</v>
      </c>
      <c r="B41" s="74">
        <v>0.37798591782308905</v>
      </c>
      <c r="C41" s="74">
        <v>0.25513406840959474</v>
      </c>
      <c r="D41" s="74">
        <v>0.35520157206285163</v>
      </c>
      <c r="E41" s="74">
        <v>0.27450830548145688</v>
      </c>
      <c r="F41" s="74">
        <v>0.42632456802537932</v>
      </c>
      <c r="G41" s="74">
        <v>0.25387116025750184</v>
      </c>
      <c r="H41" s="74">
        <v>0.31266156053273553</v>
      </c>
      <c r="I41" s="74">
        <v>0.36466336108905717</v>
      </c>
      <c r="J41" s="74">
        <v>0.39847475143083333</v>
      </c>
      <c r="K41" s="74">
        <v>0.2830350875450216</v>
      </c>
      <c r="L41" s="74">
        <v>0.37976991009880545</v>
      </c>
      <c r="M41" s="74">
        <v>0.37996669009128048</v>
      </c>
      <c r="N41" s="74">
        <v>0.29252567837267957</v>
      </c>
    </row>
    <row r="42" spans="1:14" ht="16.5">
      <c r="A42" s="20" t="s">
        <v>129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5" spans="1:14">
      <c r="B45" s="87"/>
    </row>
    <row r="46" spans="1:14">
      <c r="B46" s="87"/>
    </row>
    <row r="47" spans="1:14">
      <c r="B47" s="87"/>
    </row>
  </sheetData>
  <mergeCells count="4">
    <mergeCell ref="B2:N2"/>
    <mergeCell ref="B3:E3"/>
    <mergeCell ref="F3:G3"/>
    <mergeCell ref="H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RAM-40036 Garnet</vt:lpstr>
      <vt:lpstr>RAM-40036 Biotite</vt:lpstr>
      <vt:lpstr>RAM-40036 Kfs + Pl</vt:lpstr>
      <vt:lpstr>RAM-12063 Amphibole </vt:lpstr>
      <vt:lpstr>RAM-12063 Cpx</vt:lpstr>
      <vt:lpstr>RAM-12063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2021-10-07T10:56:23Z</dcterms:created>
  <dcterms:modified xsi:type="dcterms:W3CDTF">2022-07-28T22:53:19Z</dcterms:modified>
</cp:coreProperties>
</file>