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<sst xmlns="http://schemas.openxmlformats.org/spreadsheetml/2006/main" count="115" uniqueCount="103">
  <si>
    <t>Sample</t>
  </si>
  <si>
    <t>Qp</t>
  </si>
  <si>
    <t>Qm</t>
  </si>
  <si>
    <t>P</t>
  </si>
  <si>
    <t>K</t>
  </si>
  <si>
    <t>Lvf</t>
  </si>
  <si>
    <t>Lvmi</t>
  </si>
  <si>
    <t>Lvl</t>
  </si>
  <si>
    <t>Lvv</t>
  </si>
  <si>
    <t>Lsa</t>
  </si>
  <si>
    <t>Lsch</t>
  </si>
  <si>
    <t>Lsc</t>
  </si>
  <si>
    <t>Lsi</t>
  </si>
  <si>
    <t>Lmv</t>
  </si>
  <si>
    <t>Lmm</t>
  </si>
  <si>
    <t>Lma</t>
  </si>
  <si>
    <t>Lmp</t>
  </si>
  <si>
    <t>D</t>
  </si>
  <si>
    <t>14LPX-3</t>
  </si>
  <si>
    <t>14NP-X-5</t>
  </si>
  <si>
    <t>14NP-X-6</t>
  </si>
  <si>
    <t>14NP-X-7</t>
  </si>
  <si>
    <t>14NP-X-8</t>
  </si>
  <si>
    <t>Total</t>
  </si>
  <si>
    <t>14NP-X-11</t>
  </si>
  <si>
    <t>14NP-X-13</t>
  </si>
  <si>
    <t>14NP-X-15</t>
  </si>
  <si>
    <t>14NP-X-17</t>
  </si>
  <si>
    <t>14NP-X-19</t>
  </si>
  <si>
    <t>14NP-X-20</t>
  </si>
  <si>
    <t>14NP-X-23</t>
  </si>
  <si>
    <t>14NP-X-25</t>
  </si>
  <si>
    <t>14NP-X-26</t>
  </si>
  <si>
    <t>14BNX-4</t>
  </si>
  <si>
    <t>14BNX-11</t>
  </si>
  <si>
    <t>14BNX-14</t>
  </si>
  <si>
    <t>14BNX-19</t>
  </si>
  <si>
    <t>14BNX-20</t>
  </si>
  <si>
    <t>14BNX-22</t>
  </si>
  <si>
    <t>14BNX-26</t>
  </si>
  <si>
    <t>14BNX-28</t>
  </si>
  <si>
    <t>14DHX-1</t>
  </si>
  <si>
    <t>14DHX-3</t>
  </si>
  <si>
    <t>14GLX-1</t>
  </si>
  <si>
    <t>14GLX-3</t>
  </si>
  <si>
    <t>14GLX-5</t>
  </si>
  <si>
    <t>14GLX-7</t>
  </si>
  <si>
    <t>14GLX-9</t>
  </si>
  <si>
    <t>14YBX-3</t>
  </si>
  <si>
    <t>14YBX-5</t>
  </si>
  <si>
    <t>14YBX-7</t>
  </si>
  <si>
    <t>14LP4-1</t>
  </si>
  <si>
    <t>14LP3-2</t>
  </si>
  <si>
    <t>Lv</t>
  </si>
  <si>
    <t>Ls</t>
  </si>
  <si>
    <t>Qt</t>
  </si>
  <si>
    <t>F</t>
  </si>
  <si>
    <t>L</t>
  </si>
  <si>
    <t>Lt</t>
  </si>
  <si>
    <t>Lm</t>
  </si>
  <si>
    <t>Lower Triassic Luolou Formation (Slope facies, calcareous turbidite)</t>
  </si>
  <si>
    <t>STDEV</t>
  </si>
  <si>
    <t>AVERAGE</t>
  </si>
  <si>
    <t xml:space="preserve"> Middle Triassic Baifeng Formation (fan delta and turbidite fan facies)</t>
  </si>
  <si>
    <t>Supp. Table 2:  The counted detrital framework grain data of sandstones</t>
  </si>
  <si>
    <t>Formation</t>
  </si>
  <si>
    <t>Location*</t>
  </si>
  <si>
    <t>*For the sandstone samples taken from the logged sections, the metres above the base were provided. For the other samples, we provide the geographic (GPS) coordinates.</t>
  </si>
  <si>
    <t>Middle Triassic Hekou Formation (turbidite fan facies)</t>
  </si>
  <si>
    <t>23˚22ˊ30˝N, 105˚46ˊ01˝E</t>
  </si>
  <si>
    <t>23˚22ˊ16˝N, 105˚45ˊ47˝E</t>
  </si>
  <si>
    <t>23˚21ˊ39˝N, 105˚45ˊ45˝E</t>
  </si>
  <si>
    <t>23˚28ˊ53˝N, 105˚49ˊ55˝E</t>
  </si>
  <si>
    <t>23˚28ˊ19˝N, 105˚50ˊ00˝E</t>
  </si>
  <si>
    <t>23˚26ˊ52˝N, 105˚47ˊ34˝E</t>
  </si>
  <si>
    <t>23˚24ˊ40˝N, 105˚48ˊ50˝E</t>
  </si>
  <si>
    <t>23˚24ˊ21˝N, 105˚49ˊ20˝E</t>
  </si>
  <si>
    <t>23˚23ˊ19˝N, 105˚48ˊ41˝E</t>
  </si>
  <si>
    <t>23˚22ˊ55˝N, 105˚48ˊ34˝E</t>
  </si>
  <si>
    <t>4840m in Fig. 3b</t>
  </si>
  <si>
    <t>4300m in Fig. 3b</t>
  </si>
  <si>
    <t>3720m in Fig. 3b</t>
  </si>
  <si>
    <t>3080m in Fig. 3b</t>
  </si>
  <si>
    <t>1980m in Fig. 3b</t>
  </si>
  <si>
    <t>1500m in Fig. 3b</t>
  </si>
  <si>
    <t>970m in Fig. 3b</t>
  </si>
  <si>
    <t>480m in Fig. 3b</t>
  </si>
  <si>
    <t>380m in Fig. 3b</t>
  </si>
  <si>
    <t>310m in Fig. 3b</t>
  </si>
  <si>
    <t>6590m in Fig. 3b</t>
  </si>
  <si>
    <t>6500m in Fig. 3b</t>
  </si>
  <si>
    <t>6430m in Fig. 3b</t>
  </si>
  <si>
    <t>6260m in Fig. 3b</t>
  </si>
  <si>
    <t>6080m in Fig. 3b</t>
  </si>
  <si>
    <t>5320m in Fig. 3b</t>
  </si>
  <si>
    <t>950m in Fig. 3d</t>
  </si>
  <si>
    <t>600m in Fig. 3d</t>
  </si>
  <si>
    <t>400m in Fig. 3d</t>
  </si>
  <si>
    <t>7590m in Fig. 3c</t>
  </si>
  <si>
    <t>7560m in Fig. 3c</t>
  </si>
  <si>
    <t>7500m in Fig. 3c</t>
  </si>
  <si>
    <t>7350m in Fig. 3c</t>
  </si>
  <si>
    <t>6680m in Fig. 3c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</si>
</sst>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%"/>
    <numFmt numFmtId="178" formatCode="0.00_);[Red]\(0.00\)"/>
    <numFmt numFmtId="179" formatCode="0_ "/>
    <numFmt numFmtId="180" formatCode="0.00_ "/>
    <numFmt numFmtId="181" formatCode="0.000_);[Red]\(0.0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7.5"/>
      <color indexed="8"/>
      <name val="宋体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7.5"/>
      <color theme="1"/>
      <name val="Calibri"/>
      <family val="0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6" fontId="0" fillId="0" borderId="0" xfId="0" applyNumberFormat="1" applyAlignment="1">
      <alignment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181" fontId="41" fillId="0" borderId="0" xfId="33" applyNumberFormat="1" applyFont="1" applyFill="1" applyBorder="1" applyAlignment="1">
      <alignment horizontal="center" vertical="center"/>
    </xf>
    <xf numFmtId="179" fontId="41" fillId="0" borderId="0" xfId="0" applyNumberFormat="1" applyFont="1" applyFill="1" applyBorder="1" applyAlignment="1">
      <alignment horizontal="center" vertical="center"/>
    </xf>
    <xf numFmtId="181" fontId="41" fillId="0" borderId="0" xfId="0" applyNumberFormat="1" applyFont="1" applyFill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/>
    </xf>
    <xf numFmtId="181" fontId="41" fillId="0" borderId="10" xfId="0" applyNumberFormat="1" applyFont="1" applyFill="1" applyBorder="1" applyAlignment="1">
      <alignment horizontal="center" vertical="center"/>
    </xf>
    <xf numFmtId="179" fontId="41" fillId="0" borderId="0" xfId="0" applyNumberFormat="1" applyFont="1" applyFill="1" applyAlignment="1">
      <alignment horizontal="center" vertical="center"/>
    </xf>
    <xf numFmtId="181" fontId="41" fillId="0" borderId="0" xfId="0" applyNumberFormat="1" applyFont="1" applyFill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15.421875" style="0" customWidth="1"/>
    <col min="2" max="2" width="8.140625" style="3" customWidth="1"/>
    <col min="3" max="3" width="14.421875" style="3" customWidth="1"/>
    <col min="4" max="21" width="5.57421875" style="1" customWidth="1"/>
    <col min="22" max="36" width="5.57421875" style="2" customWidth="1"/>
  </cols>
  <sheetData>
    <row r="1" spans="1:36" ht="15">
      <c r="A1" s="30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1"/>
      <c r="R1" s="11"/>
      <c r="S1" s="11"/>
      <c r="T1" s="11"/>
      <c r="U1" s="1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s="4" customFormat="1" ht="15" customHeight="1">
      <c r="A2" s="25" t="s">
        <v>65</v>
      </c>
      <c r="B2" s="21" t="s">
        <v>0</v>
      </c>
      <c r="C2" s="22" t="s">
        <v>66</v>
      </c>
      <c r="D2" s="22" t="s">
        <v>1</v>
      </c>
      <c r="E2" s="22" t="s">
        <v>2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2" t="s">
        <v>10</v>
      </c>
      <c r="N2" s="22" t="s">
        <v>11</v>
      </c>
      <c r="O2" s="22" t="s">
        <v>12</v>
      </c>
      <c r="P2" s="22" t="s">
        <v>13</v>
      </c>
      <c r="Q2" s="22" t="s">
        <v>14</v>
      </c>
      <c r="R2" s="22" t="s">
        <v>15</v>
      </c>
      <c r="S2" s="22" t="s">
        <v>16</v>
      </c>
      <c r="T2" s="22" t="s">
        <v>17</v>
      </c>
      <c r="U2" s="22" t="s">
        <v>23</v>
      </c>
      <c r="V2" s="23" t="s">
        <v>55</v>
      </c>
      <c r="W2" s="23" t="s">
        <v>56</v>
      </c>
      <c r="X2" s="23" t="s">
        <v>57</v>
      </c>
      <c r="Y2" s="23" t="s">
        <v>2</v>
      </c>
      <c r="Z2" s="23" t="s">
        <v>56</v>
      </c>
      <c r="AA2" s="23" t="s">
        <v>58</v>
      </c>
      <c r="AB2" s="23" t="s">
        <v>1</v>
      </c>
      <c r="AC2" s="23" t="s">
        <v>53</v>
      </c>
      <c r="AD2" s="23" t="s">
        <v>54</v>
      </c>
      <c r="AE2" s="23" t="s">
        <v>59</v>
      </c>
      <c r="AF2" s="23" t="s">
        <v>53</v>
      </c>
      <c r="AG2" s="23" t="s">
        <v>54</v>
      </c>
      <c r="AH2" s="23" t="s">
        <v>5</v>
      </c>
      <c r="AI2" s="23" t="s">
        <v>6</v>
      </c>
      <c r="AJ2" s="23" t="s">
        <v>7</v>
      </c>
    </row>
    <row r="3" spans="1:36" s="5" customFormat="1" ht="15" customHeight="1">
      <c r="A3" s="27" t="s">
        <v>68</v>
      </c>
      <c r="B3" s="7" t="s">
        <v>19</v>
      </c>
      <c r="C3" s="7" t="s">
        <v>98</v>
      </c>
      <c r="D3" s="13">
        <v>66</v>
      </c>
      <c r="E3" s="13">
        <v>94</v>
      </c>
      <c r="F3" s="13">
        <v>160</v>
      </c>
      <c r="G3" s="13">
        <v>35</v>
      </c>
      <c r="H3" s="13">
        <v>5</v>
      </c>
      <c r="I3" s="13">
        <v>47</v>
      </c>
      <c r="J3" s="13">
        <v>15</v>
      </c>
      <c r="K3" s="13">
        <v>2</v>
      </c>
      <c r="L3" s="13">
        <v>1</v>
      </c>
      <c r="M3" s="13">
        <v>51</v>
      </c>
      <c r="N3" s="13">
        <v>0</v>
      </c>
      <c r="O3" s="13">
        <v>24</v>
      </c>
      <c r="P3" s="13">
        <v>5</v>
      </c>
      <c r="Q3" s="13">
        <v>1</v>
      </c>
      <c r="R3" s="13">
        <v>9</v>
      </c>
      <c r="S3" s="13">
        <v>5</v>
      </c>
      <c r="T3" s="13">
        <v>1</v>
      </c>
      <c r="U3" s="13">
        <f aca="true" t="shared" si="0" ref="U3:U24">SUM(D3:T3)</f>
        <v>521</v>
      </c>
      <c r="V3" s="14">
        <v>0.3076923076923077</v>
      </c>
      <c r="W3" s="14">
        <v>0.375</v>
      </c>
      <c r="X3" s="14">
        <v>0.3173076923076923</v>
      </c>
      <c r="Y3" s="14">
        <v>0.18076923076923077</v>
      </c>
      <c r="Z3" s="14">
        <v>0.375</v>
      </c>
      <c r="AA3" s="14">
        <v>0.4442307692307692</v>
      </c>
      <c r="AB3" s="14">
        <v>0.3127962085308057</v>
      </c>
      <c r="AC3" s="14">
        <v>0.32701421800947866</v>
      </c>
      <c r="AD3" s="14">
        <v>0.36018957345971564</v>
      </c>
      <c r="AE3" s="14">
        <v>0.12121212121212122</v>
      </c>
      <c r="AF3" s="14">
        <v>0.41818181818181815</v>
      </c>
      <c r="AG3" s="14">
        <v>0.46060606060606063</v>
      </c>
      <c r="AH3" s="14">
        <v>0.07462686567164178</v>
      </c>
      <c r="AI3" s="14">
        <v>0.7014925373134329</v>
      </c>
      <c r="AJ3" s="14">
        <v>0.22388059701492538</v>
      </c>
    </row>
    <row r="4" spans="1:36" s="5" customFormat="1" ht="15" customHeight="1">
      <c r="A4" s="28"/>
      <c r="B4" s="7" t="s">
        <v>20</v>
      </c>
      <c r="C4" s="7" t="s">
        <v>99</v>
      </c>
      <c r="D4" s="13">
        <v>41</v>
      </c>
      <c r="E4" s="13">
        <v>124</v>
      </c>
      <c r="F4" s="13">
        <v>164</v>
      </c>
      <c r="G4" s="13">
        <v>37</v>
      </c>
      <c r="H4" s="13">
        <v>6</v>
      </c>
      <c r="I4" s="13">
        <v>65</v>
      </c>
      <c r="J4" s="13">
        <v>14</v>
      </c>
      <c r="K4" s="13">
        <v>7</v>
      </c>
      <c r="L4" s="13">
        <v>2</v>
      </c>
      <c r="M4" s="13">
        <v>9</v>
      </c>
      <c r="N4" s="13">
        <v>0</v>
      </c>
      <c r="O4" s="13">
        <v>8</v>
      </c>
      <c r="P4" s="13">
        <v>18</v>
      </c>
      <c r="Q4" s="13">
        <v>14</v>
      </c>
      <c r="R4" s="13">
        <v>12</v>
      </c>
      <c r="S4" s="13">
        <v>0</v>
      </c>
      <c r="T4" s="13">
        <v>0</v>
      </c>
      <c r="U4" s="13">
        <f t="shared" si="0"/>
        <v>521</v>
      </c>
      <c r="V4" s="14">
        <v>0.31669865642994244</v>
      </c>
      <c r="W4" s="14">
        <v>0.3857965451055662</v>
      </c>
      <c r="X4" s="14">
        <v>0.29750479846449135</v>
      </c>
      <c r="Y4" s="14">
        <v>0.2380038387715931</v>
      </c>
      <c r="Z4" s="14">
        <v>0.3857965451055662</v>
      </c>
      <c r="AA4" s="14">
        <v>0.3761996161228407</v>
      </c>
      <c r="AB4" s="14">
        <v>0.26973684210526316</v>
      </c>
      <c r="AC4" s="14">
        <v>0.6052631578947368</v>
      </c>
      <c r="AD4" s="14">
        <v>0.125</v>
      </c>
      <c r="AE4" s="14">
        <v>0.2838709677419355</v>
      </c>
      <c r="AF4" s="14">
        <v>0.5935483870967742</v>
      </c>
      <c r="AG4" s="14">
        <v>0.12258064516129032</v>
      </c>
      <c r="AH4" s="14">
        <v>0.07058823529411765</v>
      </c>
      <c r="AI4" s="14">
        <v>0.7647058823529411</v>
      </c>
      <c r="AJ4" s="14">
        <v>0.16470588235294117</v>
      </c>
    </row>
    <row r="5" spans="1:36" s="5" customFormat="1" ht="15" customHeight="1">
      <c r="A5" s="28"/>
      <c r="B5" s="7" t="s">
        <v>21</v>
      </c>
      <c r="C5" s="7" t="s">
        <v>100</v>
      </c>
      <c r="D5" s="13">
        <v>76</v>
      </c>
      <c r="E5" s="13">
        <v>100</v>
      </c>
      <c r="F5" s="13">
        <v>147</v>
      </c>
      <c r="G5" s="13">
        <v>29</v>
      </c>
      <c r="H5" s="13">
        <v>2</v>
      </c>
      <c r="I5" s="13">
        <v>32</v>
      </c>
      <c r="J5" s="13">
        <v>16</v>
      </c>
      <c r="K5" s="13">
        <v>1</v>
      </c>
      <c r="L5" s="13">
        <v>0</v>
      </c>
      <c r="M5" s="13">
        <v>20</v>
      </c>
      <c r="N5" s="13">
        <v>13</v>
      </c>
      <c r="O5" s="13">
        <v>4</v>
      </c>
      <c r="P5" s="13">
        <v>45</v>
      </c>
      <c r="Q5" s="13">
        <v>11</v>
      </c>
      <c r="R5" s="13">
        <v>16</v>
      </c>
      <c r="S5" s="13">
        <v>5</v>
      </c>
      <c r="T5" s="13">
        <v>1</v>
      </c>
      <c r="U5" s="13">
        <f t="shared" si="0"/>
        <v>518</v>
      </c>
      <c r="V5" s="14">
        <v>0.3404255319148936</v>
      </c>
      <c r="W5" s="14">
        <v>0.3404255319148936</v>
      </c>
      <c r="X5" s="14">
        <v>0.3191489361702128</v>
      </c>
      <c r="Y5" s="14">
        <v>0.19342359767891681</v>
      </c>
      <c r="Z5" s="14">
        <v>0.3404255319148936</v>
      </c>
      <c r="AA5" s="14">
        <v>0.4661508704061896</v>
      </c>
      <c r="AB5" s="14">
        <v>0.4634146341463415</v>
      </c>
      <c r="AC5" s="14">
        <v>0.31097560975609756</v>
      </c>
      <c r="AD5" s="14">
        <v>0.22560975609756098</v>
      </c>
      <c r="AE5" s="14">
        <v>0.4666666666666667</v>
      </c>
      <c r="AF5" s="14">
        <v>0.3090909090909091</v>
      </c>
      <c r="AG5" s="14">
        <v>0.22424242424242424</v>
      </c>
      <c r="AH5" s="14">
        <v>0.04</v>
      </c>
      <c r="AI5" s="14">
        <v>0.64</v>
      </c>
      <c r="AJ5" s="14">
        <v>0.32</v>
      </c>
    </row>
    <row r="6" spans="1:36" s="5" customFormat="1" ht="15" customHeight="1">
      <c r="A6" s="28"/>
      <c r="B6" s="7" t="s">
        <v>33</v>
      </c>
      <c r="C6" s="7" t="s">
        <v>101</v>
      </c>
      <c r="D6" s="13">
        <v>45</v>
      </c>
      <c r="E6" s="13">
        <v>165</v>
      </c>
      <c r="F6" s="13">
        <v>122</v>
      </c>
      <c r="G6" s="13">
        <v>38</v>
      </c>
      <c r="H6" s="13">
        <v>2</v>
      </c>
      <c r="I6" s="13">
        <v>25</v>
      </c>
      <c r="J6" s="13">
        <v>8</v>
      </c>
      <c r="K6" s="13">
        <v>2</v>
      </c>
      <c r="L6" s="13">
        <v>10</v>
      </c>
      <c r="M6" s="13">
        <v>36</v>
      </c>
      <c r="N6" s="13">
        <v>0</v>
      </c>
      <c r="O6" s="13">
        <v>80</v>
      </c>
      <c r="P6" s="13">
        <v>1</v>
      </c>
      <c r="Q6" s="13">
        <v>2</v>
      </c>
      <c r="R6" s="13">
        <v>8</v>
      </c>
      <c r="S6" s="13">
        <v>2</v>
      </c>
      <c r="T6" s="13">
        <v>0</v>
      </c>
      <c r="U6" s="13">
        <f t="shared" si="0"/>
        <v>546</v>
      </c>
      <c r="V6" s="14">
        <v>0.38461538461538464</v>
      </c>
      <c r="W6" s="14">
        <v>0.29304029304029305</v>
      </c>
      <c r="X6" s="14">
        <v>0.32234432234432236</v>
      </c>
      <c r="Y6" s="14">
        <v>0.3021978021978022</v>
      </c>
      <c r="Z6" s="14">
        <v>0.29304029304029305</v>
      </c>
      <c r="AA6" s="14">
        <v>0.40476190476190477</v>
      </c>
      <c r="AB6" s="14">
        <v>0.21634615384615385</v>
      </c>
      <c r="AC6" s="14">
        <v>0.1778846153846154</v>
      </c>
      <c r="AD6" s="14">
        <v>0.6057692307692307</v>
      </c>
      <c r="AE6" s="14">
        <v>0.07386363636363637</v>
      </c>
      <c r="AF6" s="14">
        <v>0.21022727272727273</v>
      </c>
      <c r="AG6" s="14">
        <v>0.7159090909090909</v>
      </c>
      <c r="AH6" s="14">
        <v>0.05714285714285714</v>
      </c>
      <c r="AI6" s="14">
        <v>0.7142857142857143</v>
      </c>
      <c r="AJ6" s="14">
        <v>0.22857142857142856</v>
      </c>
    </row>
    <row r="7" spans="1:36" s="6" customFormat="1" ht="15" customHeight="1">
      <c r="A7" s="28"/>
      <c r="B7" s="7" t="s">
        <v>34</v>
      </c>
      <c r="C7" s="7" t="s">
        <v>102</v>
      </c>
      <c r="D7" s="13">
        <v>33</v>
      </c>
      <c r="E7" s="13">
        <v>167</v>
      </c>
      <c r="F7" s="13">
        <v>123</v>
      </c>
      <c r="G7" s="13">
        <v>32</v>
      </c>
      <c r="H7" s="13">
        <v>8</v>
      </c>
      <c r="I7" s="13">
        <v>56</v>
      </c>
      <c r="J7" s="13">
        <v>7</v>
      </c>
      <c r="K7" s="13">
        <v>1</v>
      </c>
      <c r="L7" s="13">
        <v>11</v>
      </c>
      <c r="M7" s="13">
        <v>11</v>
      </c>
      <c r="N7" s="13">
        <v>26</v>
      </c>
      <c r="O7" s="13">
        <v>36</v>
      </c>
      <c r="P7" s="13">
        <v>2</v>
      </c>
      <c r="Q7" s="13">
        <v>15</v>
      </c>
      <c r="R7" s="13">
        <v>6</v>
      </c>
      <c r="S7" s="13">
        <v>3</v>
      </c>
      <c r="T7" s="13">
        <v>2</v>
      </c>
      <c r="U7" s="13">
        <f t="shared" si="0"/>
        <v>539</v>
      </c>
      <c r="V7" s="14">
        <v>0.37243947858473</v>
      </c>
      <c r="W7" s="14">
        <v>0.2886405959031657</v>
      </c>
      <c r="X7" s="14">
        <v>0.33891992551210426</v>
      </c>
      <c r="Y7" s="14">
        <v>0.31098696461824954</v>
      </c>
      <c r="Z7" s="14">
        <v>0.2886405959031657</v>
      </c>
      <c r="AA7" s="14">
        <v>0.40037243947858475</v>
      </c>
      <c r="AB7" s="14">
        <v>0.1746031746031746</v>
      </c>
      <c r="AC7" s="14">
        <v>0.38095238095238093</v>
      </c>
      <c r="AD7" s="14">
        <v>0.4444444444444444</v>
      </c>
      <c r="AE7" s="14">
        <v>0.14285714285714285</v>
      </c>
      <c r="AF7" s="14">
        <v>0.3956043956043956</v>
      </c>
      <c r="AG7" s="14">
        <v>0.46153846153846156</v>
      </c>
      <c r="AH7" s="14">
        <v>0.11267605633802817</v>
      </c>
      <c r="AI7" s="14">
        <v>0.7887323943661971</v>
      </c>
      <c r="AJ7" s="14">
        <v>0.09859154929577464</v>
      </c>
    </row>
    <row r="8" spans="1:36" s="6" customFormat="1" ht="15" customHeight="1">
      <c r="A8" s="28"/>
      <c r="B8" s="7" t="s">
        <v>61</v>
      </c>
      <c r="C8" s="7"/>
      <c r="D8" s="15">
        <f>STDEV(D3:D7)</f>
        <v>18.04716044146557</v>
      </c>
      <c r="E8" s="15">
        <f aca="true" t="shared" si="1" ref="E8:U8">STDEV(E3:E7)</f>
        <v>34.734708865916815</v>
      </c>
      <c r="F8" s="15">
        <f t="shared" si="1"/>
        <v>19.91732913821531</v>
      </c>
      <c r="G8" s="15">
        <f t="shared" si="1"/>
        <v>3.7013511046643495</v>
      </c>
      <c r="H8" s="15">
        <f t="shared" si="1"/>
        <v>2.6076809620810595</v>
      </c>
      <c r="I8" s="15">
        <f t="shared" si="1"/>
        <v>16.537835408541227</v>
      </c>
      <c r="J8" s="15">
        <f t="shared" si="1"/>
        <v>4.183300132670378</v>
      </c>
      <c r="K8" s="15">
        <f t="shared" si="1"/>
        <v>2.5099800796022267</v>
      </c>
      <c r="L8" s="15">
        <f t="shared" si="1"/>
        <v>5.263078946776307</v>
      </c>
      <c r="M8" s="15">
        <f t="shared" si="1"/>
        <v>17.84096409950987</v>
      </c>
      <c r="N8" s="15">
        <f t="shared" si="1"/>
        <v>11.627553482998906</v>
      </c>
      <c r="O8" s="15">
        <f t="shared" si="1"/>
        <v>30.541774670113718</v>
      </c>
      <c r="P8" s="15">
        <f t="shared" si="1"/>
        <v>18.51215816699933</v>
      </c>
      <c r="Q8" s="15">
        <f t="shared" si="1"/>
        <v>6.6558245169174945</v>
      </c>
      <c r="R8" s="15">
        <f t="shared" si="1"/>
        <v>3.898717737923584</v>
      </c>
      <c r="S8" s="15">
        <f t="shared" si="1"/>
        <v>2.1213203435596424</v>
      </c>
      <c r="T8" s="15">
        <f t="shared" si="1"/>
        <v>0.8366600265340756</v>
      </c>
      <c r="U8" s="15">
        <f t="shared" si="1"/>
        <v>12.62933094031509</v>
      </c>
      <c r="V8" s="16">
        <f>STDEV(V3:V7)</f>
        <v>0.033667869386403815</v>
      </c>
      <c r="W8" s="16">
        <f aca="true" t="shared" si="2" ref="W8:AJ8">STDEV(W3:W7)</f>
        <v>0.04501956622784676</v>
      </c>
      <c r="X8" s="16">
        <f t="shared" si="2"/>
        <v>0.014772504145268721</v>
      </c>
      <c r="Y8" s="16">
        <f t="shared" si="2"/>
        <v>0.06012591421695964</v>
      </c>
      <c r="Z8" s="16">
        <f t="shared" si="2"/>
        <v>0.04501956622784676</v>
      </c>
      <c r="AA8" s="16">
        <f t="shared" si="2"/>
        <v>0.03619123190216882</v>
      </c>
      <c r="AB8" s="16">
        <f t="shared" si="2"/>
        <v>0.11147855930606862</v>
      </c>
      <c r="AC8" s="16">
        <f t="shared" si="2"/>
        <v>0.15592434964514404</v>
      </c>
      <c r="AD8" s="16">
        <f t="shared" si="2"/>
        <v>0.18742675597769254</v>
      </c>
      <c r="AE8" s="16">
        <f t="shared" si="2"/>
        <v>0.15965843340691324</v>
      </c>
      <c r="AF8" s="16">
        <f t="shared" si="2"/>
        <v>0.14231397152731703</v>
      </c>
      <c r="AG8" s="16">
        <f t="shared" si="2"/>
        <v>0.231875565486276</v>
      </c>
      <c r="AH8" s="16">
        <f t="shared" si="2"/>
        <v>0.02694084980763596</v>
      </c>
      <c r="AI8" s="16">
        <f t="shared" si="2"/>
        <v>0.058053743009680844</v>
      </c>
      <c r="AJ8" s="16">
        <f t="shared" si="2"/>
        <v>0.08225015702203375</v>
      </c>
    </row>
    <row r="9" spans="1:36" s="6" customFormat="1" ht="15" customHeight="1">
      <c r="A9" s="29"/>
      <c r="B9" s="8" t="s">
        <v>62</v>
      </c>
      <c r="C9" s="8"/>
      <c r="D9" s="17">
        <f>AVERAGE(D3:D7)</f>
        <v>52.2</v>
      </c>
      <c r="E9" s="17">
        <f aca="true" t="shared" si="3" ref="E9:U9">AVERAGE(E3:E7)</f>
        <v>130</v>
      </c>
      <c r="F9" s="17">
        <f t="shared" si="3"/>
        <v>143.2</v>
      </c>
      <c r="G9" s="17">
        <f t="shared" si="3"/>
        <v>34.2</v>
      </c>
      <c r="H9" s="17">
        <f t="shared" si="3"/>
        <v>4.6</v>
      </c>
      <c r="I9" s="17">
        <f t="shared" si="3"/>
        <v>45</v>
      </c>
      <c r="J9" s="17">
        <f t="shared" si="3"/>
        <v>12</v>
      </c>
      <c r="K9" s="17">
        <f t="shared" si="3"/>
        <v>2.6</v>
      </c>
      <c r="L9" s="17">
        <f t="shared" si="3"/>
        <v>4.8</v>
      </c>
      <c r="M9" s="17">
        <f t="shared" si="3"/>
        <v>25.4</v>
      </c>
      <c r="N9" s="17">
        <f t="shared" si="3"/>
        <v>7.8</v>
      </c>
      <c r="O9" s="17">
        <f t="shared" si="3"/>
        <v>30.4</v>
      </c>
      <c r="P9" s="17">
        <f t="shared" si="3"/>
        <v>14.2</v>
      </c>
      <c r="Q9" s="17">
        <f t="shared" si="3"/>
        <v>8.6</v>
      </c>
      <c r="R9" s="17">
        <f t="shared" si="3"/>
        <v>10.2</v>
      </c>
      <c r="S9" s="17">
        <f t="shared" si="3"/>
        <v>3</v>
      </c>
      <c r="T9" s="17">
        <f t="shared" si="3"/>
        <v>0.8</v>
      </c>
      <c r="U9" s="17">
        <f t="shared" si="3"/>
        <v>529</v>
      </c>
      <c r="V9" s="18">
        <f>AVERAGE(V3:V7)</f>
        <v>0.3443742718474517</v>
      </c>
      <c r="W9" s="18">
        <f aca="true" t="shared" si="4" ref="W9:AJ9">AVERAGE(W3:W7)</f>
        <v>0.3365805931927838</v>
      </c>
      <c r="X9" s="18">
        <f t="shared" si="4"/>
        <v>0.3190451349597646</v>
      </c>
      <c r="Y9" s="18">
        <f t="shared" si="4"/>
        <v>0.24507628680715846</v>
      </c>
      <c r="Z9" s="18">
        <f t="shared" si="4"/>
        <v>0.3365805931927838</v>
      </c>
      <c r="AA9" s="18">
        <f t="shared" si="4"/>
        <v>0.41834312000005774</v>
      </c>
      <c r="AB9" s="18">
        <f t="shared" si="4"/>
        <v>0.28737940264634776</v>
      </c>
      <c r="AC9" s="18">
        <f t="shared" si="4"/>
        <v>0.3604179963994619</v>
      </c>
      <c r="AD9" s="18">
        <f t="shared" si="4"/>
        <v>0.35220260095419037</v>
      </c>
      <c r="AE9" s="18">
        <f t="shared" si="4"/>
        <v>0.21769410696830055</v>
      </c>
      <c r="AF9" s="18">
        <f t="shared" si="4"/>
        <v>0.38533055654023396</v>
      </c>
      <c r="AG9" s="18">
        <f t="shared" si="4"/>
        <v>0.39697533649146555</v>
      </c>
      <c r="AH9" s="18">
        <f t="shared" si="4"/>
        <v>0.07100680288932895</v>
      </c>
      <c r="AI9" s="18">
        <f t="shared" si="4"/>
        <v>0.7218433056636571</v>
      </c>
      <c r="AJ9" s="18">
        <f t="shared" si="4"/>
        <v>0.20714989144701396</v>
      </c>
    </row>
    <row r="10" spans="1:36" s="5" customFormat="1" ht="15" customHeight="1">
      <c r="A10" s="26" t="s">
        <v>63</v>
      </c>
      <c r="B10" s="7" t="s">
        <v>22</v>
      </c>
      <c r="C10" s="7" t="s">
        <v>79</v>
      </c>
      <c r="D10" s="13">
        <v>66</v>
      </c>
      <c r="E10" s="13">
        <v>135</v>
      </c>
      <c r="F10" s="13">
        <v>140</v>
      </c>
      <c r="G10" s="13">
        <v>49</v>
      </c>
      <c r="H10" s="13">
        <v>6</v>
      </c>
      <c r="I10" s="13">
        <v>62</v>
      </c>
      <c r="J10" s="13">
        <v>10</v>
      </c>
      <c r="K10" s="13">
        <v>6</v>
      </c>
      <c r="L10" s="13">
        <v>6</v>
      </c>
      <c r="M10" s="13">
        <v>10</v>
      </c>
      <c r="N10" s="13">
        <v>15</v>
      </c>
      <c r="O10" s="13">
        <v>4</v>
      </c>
      <c r="P10" s="13">
        <v>28</v>
      </c>
      <c r="Q10" s="13">
        <v>7</v>
      </c>
      <c r="R10" s="13">
        <v>5</v>
      </c>
      <c r="S10" s="13">
        <v>6</v>
      </c>
      <c r="T10" s="13">
        <v>0</v>
      </c>
      <c r="U10" s="13">
        <f t="shared" si="0"/>
        <v>555</v>
      </c>
      <c r="V10" s="14">
        <v>0.3621621621621622</v>
      </c>
      <c r="W10" s="14">
        <v>0.34054054054054056</v>
      </c>
      <c r="X10" s="14">
        <v>0.2972972972972973</v>
      </c>
      <c r="Y10" s="14">
        <v>0.24324324324324326</v>
      </c>
      <c r="Z10" s="14">
        <v>0.34054054054054056</v>
      </c>
      <c r="AA10" s="14">
        <v>0.41621621621621624</v>
      </c>
      <c r="AB10" s="14">
        <v>0.3567567567567568</v>
      </c>
      <c r="AC10" s="14">
        <v>0.4540540540540541</v>
      </c>
      <c r="AD10" s="14">
        <v>0.1891891891891892</v>
      </c>
      <c r="AE10" s="14">
        <v>0.2787878787878788</v>
      </c>
      <c r="AF10" s="14">
        <v>0.509090909090909</v>
      </c>
      <c r="AG10" s="14">
        <v>0.21212121212121213</v>
      </c>
      <c r="AH10" s="14">
        <v>0.07692307692307693</v>
      </c>
      <c r="AI10" s="14">
        <v>0.7948717948717948</v>
      </c>
      <c r="AJ10" s="14">
        <v>0.1282051282051282</v>
      </c>
    </row>
    <row r="11" spans="1:36" s="5" customFormat="1" ht="15" customHeight="1">
      <c r="A11" s="26"/>
      <c r="B11" s="7" t="s">
        <v>24</v>
      </c>
      <c r="C11" s="7" t="s">
        <v>80</v>
      </c>
      <c r="D11" s="13">
        <v>61</v>
      </c>
      <c r="E11" s="13">
        <v>125</v>
      </c>
      <c r="F11" s="13">
        <v>116</v>
      </c>
      <c r="G11" s="13">
        <v>27</v>
      </c>
      <c r="H11" s="13">
        <v>4</v>
      </c>
      <c r="I11" s="13">
        <v>76</v>
      </c>
      <c r="J11" s="13">
        <v>16</v>
      </c>
      <c r="K11" s="13">
        <v>1</v>
      </c>
      <c r="L11" s="13">
        <v>4</v>
      </c>
      <c r="M11" s="13">
        <v>25</v>
      </c>
      <c r="N11" s="13">
        <v>22</v>
      </c>
      <c r="O11" s="13">
        <v>25</v>
      </c>
      <c r="P11" s="13">
        <v>4</v>
      </c>
      <c r="Q11" s="13">
        <v>14</v>
      </c>
      <c r="R11" s="13">
        <v>10</v>
      </c>
      <c r="S11" s="13">
        <v>0</v>
      </c>
      <c r="T11" s="13">
        <v>2</v>
      </c>
      <c r="U11" s="13">
        <f t="shared" si="0"/>
        <v>532</v>
      </c>
      <c r="V11" s="14">
        <v>0.35094339622641507</v>
      </c>
      <c r="W11" s="14">
        <v>0.269811320754717</v>
      </c>
      <c r="X11" s="14">
        <v>0.37924528301886795</v>
      </c>
      <c r="Y11" s="14">
        <v>0.2358490566037736</v>
      </c>
      <c r="Z11" s="14">
        <v>0.269811320754717</v>
      </c>
      <c r="AA11" s="14">
        <v>0.49433962264150944</v>
      </c>
      <c r="AB11" s="14">
        <v>0.2606837606837607</v>
      </c>
      <c r="AC11" s="14">
        <v>0.41452991452991456</v>
      </c>
      <c r="AD11" s="14">
        <v>0.3247863247863248</v>
      </c>
      <c r="AE11" s="14">
        <v>0.13930348258706468</v>
      </c>
      <c r="AF11" s="14">
        <v>0.48258706467661694</v>
      </c>
      <c r="AG11" s="14">
        <v>0.3781094527363184</v>
      </c>
      <c r="AH11" s="14">
        <v>0.041666666666666664</v>
      </c>
      <c r="AI11" s="14">
        <v>0.7916666666666666</v>
      </c>
      <c r="AJ11" s="14">
        <v>0.16666666666666666</v>
      </c>
    </row>
    <row r="12" spans="1:36" s="5" customFormat="1" ht="15" customHeight="1">
      <c r="A12" s="26"/>
      <c r="B12" s="7" t="s">
        <v>25</v>
      </c>
      <c r="C12" s="7" t="s">
        <v>81</v>
      </c>
      <c r="D12" s="13">
        <v>52</v>
      </c>
      <c r="E12" s="13">
        <v>152</v>
      </c>
      <c r="F12" s="13">
        <v>121</v>
      </c>
      <c r="G12" s="13">
        <v>17</v>
      </c>
      <c r="H12" s="13">
        <v>6</v>
      </c>
      <c r="I12" s="13">
        <v>58</v>
      </c>
      <c r="J12" s="13">
        <v>10</v>
      </c>
      <c r="K12" s="13">
        <v>4</v>
      </c>
      <c r="L12" s="13">
        <v>17</v>
      </c>
      <c r="M12" s="13">
        <v>32</v>
      </c>
      <c r="N12" s="13">
        <v>0</v>
      </c>
      <c r="O12" s="13">
        <v>35</v>
      </c>
      <c r="P12" s="13">
        <v>3</v>
      </c>
      <c r="Q12" s="13">
        <v>17</v>
      </c>
      <c r="R12" s="13">
        <v>18</v>
      </c>
      <c r="S12" s="13">
        <v>0</v>
      </c>
      <c r="T12" s="13">
        <v>0</v>
      </c>
      <c r="U12" s="13">
        <f t="shared" si="0"/>
        <v>542</v>
      </c>
      <c r="V12" s="14">
        <v>0.3763837638376384</v>
      </c>
      <c r="W12" s="14">
        <v>0.25461254612546125</v>
      </c>
      <c r="X12" s="14">
        <v>0.36900369003690037</v>
      </c>
      <c r="Y12" s="14">
        <v>0.28044280442804426</v>
      </c>
      <c r="Z12" s="14">
        <v>0.25461254612546125</v>
      </c>
      <c r="AA12" s="14">
        <v>0.46494464944649444</v>
      </c>
      <c r="AB12" s="14">
        <v>0.24299065420560748</v>
      </c>
      <c r="AC12" s="14">
        <v>0.3644859813084112</v>
      </c>
      <c r="AD12" s="14">
        <v>0.3925233644859813</v>
      </c>
      <c r="AE12" s="14">
        <v>0.19</v>
      </c>
      <c r="AF12" s="14">
        <v>0.39</v>
      </c>
      <c r="AG12" s="14">
        <v>0.42</v>
      </c>
      <c r="AH12" s="14">
        <v>0.08108108108108109</v>
      </c>
      <c r="AI12" s="14">
        <v>0.7837837837837838</v>
      </c>
      <c r="AJ12" s="14">
        <v>0.13513513513513514</v>
      </c>
    </row>
    <row r="13" spans="1:36" s="5" customFormat="1" ht="15" customHeight="1">
      <c r="A13" s="26"/>
      <c r="B13" s="7" t="s">
        <v>26</v>
      </c>
      <c r="C13" s="7" t="s">
        <v>82</v>
      </c>
      <c r="D13" s="13">
        <v>67</v>
      </c>
      <c r="E13" s="13">
        <v>145</v>
      </c>
      <c r="F13" s="13">
        <v>127</v>
      </c>
      <c r="G13" s="13">
        <v>32</v>
      </c>
      <c r="H13" s="13">
        <v>3</v>
      </c>
      <c r="I13" s="13">
        <v>61</v>
      </c>
      <c r="J13" s="13">
        <v>5</v>
      </c>
      <c r="K13" s="13">
        <v>1</v>
      </c>
      <c r="L13" s="13">
        <v>11</v>
      </c>
      <c r="M13" s="13">
        <v>32</v>
      </c>
      <c r="N13" s="13">
        <v>4</v>
      </c>
      <c r="O13" s="13">
        <v>23</v>
      </c>
      <c r="P13" s="13">
        <v>3</v>
      </c>
      <c r="Q13" s="13">
        <v>11</v>
      </c>
      <c r="R13" s="13">
        <v>16</v>
      </c>
      <c r="S13" s="13">
        <v>0</v>
      </c>
      <c r="T13" s="13">
        <v>3</v>
      </c>
      <c r="U13" s="13">
        <f t="shared" si="0"/>
        <v>544</v>
      </c>
      <c r="V13" s="14">
        <v>0.39186691312384475</v>
      </c>
      <c r="W13" s="14">
        <v>0.29390018484288355</v>
      </c>
      <c r="X13" s="14">
        <v>0.3142329020332717</v>
      </c>
      <c r="Y13" s="14">
        <v>0.2680221811460259</v>
      </c>
      <c r="Z13" s="14">
        <v>0.29390018484288355</v>
      </c>
      <c r="AA13" s="14">
        <v>0.43807763401109057</v>
      </c>
      <c r="AB13" s="14">
        <v>0.32367149758454106</v>
      </c>
      <c r="AC13" s="14">
        <v>0.33816425120772947</v>
      </c>
      <c r="AD13" s="14">
        <v>0.33816425120772947</v>
      </c>
      <c r="AE13" s="14">
        <v>0.17647058823529413</v>
      </c>
      <c r="AF13" s="14">
        <v>0.4117647058823529</v>
      </c>
      <c r="AG13" s="14">
        <v>0.4117647058823529</v>
      </c>
      <c r="AH13" s="14">
        <v>0.043478260869565216</v>
      </c>
      <c r="AI13" s="14">
        <v>0.8840579710144928</v>
      </c>
      <c r="AJ13" s="14">
        <v>0.07246376811594203</v>
      </c>
    </row>
    <row r="14" spans="1:36" s="5" customFormat="1" ht="15" customHeight="1">
      <c r="A14" s="26"/>
      <c r="B14" s="7" t="s">
        <v>27</v>
      </c>
      <c r="C14" s="7" t="s">
        <v>83</v>
      </c>
      <c r="D14" s="13">
        <v>51</v>
      </c>
      <c r="E14" s="13">
        <v>151</v>
      </c>
      <c r="F14" s="13">
        <v>130</v>
      </c>
      <c r="G14" s="13">
        <v>25</v>
      </c>
      <c r="H14" s="13">
        <v>4</v>
      </c>
      <c r="I14" s="13">
        <v>77</v>
      </c>
      <c r="J14" s="13">
        <v>5</v>
      </c>
      <c r="K14" s="13">
        <v>3</v>
      </c>
      <c r="L14" s="13">
        <v>5</v>
      </c>
      <c r="M14" s="13">
        <v>19</v>
      </c>
      <c r="N14" s="13">
        <v>3</v>
      </c>
      <c r="O14" s="13">
        <v>10</v>
      </c>
      <c r="P14" s="13">
        <v>0</v>
      </c>
      <c r="Q14" s="13">
        <v>15</v>
      </c>
      <c r="R14" s="13">
        <v>21</v>
      </c>
      <c r="S14" s="13">
        <v>0</v>
      </c>
      <c r="T14" s="13">
        <v>0</v>
      </c>
      <c r="U14" s="13">
        <f t="shared" si="0"/>
        <v>519</v>
      </c>
      <c r="V14" s="14">
        <v>0.3892100192678227</v>
      </c>
      <c r="W14" s="14">
        <v>0.29865125240847784</v>
      </c>
      <c r="X14" s="14">
        <v>0.31213872832369943</v>
      </c>
      <c r="Y14" s="14">
        <v>0.2909441233140655</v>
      </c>
      <c r="Z14" s="14">
        <v>0.29865125240847784</v>
      </c>
      <c r="AA14" s="14">
        <v>0.41040462427745666</v>
      </c>
      <c r="AB14" s="14">
        <v>0.288135593220339</v>
      </c>
      <c r="AC14" s="14">
        <v>0.5028248587570622</v>
      </c>
      <c r="AD14" s="14">
        <v>0.20903954802259886</v>
      </c>
      <c r="AE14" s="14">
        <v>0.2222222222222222</v>
      </c>
      <c r="AF14" s="14">
        <v>0.5493827160493827</v>
      </c>
      <c r="AG14" s="14">
        <v>0.22839506172839505</v>
      </c>
      <c r="AH14" s="14">
        <v>0.046511627906976744</v>
      </c>
      <c r="AI14" s="14">
        <v>0.8953488372093024</v>
      </c>
      <c r="AJ14" s="14">
        <v>0.05813953488372093</v>
      </c>
    </row>
    <row r="15" spans="1:36" s="5" customFormat="1" ht="15" customHeight="1">
      <c r="A15" s="26"/>
      <c r="B15" s="7" t="s">
        <v>28</v>
      </c>
      <c r="C15" s="7" t="s">
        <v>84</v>
      </c>
      <c r="D15" s="13">
        <v>69</v>
      </c>
      <c r="E15" s="13">
        <v>131</v>
      </c>
      <c r="F15" s="13">
        <v>121</v>
      </c>
      <c r="G15" s="13">
        <v>15</v>
      </c>
      <c r="H15" s="13">
        <v>5</v>
      </c>
      <c r="I15" s="13">
        <v>48</v>
      </c>
      <c r="J15" s="13">
        <v>5</v>
      </c>
      <c r="K15" s="13">
        <v>2</v>
      </c>
      <c r="L15" s="13">
        <v>4</v>
      </c>
      <c r="M15" s="13">
        <v>51</v>
      </c>
      <c r="N15" s="13">
        <v>3</v>
      </c>
      <c r="O15" s="13">
        <v>24</v>
      </c>
      <c r="P15" s="13">
        <v>1</v>
      </c>
      <c r="Q15" s="13">
        <v>6</v>
      </c>
      <c r="R15" s="13">
        <v>33</v>
      </c>
      <c r="S15" s="13">
        <v>4</v>
      </c>
      <c r="T15" s="13">
        <v>1</v>
      </c>
      <c r="U15" s="13">
        <f t="shared" si="0"/>
        <v>523</v>
      </c>
      <c r="V15" s="14">
        <v>0.3831417624521073</v>
      </c>
      <c r="W15" s="14">
        <v>0.26053639846743293</v>
      </c>
      <c r="X15" s="14">
        <v>0.3563218390804598</v>
      </c>
      <c r="Y15" s="14">
        <v>0.2509578544061303</v>
      </c>
      <c r="Z15" s="14">
        <v>0.26053639846743293</v>
      </c>
      <c r="AA15" s="14">
        <v>0.4885057471264368</v>
      </c>
      <c r="AB15" s="14">
        <v>0.32701421800947866</v>
      </c>
      <c r="AC15" s="14">
        <v>0.2843601895734597</v>
      </c>
      <c r="AD15" s="14">
        <v>0.3886255924170616</v>
      </c>
      <c r="AE15" s="14">
        <v>0.23655913978494625</v>
      </c>
      <c r="AF15" s="14">
        <v>0.3225806451612903</v>
      </c>
      <c r="AG15" s="14">
        <v>0.44086021505376344</v>
      </c>
      <c r="AH15" s="14">
        <v>0.08620689655172414</v>
      </c>
      <c r="AI15" s="14">
        <v>0.8275862068965517</v>
      </c>
      <c r="AJ15" s="14">
        <v>0.08620689655172414</v>
      </c>
    </row>
    <row r="16" spans="1:36" s="5" customFormat="1" ht="15" customHeight="1">
      <c r="A16" s="26"/>
      <c r="B16" s="7" t="s">
        <v>29</v>
      </c>
      <c r="C16" s="7" t="s">
        <v>85</v>
      </c>
      <c r="D16" s="13">
        <v>73</v>
      </c>
      <c r="E16" s="13">
        <v>154</v>
      </c>
      <c r="F16" s="13">
        <v>120</v>
      </c>
      <c r="G16" s="13">
        <v>27</v>
      </c>
      <c r="H16" s="13">
        <v>5</v>
      </c>
      <c r="I16" s="13">
        <v>47</v>
      </c>
      <c r="J16" s="13">
        <v>4</v>
      </c>
      <c r="K16" s="13">
        <v>1</v>
      </c>
      <c r="L16" s="13">
        <v>7</v>
      </c>
      <c r="M16" s="13">
        <v>35</v>
      </c>
      <c r="N16" s="13">
        <v>27</v>
      </c>
      <c r="O16" s="13">
        <v>21</v>
      </c>
      <c r="P16" s="13">
        <v>7</v>
      </c>
      <c r="Q16" s="13">
        <v>2</v>
      </c>
      <c r="R16" s="13">
        <v>14</v>
      </c>
      <c r="S16" s="13">
        <v>1</v>
      </c>
      <c r="T16" s="13">
        <v>0</v>
      </c>
      <c r="U16" s="13">
        <f t="shared" si="0"/>
        <v>545</v>
      </c>
      <c r="V16" s="14">
        <v>0.41651376146788993</v>
      </c>
      <c r="W16" s="14">
        <v>0.26972477064220185</v>
      </c>
      <c r="X16" s="14">
        <v>0.3137614678899083</v>
      </c>
      <c r="Y16" s="14">
        <v>0.28256880733944956</v>
      </c>
      <c r="Z16" s="14">
        <v>0.26972477064220185</v>
      </c>
      <c r="AA16" s="14">
        <v>0.44770642201834865</v>
      </c>
      <c r="AB16" s="14">
        <v>0.33181818181818185</v>
      </c>
      <c r="AC16" s="14">
        <v>0.2590909090909091</v>
      </c>
      <c r="AD16" s="14">
        <v>0.4090909090909091</v>
      </c>
      <c r="AE16" s="14">
        <v>0.14035087719298245</v>
      </c>
      <c r="AF16" s="14">
        <v>0.3333333333333333</v>
      </c>
      <c r="AG16" s="14">
        <v>0.5263157894736842</v>
      </c>
      <c r="AH16" s="14">
        <v>0.08928571428571429</v>
      </c>
      <c r="AI16" s="14">
        <v>0.8392857142857143</v>
      </c>
      <c r="AJ16" s="14">
        <v>0.07142857142857142</v>
      </c>
    </row>
    <row r="17" spans="1:36" s="5" customFormat="1" ht="15" customHeight="1">
      <c r="A17" s="26"/>
      <c r="B17" s="7" t="s">
        <v>30</v>
      </c>
      <c r="C17" s="7" t="s">
        <v>86</v>
      </c>
      <c r="D17" s="13">
        <v>58</v>
      </c>
      <c r="E17" s="13">
        <v>157</v>
      </c>
      <c r="F17" s="13">
        <v>116</v>
      </c>
      <c r="G17" s="13">
        <v>34</v>
      </c>
      <c r="H17" s="13">
        <v>2</v>
      </c>
      <c r="I17" s="13">
        <v>51</v>
      </c>
      <c r="J17" s="13">
        <v>7</v>
      </c>
      <c r="K17" s="13">
        <v>2</v>
      </c>
      <c r="L17" s="13">
        <v>13</v>
      </c>
      <c r="M17" s="13">
        <v>54</v>
      </c>
      <c r="N17" s="13">
        <v>26</v>
      </c>
      <c r="O17" s="13">
        <v>25</v>
      </c>
      <c r="P17" s="13">
        <v>3</v>
      </c>
      <c r="Q17" s="13">
        <v>9</v>
      </c>
      <c r="R17" s="13">
        <v>12</v>
      </c>
      <c r="S17" s="13">
        <v>0</v>
      </c>
      <c r="T17" s="13">
        <v>1</v>
      </c>
      <c r="U17" s="13">
        <f t="shared" si="0"/>
        <v>570</v>
      </c>
      <c r="V17" s="14">
        <v>0.37785588752196836</v>
      </c>
      <c r="W17" s="14">
        <v>0.26362038664323373</v>
      </c>
      <c r="X17" s="14">
        <v>0.3585237258347979</v>
      </c>
      <c r="Y17" s="14">
        <v>0.2759226713532513</v>
      </c>
      <c r="Z17" s="14">
        <v>0.26362038664323373</v>
      </c>
      <c r="AA17" s="14">
        <v>0.46045694200351495</v>
      </c>
      <c r="AB17" s="14">
        <v>0.24369747899159663</v>
      </c>
      <c r="AC17" s="14">
        <v>0.2605042016806723</v>
      </c>
      <c r="AD17" s="14">
        <v>0.4957983193277311</v>
      </c>
      <c r="AE17" s="14">
        <v>0.11764705882352941</v>
      </c>
      <c r="AF17" s="14">
        <v>0.30392156862745096</v>
      </c>
      <c r="AG17" s="14">
        <v>0.5784313725490197</v>
      </c>
      <c r="AH17" s="14">
        <v>0.03333333333333333</v>
      </c>
      <c r="AI17" s="14">
        <v>0.85</v>
      </c>
      <c r="AJ17" s="14">
        <v>0.11666666666666667</v>
      </c>
    </row>
    <row r="18" spans="1:36" s="5" customFormat="1" ht="15" customHeight="1">
      <c r="A18" s="26"/>
      <c r="B18" s="7" t="s">
        <v>31</v>
      </c>
      <c r="C18" s="7" t="s">
        <v>87</v>
      </c>
      <c r="D18" s="13">
        <v>68</v>
      </c>
      <c r="E18" s="13">
        <v>148</v>
      </c>
      <c r="F18" s="13">
        <v>109</v>
      </c>
      <c r="G18" s="13">
        <v>28</v>
      </c>
      <c r="H18" s="13">
        <v>5</v>
      </c>
      <c r="I18" s="13">
        <v>48</v>
      </c>
      <c r="J18" s="13">
        <v>7</v>
      </c>
      <c r="K18" s="13">
        <v>2</v>
      </c>
      <c r="L18" s="13">
        <v>12</v>
      </c>
      <c r="M18" s="13">
        <v>30</v>
      </c>
      <c r="N18" s="13">
        <v>18</v>
      </c>
      <c r="O18" s="13">
        <v>25</v>
      </c>
      <c r="P18" s="13">
        <v>4</v>
      </c>
      <c r="Q18" s="13">
        <v>8</v>
      </c>
      <c r="R18" s="13">
        <v>10</v>
      </c>
      <c r="S18" s="13">
        <v>2</v>
      </c>
      <c r="T18" s="13">
        <v>2</v>
      </c>
      <c r="U18" s="13">
        <f t="shared" si="0"/>
        <v>526</v>
      </c>
      <c r="V18" s="14">
        <v>0.4122137404580153</v>
      </c>
      <c r="W18" s="14">
        <v>0.26145038167938933</v>
      </c>
      <c r="X18" s="14">
        <v>0.32633587786259544</v>
      </c>
      <c r="Y18" s="14">
        <v>0.2824427480916031</v>
      </c>
      <c r="Z18" s="14">
        <v>0.26145038167938933</v>
      </c>
      <c r="AA18" s="14">
        <v>0.45610687022900764</v>
      </c>
      <c r="AB18" s="14">
        <v>0.31627906976744186</v>
      </c>
      <c r="AC18" s="14">
        <v>0.28837209302325584</v>
      </c>
      <c r="AD18" s="14">
        <v>0.3953488372093023</v>
      </c>
      <c r="AE18" s="14">
        <v>0.14035087719298245</v>
      </c>
      <c r="AF18" s="14">
        <v>0.36257309941520466</v>
      </c>
      <c r="AG18" s="14">
        <v>0.49707602339181284</v>
      </c>
      <c r="AH18" s="14">
        <v>0.08333333333333333</v>
      </c>
      <c r="AI18" s="14">
        <v>0.8</v>
      </c>
      <c r="AJ18" s="14">
        <v>0.11666666666666667</v>
      </c>
    </row>
    <row r="19" spans="1:36" s="5" customFormat="1" ht="15" customHeight="1">
      <c r="A19" s="26"/>
      <c r="B19" s="7" t="s">
        <v>32</v>
      </c>
      <c r="C19" s="7" t="s">
        <v>88</v>
      </c>
      <c r="D19" s="13">
        <v>46</v>
      </c>
      <c r="E19" s="13">
        <v>160</v>
      </c>
      <c r="F19" s="13">
        <v>118</v>
      </c>
      <c r="G19" s="13">
        <v>28</v>
      </c>
      <c r="H19" s="13">
        <v>6</v>
      </c>
      <c r="I19" s="13">
        <v>65</v>
      </c>
      <c r="J19" s="13">
        <v>6</v>
      </c>
      <c r="K19" s="13">
        <v>2</v>
      </c>
      <c r="L19" s="13">
        <v>9</v>
      </c>
      <c r="M19" s="13">
        <v>37</v>
      </c>
      <c r="N19" s="13">
        <v>12</v>
      </c>
      <c r="O19" s="13">
        <v>38</v>
      </c>
      <c r="P19" s="13">
        <v>6</v>
      </c>
      <c r="Q19" s="13">
        <v>13</v>
      </c>
      <c r="R19" s="13">
        <v>8</v>
      </c>
      <c r="S19" s="13">
        <v>0</v>
      </c>
      <c r="T19" s="13">
        <v>0</v>
      </c>
      <c r="U19" s="13">
        <f t="shared" si="0"/>
        <v>554</v>
      </c>
      <c r="V19" s="14">
        <v>0.37184115523465705</v>
      </c>
      <c r="W19" s="14">
        <v>0.26353790613718414</v>
      </c>
      <c r="X19" s="14">
        <v>0.36462093862815886</v>
      </c>
      <c r="Y19" s="14">
        <v>0.2888086642599278</v>
      </c>
      <c r="Z19" s="14">
        <v>0.26353790613718414</v>
      </c>
      <c r="AA19" s="14">
        <v>0.44765342960288806</v>
      </c>
      <c r="AB19" s="14">
        <v>0.2081447963800905</v>
      </c>
      <c r="AC19" s="14">
        <v>0.3574660633484163</v>
      </c>
      <c r="AD19" s="14">
        <v>0.4343891402714932</v>
      </c>
      <c r="AE19" s="14">
        <v>0.13366336633663367</v>
      </c>
      <c r="AF19" s="14">
        <v>0.3910891089108911</v>
      </c>
      <c r="AG19" s="14">
        <v>0.4752475247524752</v>
      </c>
      <c r="AH19" s="14">
        <v>0.07792207792207792</v>
      </c>
      <c r="AI19" s="14">
        <v>0.8441558441558441</v>
      </c>
      <c r="AJ19" s="14">
        <v>0.07792207792207792</v>
      </c>
    </row>
    <row r="20" spans="1:36" s="5" customFormat="1" ht="15" customHeight="1">
      <c r="A20" s="26"/>
      <c r="B20" s="7" t="s">
        <v>35</v>
      </c>
      <c r="C20" s="7" t="s">
        <v>89</v>
      </c>
      <c r="D20" s="13">
        <v>85</v>
      </c>
      <c r="E20" s="13">
        <v>110</v>
      </c>
      <c r="F20" s="13">
        <v>119</v>
      </c>
      <c r="G20" s="13">
        <v>33</v>
      </c>
      <c r="H20" s="13">
        <v>4</v>
      </c>
      <c r="I20" s="13">
        <v>52</v>
      </c>
      <c r="J20" s="13">
        <v>3</v>
      </c>
      <c r="K20" s="13">
        <v>2</v>
      </c>
      <c r="L20" s="13">
        <v>8</v>
      </c>
      <c r="M20" s="13">
        <v>36</v>
      </c>
      <c r="N20" s="13">
        <v>4</v>
      </c>
      <c r="O20" s="13">
        <v>29</v>
      </c>
      <c r="P20" s="13">
        <v>3</v>
      </c>
      <c r="Q20" s="13">
        <v>19</v>
      </c>
      <c r="R20" s="13">
        <v>18</v>
      </c>
      <c r="S20" s="13">
        <v>14</v>
      </c>
      <c r="T20" s="13">
        <v>3</v>
      </c>
      <c r="U20" s="13">
        <f t="shared" si="0"/>
        <v>542</v>
      </c>
      <c r="V20" s="14">
        <v>0.36178107606679033</v>
      </c>
      <c r="W20" s="14">
        <v>0.2820037105751391</v>
      </c>
      <c r="X20" s="14">
        <v>0.3562152133580705</v>
      </c>
      <c r="Y20" s="14">
        <v>0.20408163265306123</v>
      </c>
      <c r="Z20" s="14">
        <v>0.2820037105751391</v>
      </c>
      <c r="AA20" s="14">
        <v>0.5139146567717996</v>
      </c>
      <c r="AB20" s="14">
        <v>0.3811659192825112</v>
      </c>
      <c r="AC20" s="14">
        <v>0.273542600896861</v>
      </c>
      <c r="AD20" s="14">
        <v>0.3452914798206278</v>
      </c>
      <c r="AE20" s="14">
        <v>0.28125</v>
      </c>
      <c r="AF20" s="14">
        <v>0.3177083333333333</v>
      </c>
      <c r="AG20" s="14">
        <v>0.4010416666666667</v>
      </c>
      <c r="AH20" s="14">
        <v>0.06779661016949153</v>
      </c>
      <c r="AI20" s="14">
        <v>0.8813559322033898</v>
      </c>
      <c r="AJ20" s="14">
        <v>0.05084745762711865</v>
      </c>
    </row>
    <row r="21" spans="1:36" s="5" customFormat="1" ht="15" customHeight="1">
      <c r="A21" s="26"/>
      <c r="B21" s="7" t="s">
        <v>36</v>
      </c>
      <c r="C21" s="7" t="s">
        <v>90</v>
      </c>
      <c r="D21" s="13">
        <v>75</v>
      </c>
      <c r="E21" s="13">
        <v>162</v>
      </c>
      <c r="F21" s="13">
        <v>92</v>
      </c>
      <c r="G21" s="13">
        <v>13</v>
      </c>
      <c r="H21" s="13">
        <v>2</v>
      </c>
      <c r="I21" s="13">
        <v>41</v>
      </c>
      <c r="J21" s="13">
        <v>2</v>
      </c>
      <c r="K21" s="13">
        <v>3</v>
      </c>
      <c r="L21" s="13">
        <v>11</v>
      </c>
      <c r="M21" s="13">
        <v>66</v>
      </c>
      <c r="N21" s="13">
        <v>0</v>
      </c>
      <c r="O21" s="13">
        <v>56</v>
      </c>
      <c r="P21" s="13">
        <v>4</v>
      </c>
      <c r="Q21" s="13">
        <v>19</v>
      </c>
      <c r="R21" s="13">
        <v>22</v>
      </c>
      <c r="S21" s="13">
        <v>13</v>
      </c>
      <c r="T21" s="13">
        <v>0</v>
      </c>
      <c r="U21" s="13">
        <f t="shared" si="0"/>
        <v>581</v>
      </c>
      <c r="V21" s="14">
        <v>0.4079173838209983</v>
      </c>
      <c r="W21" s="14">
        <v>0.18072289156626506</v>
      </c>
      <c r="X21" s="14">
        <v>0.4113597246127367</v>
      </c>
      <c r="Y21" s="14">
        <v>0.27882960413080893</v>
      </c>
      <c r="Z21" s="14">
        <v>0.18072289156626506</v>
      </c>
      <c r="AA21" s="14">
        <v>0.540447504302926</v>
      </c>
      <c r="AB21" s="14">
        <v>0.29296875</v>
      </c>
      <c r="AC21" s="14">
        <v>0.1875</v>
      </c>
      <c r="AD21" s="14">
        <v>0.51953125</v>
      </c>
      <c r="AE21" s="14">
        <v>0.24267782426778242</v>
      </c>
      <c r="AF21" s="14">
        <v>0.200836820083682</v>
      </c>
      <c r="AG21" s="14">
        <v>0.5564853556485355</v>
      </c>
      <c r="AH21" s="14">
        <v>0.044444444444444446</v>
      </c>
      <c r="AI21" s="14">
        <v>0.9111111111111111</v>
      </c>
      <c r="AJ21" s="14">
        <v>0.044444444444444446</v>
      </c>
    </row>
    <row r="22" spans="1:36" s="5" customFormat="1" ht="15" customHeight="1">
      <c r="A22" s="26"/>
      <c r="B22" s="7" t="s">
        <v>37</v>
      </c>
      <c r="C22" s="7" t="s">
        <v>91</v>
      </c>
      <c r="D22" s="13">
        <v>108</v>
      </c>
      <c r="E22" s="13">
        <v>121</v>
      </c>
      <c r="F22" s="13">
        <v>97</v>
      </c>
      <c r="G22" s="13">
        <v>17</v>
      </c>
      <c r="H22" s="13">
        <v>2</v>
      </c>
      <c r="I22" s="13">
        <v>55</v>
      </c>
      <c r="J22" s="13">
        <v>7</v>
      </c>
      <c r="K22" s="13">
        <v>6</v>
      </c>
      <c r="L22" s="13">
        <v>13</v>
      </c>
      <c r="M22" s="13">
        <v>45</v>
      </c>
      <c r="N22" s="13">
        <v>15</v>
      </c>
      <c r="O22" s="13">
        <v>57</v>
      </c>
      <c r="P22" s="13">
        <v>2</v>
      </c>
      <c r="Q22" s="13">
        <v>7</v>
      </c>
      <c r="R22" s="13">
        <v>4</v>
      </c>
      <c r="S22" s="13">
        <v>3</v>
      </c>
      <c r="T22" s="13">
        <v>1</v>
      </c>
      <c r="U22" s="13">
        <f t="shared" si="0"/>
        <v>560</v>
      </c>
      <c r="V22" s="14">
        <v>0.40966010733452596</v>
      </c>
      <c r="W22" s="14">
        <v>0.2039355992844365</v>
      </c>
      <c r="X22" s="14">
        <v>0.38640429338103754</v>
      </c>
      <c r="Y22" s="14">
        <v>0.21645796064400716</v>
      </c>
      <c r="Z22" s="14">
        <v>0.2039355992844365</v>
      </c>
      <c r="AA22" s="14">
        <v>0.5796064400715564</v>
      </c>
      <c r="AB22" s="14">
        <v>0.35064935064935066</v>
      </c>
      <c r="AC22" s="14">
        <v>0.22727272727272727</v>
      </c>
      <c r="AD22" s="14">
        <v>0.42207792207792205</v>
      </c>
      <c r="AE22" s="14">
        <v>0.07407407407407407</v>
      </c>
      <c r="AF22" s="14">
        <v>0.32407407407407407</v>
      </c>
      <c r="AG22" s="14">
        <v>0.6018518518518519</v>
      </c>
      <c r="AH22" s="14">
        <v>0.03125</v>
      </c>
      <c r="AI22" s="14">
        <v>0.859375</v>
      </c>
      <c r="AJ22" s="14">
        <v>0.109375</v>
      </c>
    </row>
    <row r="23" spans="1:36" s="5" customFormat="1" ht="15" customHeight="1">
      <c r="A23" s="26"/>
      <c r="B23" s="7" t="s">
        <v>38</v>
      </c>
      <c r="C23" s="7" t="s">
        <v>92</v>
      </c>
      <c r="D23" s="13">
        <v>88</v>
      </c>
      <c r="E23" s="13">
        <v>163</v>
      </c>
      <c r="F23" s="13">
        <v>123</v>
      </c>
      <c r="G23" s="13">
        <v>26</v>
      </c>
      <c r="H23" s="13">
        <v>2</v>
      </c>
      <c r="I23" s="13">
        <v>43</v>
      </c>
      <c r="J23" s="13">
        <v>2</v>
      </c>
      <c r="K23" s="13">
        <v>4</v>
      </c>
      <c r="L23" s="13">
        <v>2</v>
      </c>
      <c r="M23" s="13">
        <v>25</v>
      </c>
      <c r="N23" s="13">
        <v>0</v>
      </c>
      <c r="O23" s="13">
        <v>18</v>
      </c>
      <c r="P23" s="13">
        <v>5</v>
      </c>
      <c r="Q23" s="13">
        <v>13</v>
      </c>
      <c r="R23" s="13">
        <v>23</v>
      </c>
      <c r="S23" s="13">
        <v>3</v>
      </c>
      <c r="T23" s="13">
        <v>0</v>
      </c>
      <c r="U23" s="13">
        <f t="shared" si="0"/>
        <v>540</v>
      </c>
      <c r="V23" s="14">
        <v>0.4648148148148148</v>
      </c>
      <c r="W23" s="14">
        <v>0.2759259259259259</v>
      </c>
      <c r="X23" s="14">
        <v>0.25925925925925924</v>
      </c>
      <c r="Y23" s="14">
        <v>0.30185185185185187</v>
      </c>
      <c r="Z23" s="14">
        <v>0.2759259259259259</v>
      </c>
      <c r="AA23" s="14">
        <v>0.4222222222222222</v>
      </c>
      <c r="AB23" s="14">
        <v>0.4782608695652174</v>
      </c>
      <c r="AC23" s="14">
        <v>0.27717391304347827</v>
      </c>
      <c r="AD23" s="14">
        <v>0.24456521739130435</v>
      </c>
      <c r="AE23" s="14">
        <v>0.3142857142857143</v>
      </c>
      <c r="AF23" s="14">
        <v>0.36428571428571427</v>
      </c>
      <c r="AG23" s="14">
        <v>0.32142857142857145</v>
      </c>
      <c r="AH23" s="14">
        <v>0.0425531914893617</v>
      </c>
      <c r="AI23" s="14">
        <v>0.9148936170212766</v>
      </c>
      <c r="AJ23" s="14">
        <v>0.0425531914893617</v>
      </c>
    </row>
    <row r="24" spans="1:36" s="5" customFormat="1" ht="15" customHeight="1">
      <c r="A24" s="26"/>
      <c r="B24" s="7" t="s">
        <v>39</v>
      </c>
      <c r="C24" s="7" t="s">
        <v>93</v>
      </c>
      <c r="D24" s="13">
        <v>77</v>
      </c>
      <c r="E24" s="13">
        <v>173</v>
      </c>
      <c r="F24" s="13">
        <v>134</v>
      </c>
      <c r="G24" s="13">
        <v>34</v>
      </c>
      <c r="H24" s="13">
        <v>2</v>
      </c>
      <c r="I24" s="13">
        <v>51</v>
      </c>
      <c r="J24" s="13">
        <v>3</v>
      </c>
      <c r="K24" s="13">
        <v>2</v>
      </c>
      <c r="L24" s="13">
        <v>17</v>
      </c>
      <c r="M24" s="13">
        <v>31</v>
      </c>
      <c r="N24" s="13">
        <v>2</v>
      </c>
      <c r="O24" s="13">
        <v>22</v>
      </c>
      <c r="P24" s="13">
        <v>0</v>
      </c>
      <c r="Q24" s="13">
        <v>6</v>
      </c>
      <c r="R24" s="13">
        <v>6</v>
      </c>
      <c r="S24" s="13">
        <v>1</v>
      </c>
      <c r="T24" s="13">
        <v>3</v>
      </c>
      <c r="U24" s="13">
        <f t="shared" si="0"/>
        <v>564</v>
      </c>
      <c r="V24" s="14">
        <v>0.44563279857397503</v>
      </c>
      <c r="W24" s="14">
        <v>0.2994652406417112</v>
      </c>
      <c r="X24" s="14">
        <v>0.2549019607843137</v>
      </c>
      <c r="Y24" s="14">
        <v>0.3083778966131907</v>
      </c>
      <c r="Z24" s="14">
        <v>0.2994652406417112</v>
      </c>
      <c r="AA24" s="14">
        <v>0.39215686274509803</v>
      </c>
      <c r="AB24" s="14">
        <v>0.3719806763285024</v>
      </c>
      <c r="AC24" s="14">
        <v>0.28019323671497587</v>
      </c>
      <c r="AD24" s="14">
        <v>0.34782608695652173</v>
      </c>
      <c r="AE24" s="14">
        <v>0.09090909090909091</v>
      </c>
      <c r="AF24" s="14">
        <v>0.40559440559440557</v>
      </c>
      <c r="AG24" s="14">
        <v>0.5034965034965035</v>
      </c>
      <c r="AH24" s="14">
        <v>0.03571428571428571</v>
      </c>
      <c r="AI24" s="14">
        <v>0.9107142857142857</v>
      </c>
      <c r="AJ24" s="14">
        <v>0.05357142857142857</v>
      </c>
    </row>
    <row r="25" spans="1:36" s="5" customFormat="1" ht="15" customHeight="1">
      <c r="A25" s="26"/>
      <c r="B25" s="7" t="s">
        <v>40</v>
      </c>
      <c r="C25" s="7" t="s">
        <v>94</v>
      </c>
      <c r="D25" s="13">
        <v>91</v>
      </c>
      <c r="E25" s="13">
        <v>165</v>
      </c>
      <c r="F25" s="13">
        <v>131</v>
      </c>
      <c r="G25" s="13">
        <v>30</v>
      </c>
      <c r="H25" s="13">
        <v>3</v>
      </c>
      <c r="I25" s="13">
        <v>44</v>
      </c>
      <c r="J25" s="13">
        <v>5</v>
      </c>
      <c r="K25" s="13">
        <v>0</v>
      </c>
      <c r="L25" s="13">
        <v>5</v>
      </c>
      <c r="M25" s="13">
        <v>33</v>
      </c>
      <c r="N25" s="13">
        <v>0</v>
      </c>
      <c r="O25" s="13">
        <v>30</v>
      </c>
      <c r="P25" s="13">
        <v>0</v>
      </c>
      <c r="Q25" s="13">
        <v>10</v>
      </c>
      <c r="R25" s="13">
        <v>12</v>
      </c>
      <c r="S25" s="13">
        <v>1</v>
      </c>
      <c r="T25" s="13">
        <v>0</v>
      </c>
      <c r="U25" s="13">
        <f aca="true" t="shared" si="5" ref="U25:U35">SUM(D25:T25)</f>
        <v>560</v>
      </c>
      <c r="V25" s="14">
        <v>0.45714285714285713</v>
      </c>
      <c r="W25" s="14">
        <v>0.2875</v>
      </c>
      <c r="X25" s="14">
        <v>0.25535714285714284</v>
      </c>
      <c r="Y25" s="14">
        <v>0.29464285714285715</v>
      </c>
      <c r="Z25" s="14">
        <v>0.2875</v>
      </c>
      <c r="AA25" s="14">
        <v>0.41785714285714287</v>
      </c>
      <c r="AB25" s="14">
        <v>0.4312796208530806</v>
      </c>
      <c r="AC25" s="14">
        <v>0.24644549763033174</v>
      </c>
      <c r="AD25" s="14">
        <v>0.3222748815165877</v>
      </c>
      <c r="AE25" s="14">
        <v>0.16083916083916083</v>
      </c>
      <c r="AF25" s="14">
        <v>0.36363636363636365</v>
      </c>
      <c r="AG25" s="14">
        <v>0.4755244755244755</v>
      </c>
      <c r="AH25" s="14">
        <v>0.057692307692307696</v>
      </c>
      <c r="AI25" s="14">
        <v>0.8461538461538461</v>
      </c>
      <c r="AJ25" s="14">
        <v>0.09615384615384616</v>
      </c>
    </row>
    <row r="26" spans="1:36" s="5" customFormat="1" ht="15" customHeight="1">
      <c r="A26" s="26"/>
      <c r="B26" s="7" t="s">
        <v>48</v>
      </c>
      <c r="C26" s="7" t="s">
        <v>95</v>
      </c>
      <c r="D26" s="13">
        <v>80</v>
      </c>
      <c r="E26" s="13">
        <v>163</v>
      </c>
      <c r="F26" s="13">
        <v>120</v>
      </c>
      <c r="G26" s="13">
        <v>21</v>
      </c>
      <c r="H26" s="13">
        <v>4</v>
      </c>
      <c r="I26" s="13">
        <v>38</v>
      </c>
      <c r="J26" s="13">
        <v>10</v>
      </c>
      <c r="K26" s="13">
        <v>3</v>
      </c>
      <c r="L26" s="13">
        <v>8</v>
      </c>
      <c r="M26" s="13">
        <v>31</v>
      </c>
      <c r="N26" s="13">
        <v>0</v>
      </c>
      <c r="O26" s="13">
        <v>30</v>
      </c>
      <c r="P26" s="13">
        <v>0</v>
      </c>
      <c r="Q26" s="13">
        <v>13</v>
      </c>
      <c r="R26" s="13">
        <v>8</v>
      </c>
      <c r="S26" s="13">
        <v>3</v>
      </c>
      <c r="T26" s="13">
        <v>0</v>
      </c>
      <c r="U26" s="13">
        <f t="shared" si="5"/>
        <v>532</v>
      </c>
      <c r="V26" s="14">
        <v>0.4567669172932331</v>
      </c>
      <c r="W26" s="14">
        <v>0.2650375939849624</v>
      </c>
      <c r="X26" s="14">
        <v>0.2781954887218045</v>
      </c>
      <c r="Y26" s="14">
        <v>0.30639097744360905</v>
      </c>
      <c r="Z26" s="14">
        <v>0.2650375939849624</v>
      </c>
      <c r="AA26" s="14">
        <v>0.42857142857142855</v>
      </c>
      <c r="AB26" s="14">
        <v>0.39215686274509803</v>
      </c>
      <c r="AC26" s="14">
        <v>0.2696078431372549</v>
      </c>
      <c r="AD26" s="14">
        <v>0.3382352941176471</v>
      </c>
      <c r="AE26" s="14">
        <v>0.16216216216216217</v>
      </c>
      <c r="AF26" s="14">
        <v>0.3716216216216216</v>
      </c>
      <c r="AG26" s="14">
        <v>0.46621621621621623</v>
      </c>
      <c r="AH26" s="14">
        <v>0.07692307692307693</v>
      </c>
      <c r="AI26" s="14">
        <v>0.7307692307692307</v>
      </c>
      <c r="AJ26" s="14">
        <v>0.19230769230769232</v>
      </c>
    </row>
    <row r="27" spans="1:36" s="5" customFormat="1" ht="15" customHeight="1">
      <c r="A27" s="26"/>
      <c r="B27" s="7" t="s">
        <v>49</v>
      </c>
      <c r="C27" s="7" t="s">
        <v>96</v>
      </c>
      <c r="D27" s="13">
        <v>88</v>
      </c>
      <c r="E27" s="13">
        <v>174</v>
      </c>
      <c r="F27" s="13">
        <v>118</v>
      </c>
      <c r="G27" s="13">
        <v>9</v>
      </c>
      <c r="H27" s="13">
        <v>0</v>
      </c>
      <c r="I27" s="13">
        <v>24</v>
      </c>
      <c r="J27" s="13">
        <v>3</v>
      </c>
      <c r="K27" s="13">
        <v>0</v>
      </c>
      <c r="L27" s="13">
        <v>0</v>
      </c>
      <c r="M27" s="13">
        <v>27</v>
      </c>
      <c r="N27" s="13">
        <v>0</v>
      </c>
      <c r="O27" s="13">
        <v>39</v>
      </c>
      <c r="P27" s="13">
        <v>0</v>
      </c>
      <c r="Q27" s="13">
        <v>5</v>
      </c>
      <c r="R27" s="13">
        <v>20</v>
      </c>
      <c r="S27" s="13">
        <v>1</v>
      </c>
      <c r="T27" s="13">
        <v>0</v>
      </c>
      <c r="U27" s="13">
        <f t="shared" si="5"/>
        <v>508</v>
      </c>
      <c r="V27" s="14">
        <v>0.515748031496063</v>
      </c>
      <c r="W27" s="14">
        <v>0.25</v>
      </c>
      <c r="X27" s="14">
        <v>0.234251968503937</v>
      </c>
      <c r="Y27" s="14">
        <v>0.3425196850393701</v>
      </c>
      <c r="Z27" s="14">
        <v>0.25</v>
      </c>
      <c r="AA27" s="14">
        <v>0.4074803149606299</v>
      </c>
      <c r="AB27" s="14">
        <v>0.4861878453038674</v>
      </c>
      <c r="AC27" s="14">
        <v>0.14917127071823205</v>
      </c>
      <c r="AD27" s="14">
        <v>0.36464088397790057</v>
      </c>
      <c r="AE27" s="14">
        <v>0.2184873949579832</v>
      </c>
      <c r="AF27" s="14">
        <v>0.226890756302521</v>
      </c>
      <c r="AG27" s="14">
        <v>0.5546218487394958</v>
      </c>
      <c r="AH27" s="14">
        <v>0</v>
      </c>
      <c r="AI27" s="14">
        <v>0.8888888888888888</v>
      </c>
      <c r="AJ27" s="14">
        <v>0.1111111111111111</v>
      </c>
    </row>
    <row r="28" spans="1:36" s="5" customFormat="1" ht="15" customHeight="1">
      <c r="A28" s="26"/>
      <c r="B28" s="7" t="s">
        <v>50</v>
      </c>
      <c r="C28" s="7" t="s">
        <v>97</v>
      </c>
      <c r="D28" s="13">
        <v>76</v>
      </c>
      <c r="E28" s="13">
        <v>197</v>
      </c>
      <c r="F28" s="13">
        <v>110</v>
      </c>
      <c r="G28" s="13">
        <v>9</v>
      </c>
      <c r="H28" s="13">
        <v>1</v>
      </c>
      <c r="I28" s="13">
        <v>36</v>
      </c>
      <c r="J28" s="13">
        <v>2</v>
      </c>
      <c r="K28" s="13">
        <v>1</v>
      </c>
      <c r="L28" s="13">
        <v>9</v>
      </c>
      <c r="M28" s="13">
        <v>25</v>
      </c>
      <c r="N28" s="13">
        <v>0</v>
      </c>
      <c r="O28" s="13">
        <v>41</v>
      </c>
      <c r="P28" s="13">
        <v>0</v>
      </c>
      <c r="Q28" s="13">
        <v>15</v>
      </c>
      <c r="R28" s="13">
        <v>9</v>
      </c>
      <c r="S28" s="13">
        <v>2</v>
      </c>
      <c r="T28" s="13">
        <v>1</v>
      </c>
      <c r="U28" s="13">
        <f t="shared" si="5"/>
        <v>534</v>
      </c>
      <c r="V28" s="14">
        <v>0.5121951219512195</v>
      </c>
      <c r="W28" s="14">
        <v>0.22326454033771106</v>
      </c>
      <c r="X28" s="14">
        <v>0.26454033771106944</v>
      </c>
      <c r="Y28" s="14">
        <v>0.3696060037523452</v>
      </c>
      <c r="Z28" s="14">
        <v>0.22326454033771106</v>
      </c>
      <c r="AA28" s="14">
        <v>0.4071294559099437</v>
      </c>
      <c r="AB28" s="14">
        <v>0.39790575916230364</v>
      </c>
      <c r="AC28" s="14">
        <v>0.2094240837696335</v>
      </c>
      <c r="AD28" s="14">
        <v>0.39267015706806285</v>
      </c>
      <c r="AE28" s="14">
        <v>0.18439716312056736</v>
      </c>
      <c r="AF28" s="14">
        <v>0.28368794326241137</v>
      </c>
      <c r="AG28" s="14">
        <v>0.5319148936170213</v>
      </c>
      <c r="AH28" s="14">
        <v>0.02564102564102564</v>
      </c>
      <c r="AI28" s="14">
        <v>0.9230769230769231</v>
      </c>
      <c r="AJ28" s="14">
        <v>0.05128205128205128</v>
      </c>
    </row>
    <row r="29" spans="1:36" s="5" customFormat="1" ht="15" customHeight="1">
      <c r="A29" s="26"/>
      <c r="B29" s="7" t="s">
        <v>41</v>
      </c>
      <c r="C29" s="7" t="s">
        <v>72</v>
      </c>
      <c r="D29" s="13">
        <v>84</v>
      </c>
      <c r="E29" s="13">
        <v>158</v>
      </c>
      <c r="F29" s="13">
        <v>132</v>
      </c>
      <c r="G29" s="13">
        <v>23</v>
      </c>
      <c r="H29" s="13">
        <v>2</v>
      </c>
      <c r="I29" s="13">
        <v>34</v>
      </c>
      <c r="J29" s="13">
        <v>5</v>
      </c>
      <c r="K29" s="13">
        <v>4</v>
      </c>
      <c r="L29" s="13">
        <v>8</v>
      </c>
      <c r="M29" s="13">
        <v>28</v>
      </c>
      <c r="N29" s="13">
        <v>4</v>
      </c>
      <c r="O29" s="13">
        <v>38</v>
      </c>
      <c r="P29" s="13">
        <v>3</v>
      </c>
      <c r="Q29" s="13">
        <v>8</v>
      </c>
      <c r="R29" s="13">
        <v>5</v>
      </c>
      <c r="S29" s="13">
        <v>1</v>
      </c>
      <c r="T29" s="13">
        <v>0</v>
      </c>
      <c r="U29" s="13">
        <f t="shared" si="5"/>
        <v>537</v>
      </c>
      <c r="V29" s="14">
        <v>0.4506517690875233</v>
      </c>
      <c r="W29" s="14">
        <v>0.2886405959031657</v>
      </c>
      <c r="X29" s="14">
        <v>0.260707635009311</v>
      </c>
      <c r="Y29" s="14">
        <v>0.2942271880819367</v>
      </c>
      <c r="Z29" s="14">
        <v>0.2886405959031657</v>
      </c>
      <c r="AA29" s="14">
        <v>0.4171322160148976</v>
      </c>
      <c r="AB29" s="14">
        <v>0.4057971014492754</v>
      </c>
      <c r="AC29" s="14">
        <v>0.21739130434782608</v>
      </c>
      <c r="AD29" s="14">
        <v>0.37681159420289856</v>
      </c>
      <c r="AE29" s="14">
        <v>0.12142857142857143</v>
      </c>
      <c r="AF29" s="14">
        <v>0.32142857142857145</v>
      </c>
      <c r="AG29" s="14">
        <v>0.5571428571428572</v>
      </c>
      <c r="AH29" s="14">
        <v>0.04878048780487805</v>
      </c>
      <c r="AI29" s="14">
        <v>0.8292682926829268</v>
      </c>
      <c r="AJ29" s="14">
        <v>0.12195121951219512</v>
      </c>
    </row>
    <row r="30" spans="1:36" s="5" customFormat="1" ht="15" customHeight="1">
      <c r="A30" s="26"/>
      <c r="B30" s="7" t="s">
        <v>42</v>
      </c>
      <c r="C30" s="7" t="s">
        <v>73</v>
      </c>
      <c r="D30" s="13">
        <v>85</v>
      </c>
      <c r="E30" s="13">
        <v>173</v>
      </c>
      <c r="F30" s="13">
        <v>121</v>
      </c>
      <c r="G30" s="13">
        <v>20</v>
      </c>
      <c r="H30" s="13">
        <v>0</v>
      </c>
      <c r="I30" s="13">
        <v>35</v>
      </c>
      <c r="J30" s="13">
        <v>3</v>
      </c>
      <c r="K30" s="13">
        <v>2</v>
      </c>
      <c r="L30" s="13">
        <v>8</v>
      </c>
      <c r="M30" s="13">
        <v>32</v>
      </c>
      <c r="N30" s="13">
        <v>0</v>
      </c>
      <c r="O30" s="13">
        <v>34</v>
      </c>
      <c r="P30" s="13">
        <v>1</v>
      </c>
      <c r="Q30" s="13">
        <v>7</v>
      </c>
      <c r="R30" s="13">
        <v>10</v>
      </c>
      <c r="S30" s="13">
        <v>2</v>
      </c>
      <c r="T30" s="13">
        <v>1</v>
      </c>
      <c r="U30" s="13">
        <f t="shared" si="5"/>
        <v>534</v>
      </c>
      <c r="V30" s="14">
        <v>0.48405253283302063</v>
      </c>
      <c r="W30" s="14">
        <v>0.26454033771106944</v>
      </c>
      <c r="X30" s="14">
        <v>0.25140712945590993</v>
      </c>
      <c r="Y30" s="14">
        <v>0.324577861163227</v>
      </c>
      <c r="Z30" s="14">
        <v>0.26454033771106944</v>
      </c>
      <c r="AA30" s="14">
        <v>0.41088180112570355</v>
      </c>
      <c r="AB30" s="14">
        <v>0.4271356783919598</v>
      </c>
      <c r="AC30" s="14">
        <v>0.20100502512562815</v>
      </c>
      <c r="AD30" s="14">
        <v>0.37185929648241206</v>
      </c>
      <c r="AE30" s="14">
        <v>0.14925373134328357</v>
      </c>
      <c r="AF30" s="14">
        <v>0.29850746268656714</v>
      </c>
      <c r="AG30" s="14">
        <v>0.5522388059701493</v>
      </c>
      <c r="AH30" s="14">
        <v>0</v>
      </c>
      <c r="AI30" s="14">
        <v>0.9210526315789473</v>
      </c>
      <c r="AJ30" s="14">
        <v>0.07894736842105263</v>
      </c>
    </row>
    <row r="31" spans="1:36" s="5" customFormat="1" ht="15" customHeight="1">
      <c r="A31" s="26"/>
      <c r="B31" s="7" t="s">
        <v>43</v>
      </c>
      <c r="C31" s="7" t="s">
        <v>74</v>
      </c>
      <c r="D31" s="13">
        <v>60</v>
      </c>
      <c r="E31" s="13">
        <v>153</v>
      </c>
      <c r="F31" s="13">
        <v>150</v>
      </c>
      <c r="G31" s="13">
        <v>38</v>
      </c>
      <c r="H31" s="13">
        <v>3</v>
      </c>
      <c r="I31" s="13">
        <v>33</v>
      </c>
      <c r="J31" s="13">
        <v>10</v>
      </c>
      <c r="K31" s="13">
        <v>4</v>
      </c>
      <c r="L31" s="13">
        <v>2</v>
      </c>
      <c r="M31" s="13">
        <v>32</v>
      </c>
      <c r="N31" s="13">
        <v>7</v>
      </c>
      <c r="O31" s="13">
        <v>32</v>
      </c>
      <c r="P31" s="13">
        <v>1</v>
      </c>
      <c r="Q31" s="13">
        <v>18</v>
      </c>
      <c r="R31" s="13">
        <v>7</v>
      </c>
      <c r="S31" s="13">
        <v>0</v>
      </c>
      <c r="T31" s="13">
        <v>0</v>
      </c>
      <c r="U31" s="13">
        <f t="shared" si="5"/>
        <v>550</v>
      </c>
      <c r="V31" s="14">
        <v>0.38727272727272727</v>
      </c>
      <c r="W31" s="14">
        <v>0.3418181818181818</v>
      </c>
      <c r="X31" s="14">
        <v>0.27090909090909093</v>
      </c>
      <c r="Y31" s="14">
        <v>0.2781818181818182</v>
      </c>
      <c r="Z31" s="14">
        <v>0.3418181818181818</v>
      </c>
      <c r="AA31" s="14">
        <v>0.38</v>
      </c>
      <c r="AB31" s="14">
        <v>0.32786885245901637</v>
      </c>
      <c r="AC31" s="14">
        <v>0.273224043715847</v>
      </c>
      <c r="AD31" s="14">
        <v>0.3989071038251366</v>
      </c>
      <c r="AE31" s="14">
        <v>0.174496644295302</v>
      </c>
      <c r="AF31" s="14">
        <v>0.33557046979865773</v>
      </c>
      <c r="AG31" s="14">
        <v>0.4899328859060403</v>
      </c>
      <c r="AH31" s="14">
        <v>0.06521739130434782</v>
      </c>
      <c r="AI31" s="14">
        <v>0.717391304347826</v>
      </c>
      <c r="AJ31" s="14">
        <v>0.21739130434782608</v>
      </c>
    </row>
    <row r="32" spans="1:36" s="5" customFormat="1" ht="15" customHeight="1">
      <c r="A32" s="26"/>
      <c r="B32" s="7" t="s">
        <v>44</v>
      </c>
      <c r="C32" s="7" t="s">
        <v>75</v>
      </c>
      <c r="D32" s="13">
        <v>52</v>
      </c>
      <c r="E32" s="13">
        <v>156</v>
      </c>
      <c r="F32" s="13">
        <v>143</v>
      </c>
      <c r="G32" s="13">
        <v>33</v>
      </c>
      <c r="H32" s="13">
        <v>2</v>
      </c>
      <c r="I32" s="13">
        <v>46</v>
      </c>
      <c r="J32" s="13">
        <v>12</v>
      </c>
      <c r="K32" s="13">
        <v>4</v>
      </c>
      <c r="L32" s="13">
        <v>10</v>
      </c>
      <c r="M32" s="13">
        <v>23</v>
      </c>
      <c r="N32" s="13">
        <v>0</v>
      </c>
      <c r="O32" s="13">
        <v>38</v>
      </c>
      <c r="P32" s="13">
        <v>1</v>
      </c>
      <c r="Q32" s="13">
        <v>22</v>
      </c>
      <c r="R32" s="13">
        <v>3</v>
      </c>
      <c r="S32" s="13">
        <v>1</v>
      </c>
      <c r="T32" s="13">
        <v>0</v>
      </c>
      <c r="U32" s="13">
        <f t="shared" si="5"/>
        <v>546</v>
      </c>
      <c r="V32" s="14">
        <v>0.38095238095238093</v>
      </c>
      <c r="W32" s="14">
        <v>0.32234432234432236</v>
      </c>
      <c r="X32" s="14">
        <v>0.2967032967032967</v>
      </c>
      <c r="Y32" s="14">
        <v>0.2857142857142857</v>
      </c>
      <c r="Z32" s="14">
        <v>0.32234432234432236</v>
      </c>
      <c r="AA32" s="14">
        <v>0.39194139194139194</v>
      </c>
      <c r="AB32" s="14">
        <v>0.27807486631016043</v>
      </c>
      <c r="AC32" s="14">
        <v>0.3422459893048128</v>
      </c>
      <c r="AD32" s="14">
        <v>0.37967914438502676</v>
      </c>
      <c r="AE32" s="14">
        <v>0.16666666666666666</v>
      </c>
      <c r="AF32" s="14">
        <v>0.3950617283950617</v>
      </c>
      <c r="AG32" s="14">
        <v>0.4382716049382716</v>
      </c>
      <c r="AH32" s="14">
        <v>0.03333333333333333</v>
      </c>
      <c r="AI32" s="14">
        <v>0.7666666666666667</v>
      </c>
      <c r="AJ32" s="14">
        <v>0.2</v>
      </c>
    </row>
    <row r="33" spans="1:36" s="5" customFormat="1" ht="15" customHeight="1">
      <c r="A33" s="26"/>
      <c r="B33" s="7" t="s">
        <v>45</v>
      </c>
      <c r="C33" s="7" t="s">
        <v>76</v>
      </c>
      <c r="D33" s="13">
        <v>67</v>
      </c>
      <c r="E33" s="13">
        <v>167</v>
      </c>
      <c r="F33" s="13">
        <v>120</v>
      </c>
      <c r="G33" s="13">
        <v>27</v>
      </c>
      <c r="H33" s="13">
        <v>3</v>
      </c>
      <c r="I33" s="13">
        <v>38</v>
      </c>
      <c r="J33" s="13">
        <v>11</v>
      </c>
      <c r="K33" s="13">
        <v>4</v>
      </c>
      <c r="L33" s="13">
        <v>7</v>
      </c>
      <c r="M33" s="13">
        <v>37</v>
      </c>
      <c r="N33" s="13">
        <v>0</v>
      </c>
      <c r="O33" s="13">
        <v>30</v>
      </c>
      <c r="P33" s="13">
        <v>1</v>
      </c>
      <c r="Q33" s="13">
        <v>6</v>
      </c>
      <c r="R33" s="13">
        <v>7</v>
      </c>
      <c r="S33" s="13">
        <v>3</v>
      </c>
      <c r="T33" s="13">
        <v>2</v>
      </c>
      <c r="U33" s="13">
        <f t="shared" si="5"/>
        <v>530</v>
      </c>
      <c r="V33" s="14">
        <v>0.4431818181818182</v>
      </c>
      <c r="W33" s="14">
        <v>0.2784090909090909</v>
      </c>
      <c r="X33" s="14">
        <v>0.2784090909090909</v>
      </c>
      <c r="Y33" s="14">
        <v>0.3162878787878788</v>
      </c>
      <c r="Z33" s="14">
        <v>0.2784090909090909</v>
      </c>
      <c r="AA33" s="14">
        <v>0.4053030303030303</v>
      </c>
      <c r="AB33" s="14">
        <v>0.3401015228426396</v>
      </c>
      <c r="AC33" s="14">
        <v>0.28426395939086296</v>
      </c>
      <c r="AD33" s="14">
        <v>0.3756345177664975</v>
      </c>
      <c r="AE33" s="14">
        <v>0.11564625850340136</v>
      </c>
      <c r="AF33" s="14">
        <v>0.38095238095238093</v>
      </c>
      <c r="AG33" s="14">
        <v>0.5034013605442177</v>
      </c>
      <c r="AH33" s="14">
        <v>0.057692307692307696</v>
      </c>
      <c r="AI33" s="14">
        <v>0.7307692307692307</v>
      </c>
      <c r="AJ33" s="14">
        <v>0.21153846153846154</v>
      </c>
    </row>
    <row r="34" spans="1:36" s="5" customFormat="1" ht="15" customHeight="1">
      <c r="A34" s="26"/>
      <c r="B34" s="7" t="s">
        <v>46</v>
      </c>
      <c r="C34" s="7" t="s">
        <v>77</v>
      </c>
      <c r="D34" s="13">
        <v>67</v>
      </c>
      <c r="E34" s="13">
        <v>185</v>
      </c>
      <c r="F34" s="13">
        <v>117</v>
      </c>
      <c r="G34" s="13">
        <v>24</v>
      </c>
      <c r="H34" s="13">
        <v>0</v>
      </c>
      <c r="I34" s="13">
        <v>32</v>
      </c>
      <c r="J34" s="13">
        <v>13</v>
      </c>
      <c r="K34" s="13">
        <v>1</v>
      </c>
      <c r="L34" s="13">
        <v>14</v>
      </c>
      <c r="M34" s="13">
        <v>24</v>
      </c>
      <c r="N34" s="13">
        <v>0</v>
      </c>
      <c r="O34" s="13">
        <v>34</v>
      </c>
      <c r="P34" s="13">
        <v>0</v>
      </c>
      <c r="Q34" s="13">
        <v>8</v>
      </c>
      <c r="R34" s="13">
        <v>8</v>
      </c>
      <c r="S34" s="13">
        <v>0</v>
      </c>
      <c r="T34" s="13">
        <v>3</v>
      </c>
      <c r="U34" s="13">
        <f t="shared" si="5"/>
        <v>530</v>
      </c>
      <c r="V34" s="14">
        <v>0.4781783681214421</v>
      </c>
      <c r="W34" s="14">
        <v>0.2675521821631879</v>
      </c>
      <c r="X34" s="14">
        <v>0.25426944971537</v>
      </c>
      <c r="Y34" s="14">
        <v>0.3510436432637571</v>
      </c>
      <c r="Z34" s="14">
        <v>0.2675521821631879</v>
      </c>
      <c r="AA34" s="14">
        <v>0.38140417457305503</v>
      </c>
      <c r="AB34" s="14">
        <v>0.3621621621621622</v>
      </c>
      <c r="AC34" s="14">
        <v>0.24864864864864866</v>
      </c>
      <c r="AD34" s="14">
        <v>0.3891891891891892</v>
      </c>
      <c r="AE34" s="14">
        <v>0.11940298507462686</v>
      </c>
      <c r="AF34" s="14">
        <v>0.34328358208955223</v>
      </c>
      <c r="AG34" s="14">
        <v>0.5373134328358209</v>
      </c>
      <c r="AH34" s="14">
        <v>0</v>
      </c>
      <c r="AI34" s="14">
        <v>0.7111111111111111</v>
      </c>
      <c r="AJ34" s="14">
        <v>0.28888888888888886</v>
      </c>
    </row>
    <row r="35" spans="1:36" s="5" customFormat="1" ht="15" customHeight="1">
      <c r="A35" s="26"/>
      <c r="B35" s="7" t="s">
        <v>47</v>
      </c>
      <c r="C35" s="7" t="s">
        <v>78</v>
      </c>
      <c r="D35" s="13">
        <v>87</v>
      </c>
      <c r="E35" s="13">
        <v>186</v>
      </c>
      <c r="F35" s="13">
        <v>108</v>
      </c>
      <c r="G35" s="13">
        <v>19</v>
      </c>
      <c r="H35" s="13">
        <v>0</v>
      </c>
      <c r="I35" s="13">
        <v>30</v>
      </c>
      <c r="J35" s="13">
        <v>9</v>
      </c>
      <c r="K35" s="13">
        <v>7</v>
      </c>
      <c r="L35" s="13">
        <v>8</v>
      </c>
      <c r="M35" s="13">
        <v>26</v>
      </c>
      <c r="N35" s="13">
        <v>1</v>
      </c>
      <c r="O35" s="13">
        <v>36</v>
      </c>
      <c r="P35" s="13">
        <v>0</v>
      </c>
      <c r="Q35" s="13">
        <v>7</v>
      </c>
      <c r="R35" s="13">
        <v>6</v>
      </c>
      <c r="S35" s="13">
        <v>1</v>
      </c>
      <c r="T35" s="13">
        <v>0</v>
      </c>
      <c r="U35" s="13">
        <f t="shared" si="5"/>
        <v>531</v>
      </c>
      <c r="V35" s="14">
        <v>0.5141242937853108</v>
      </c>
      <c r="W35" s="14">
        <v>0.2391713747645951</v>
      </c>
      <c r="X35" s="14">
        <v>0.24670433145009416</v>
      </c>
      <c r="Y35" s="14">
        <v>0.3502824858757062</v>
      </c>
      <c r="Z35" s="14">
        <v>0.2391713747645951</v>
      </c>
      <c r="AA35" s="14">
        <v>0.4105461393596987</v>
      </c>
      <c r="AB35" s="14">
        <v>0.4264705882352941</v>
      </c>
      <c r="AC35" s="14">
        <v>0.22549019607843138</v>
      </c>
      <c r="AD35" s="14">
        <v>0.3480392156862745</v>
      </c>
      <c r="AE35" s="14">
        <v>0.10687022900763359</v>
      </c>
      <c r="AF35" s="14">
        <v>0.3511450381679389</v>
      </c>
      <c r="AG35" s="14">
        <v>0.5419847328244275</v>
      </c>
      <c r="AH35" s="14">
        <v>0</v>
      </c>
      <c r="AI35" s="14">
        <v>0.7692307692307693</v>
      </c>
      <c r="AJ35" s="14">
        <v>0.23076923076923078</v>
      </c>
    </row>
    <row r="36" spans="1:36" s="5" customFormat="1" ht="15" customHeight="1">
      <c r="A36" s="26"/>
      <c r="B36" s="7" t="s">
        <v>61</v>
      </c>
      <c r="C36" s="7"/>
      <c r="D36" s="15">
        <f>STDEV(D10:D35)</f>
        <v>14.83493797140335</v>
      </c>
      <c r="E36" s="15">
        <f aca="true" t="shared" si="6" ref="E36:U36">STDEV(E10:E35)</f>
        <v>20.283528747768223</v>
      </c>
      <c r="F36" s="15">
        <f t="shared" si="6"/>
        <v>12.864082376314878</v>
      </c>
      <c r="G36" s="15">
        <f t="shared" si="6"/>
        <v>9.172869696095026</v>
      </c>
      <c r="H36" s="15">
        <f t="shared" si="6"/>
        <v>1.8957442216306908</v>
      </c>
      <c r="I36" s="15">
        <f t="shared" si="6"/>
        <v>13.603902155122762</v>
      </c>
      <c r="J36" s="15">
        <f t="shared" si="6"/>
        <v>3.8215985378654547</v>
      </c>
      <c r="K36" s="15">
        <f t="shared" si="6"/>
        <v>1.8233527866585184</v>
      </c>
      <c r="L36" s="15">
        <f t="shared" si="6"/>
        <v>4.364189941576082</v>
      </c>
      <c r="M36" s="15">
        <f t="shared" si="6"/>
        <v>11.43059322775776</v>
      </c>
      <c r="N36" s="15">
        <f t="shared" si="6"/>
        <v>8.729525495959983</v>
      </c>
      <c r="O36" s="15">
        <f t="shared" si="6"/>
        <v>11.686678807020478</v>
      </c>
      <c r="P36" s="15">
        <f t="shared" si="6"/>
        <v>5.476663779514509</v>
      </c>
      <c r="Q36" s="15">
        <f t="shared" si="6"/>
        <v>5.1960043820671995</v>
      </c>
      <c r="R36" s="15">
        <f t="shared" si="6"/>
        <v>7.301106343983345</v>
      </c>
      <c r="S36" s="15">
        <f t="shared" si="6"/>
        <v>3.600854599418567</v>
      </c>
      <c r="T36" s="15">
        <f t="shared" si="6"/>
        <v>1.1428708790383304</v>
      </c>
      <c r="U36" s="15">
        <f t="shared" si="6"/>
        <v>16.626068502389668</v>
      </c>
      <c r="V36" s="16">
        <f aca="true" t="shared" si="7" ref="V36:AJ36">STDEV(V10:V35)</f>
        <v>0.05065531552296223</v>
      </c>
      <c r="W36" s="16">
        <f t="shared" si="7"/>
        <v>0.036012323019202715</v>
      </c>
      <c r="X36" s="16">
        <f t="shared" si="7"/>
        <v>0.0518096409685752</v>
      </c>
      <c r="Y36" s="16">
        <f t="shared" si="7"/>
        <v>0.039859673847355684</v>
      </c>
      <c r="Z36" s="16">
        <f t="shared" si="7"/>
        <v>0.036012323019202715</v>
      </c>
      <c r="AA36" s="16">
        <f t="shared" si="7"/>
        <v>0.049541152955376054</v>
      </c>
      <c r="AB36" s="16">
        <f t="shared" si="7"/>
        <v>0.07169904121884503</v>
      </c>
      <c r="AC36" s="16">
        <f t="shared" si="7"/>
        <v>0.08180489298792876</v>
      </c>
      <c r="AD36" s="16">
        <f t="shared" si="7"/>
        <v>0.07261475872728858</v>
      </c>
      <c r="AE36" s="16">
        <f t="shared" si="7"/>
        <v>0.061675895545663995</v>
      </c>
      <c r="AF36" s="16">
        <f t="shared" si="7"/>
        <v>0.07615962956093435</v>
      </c>
      <c r="AG36" s="16">
        <f t="shared" si="7"/>
        <v>0.09923281827920828</v>
      </c>
      <c r="AH36" s="16">
        <f t="shared" si="7"/>
        <v>0.02802499341635471</v>
      </c>
      <c r="AI36" s="16">
        <f t="shared" si="7"/>
        <v>0.06700803516721775</v>
      </c>
      <c r="AJ36" s="16">
        <f t="shared" si="7"/>
        <v>0.06699537543045885</v>
      </c>
    </row>
    <row r="37" spans="1:36" s="5" customFormat="1" ht="15" customHeight="1">
      <c r="A37" s="26"/>
      <c r="B37" s="8" t="s">
        <v>62</v>
      </c>
      <c r="C37" s="8"/>
      <c r="D37" s="17">
        <f>AVERAGE(D10:D35)</f>
        <v>72.34615384615384</v>
      </c>
      <c r="E37" s="17">
        <f aca="true" t="shared" si="8" ref="E37:U37">AVERAGE(E10:E35)</f>
        <v>156.30769230769232</v>
      </c>
      <c r="F37" s="17">
        <f t="shared" si="8"/>
        <v>121.26923076923077</v>
      </c>
      <c r="G37" s="17">
        <f t="shared" si="8"/>
        <v>25.307692307692307</v>
      </c>
      <c r="H37" s="17">
        <f t="shared" si="8"/>
        <v>2.923076923076923</v>
      </c>
      <c r="I37" s="17">
        <f t="shared" si="8"/>
        <v>47.11538461538461</v>
      </c>
      <c r="J37" s="17">
        <f t="shared" si="8"/>
        <v>6.730769230769231</v>
      </c>
      <c r="K37" s="17">
        <f t="shared" si="8"/>
        <v>2.730769230769231</v>
      </c>
      <c r="L37" s="17">
        <f t="shared" si="8"/>
        <v>8.384615384615385</v>
      </c>
      <c r="M37" s="17">
        <f t="shared" si="8"/>
        <v>32.53846153846154</v>
      </c>
      <c r="N37" s="17">
        <f t="shared" si="8"/>
        <v>6.269230769230769</v>
      </c>
      <c r="O37" s="17">
        <f t="shared" si="8"/>
        <v>30.53846153846154</v>
      </c>
      <c r="P37" s="17">
        <f t="shared" si="8"/>
        <v>3.076923076923077</v>
      </c>
      <c r="Q37" s="17">
        <f t="shared" si="8"/>
        <v>10.961538461538462</v>
      </c>
      <c r="R37" s="17">
        <f t="shared" si="8"/>
        <v>12.115384615384615</v>
      </c>
      <c r="S37" s="17">
        <f t="shared" si="8"/>
        <v>2.3846153846153846</v>
      </c>
      <c r="T37" s="17">
        <f t="shared" si="8"/>
        <v>0.8846153846153846</v>
      </c>
      <c r="U37" s="17">
        <f t="shared" si="8"/>
        <v>541.8846153846154</v>
      </c>
      <c r="V37" s="18">
        <f>AVERAGE(V10:V35)</f>
        <v>0.4231617523262008</v>
      </c>
      <c r="W37" s="18">
        <f aca="true" t="shared" si="9" ref="W37:AJ37">AVERAGE(W10:W35)</f>
        <v>0.27102758754504946</v>
      </c>
      <c r="X37" s="18">
        <f t="shared" si="9"/>
        <v>0.3058106601287497</v>
      </c>
      <c r="Y37" s="18">
        <f t="shared" si="9"/>
        <v>0.28931829940481635</v>
      </c>
      <c r="Z37" s="18">
        <f t="shared" si="9"/>
        <v>0.27102758754504946</v>
      </c>
      <c r="AA37" s="18">
        <f t="shared" si="9"/>
        <v>0.4396541130501342</v>
      </c>
      <c r="AB37" s="18">
        <f t="shared" si="9"/>
        <v>0.34805224742916285</v>
      </c>
      <c r="AC37" s="18">
        <f t="shared" si="9"/>
        <v>0.2860174175526706</v>
      </c>
      <c r="AD37" s="18">
        <f t="shared" si="9"/>
        <v>0.3659303350181665</v>
      </c>
      <c r="AE37" s="18">
        <f t="shared" si="9"/>
        <v>0.17146935238844446</v>
      </c>
      <c r="AF37" s="18">
        <f t="shared" si="9"/>
        <v>0.3592541698792419</v>
      </c>
      <c r="AG37" s="18">
        <f t="shared" si="9"/>
        <v>0.4692764777323137</v>
      </c>
      <c r="AH37" s="18">
        <f t="shared" si="9"/>
        <v>0.04795309734932347</v>
      </c>
      <c r="AI37" s="18">
        <f t="shared" si="9"/>
        <v>0.8316379100080992</v>
      </c>
      <c r="AJ37" s="18">
        <f t="shared" si="9"/>
        <v>0.1204089926425773</v>
      </c>
    </row>
    <row r="38" spans="1:36" s="5" customFormat="1" ht="15" customHeight="1">
      <c r="A38" s="26" t="s">
        <v>60</v>
      </c>
      <c r="B38" s="7" t="s">
        <v>51</v>
      </c>
      <c r="C38" s="7" t="s">
        <v>69</v>
      </c>
      <c r="D38" s="13">
        <v>13</v>
      </c>
      <c r="E38" s="13">
        <v>43</v>
      </c>
      <c r="F38" s="13">
        <v>203</v>
      </c>
      <c r="G38" s="13">
        <v>0</v>
      </c>
      <c r="H38" s="13">
        <v>0</v>
      </c>
      <c r="I38" s="13">
        <v>33</v>
      </c>
      <c r="J38" s="13">
        <v>102</v>
      </c>
      <c r="K38" s="13">
        <v>2</v>
      </c>
      <c r="L38" s="13">
        <v>23</v>
      </c>
      <c r="M38" s="13">
        <v>28</v>
      </c>
      <c r="N38" s="13">
        <v>73</v>
      </c>
      <c r="O38" s="13">
        <v>7</v>
      </c>
      <c r="P38" s="13">
        <v>0</v>
      </c>
      <c r="Q38" s="13">
        <v>0</v>
      </c>
      <c r="R38" s="13">
        <v>0</v>
      </c>
      <c r="S38" s="13">
        <v>0</v>
      </c>
      <c r="T38" s="13">
        <v>3</v>
      </c>
      <c r="U38" s="13">
        <f>SUM(D38:T38)</f>
        <v>530</v>
      </c>
      <c r="V38" s="14">
        <v>0.1062618595825427</v>
      </c>
      <c r="W38" s="14">
        <v>0.38519924098671726</v>
      </c>
      <c r="X38" s="14">
        <v>0.50853889943074</v>
      </c>
      <c r="Y38" s="14">
        <v>0.08159392789373814</v>
      </c>
      <c r="Z38" s="14">
        <v>0.38519924098671726</v>
      </c>
      <c r="AA38" s="14">
        <v>0.5332068311195446</v>
      </c>
      <c r="AB38" s="14">
        <v>0.046263345195729534</v>
      </c>
      <c r="AC38" s="14">
        <v>0.4875444839857651</v>
      </c>
      <c r="AD38" s="14">
        <v>0.46619217081850534</v>
      </c>
      <c r="AE38" s="14">
        <v>0</v>
      </c>
      <c r="AF38" s="14">
        <v>0.5111940298507462</v>
      </c>
      <c r="AG38" s="14">
        <v>0.48880597014925375</v>
      </c>
      <c r="AH38" s="14">
        <v>0</v>
      </c>
      <c r="AI38" s="14">
        <v>0.24444444444444444</v>
      </c>
      <c r="AJ38" s="14">
        <v>0.7555555555555555</v>
      </c>
    </row>
    <row r="39" spans="1:36" s="5" customFormat="1" ht="15" customHeight="1">
      <c r="A39" s="26"/>
      <c r="B39" s="7" t="s">
        <v>52</v>
      </c>
      <c r="C39" s="7" t="s">
        <v>70</v>
      </c>
      <c r="D39" s="13">
        <v>0</v>
      </c>
      <c r="E39" s="13">
        <v>40</v>
      </c>
      <c r="F39" s="13">
        <v>228</v>
      </c>
      <c r="G39" s="13">
        <v>2</v>
      </c>
      <c r="H39" s="13">
        <v>0</v>
      </c>
      <c r="I39" s="13">
        <v>43</v>
      </c>
      <c r="J39" s="13">
        <v>118</v>
      </c>
      <c r="K39" s="13">
        <v>1</v>
      </c>
      <c r="L39" s="13">
        <v>13</v>
      </c>
      <c r="M39" s="13">
        <v>7</v>
      </c>
      <c r="N39" s="13">
        <v>63</v>
      </c>
      <c r="O39" s="13">
        <v>3</v>
      </c>
      <c r="P39" s="13">
        <v>0</v>
      </c>
      <c r="Q39" s="13">
        <v>0</v>
      </c>
      <c r="R39" s="13">
        <v>0</v>
      </c>
      <c r="S39" s="13">
        <v>0</v>
      </c>
      <c r="T39" s="13">
        <v>3</v>
      </c>
      <c r="U39" s="13">
        <f>SUM(D39:T39)</f>
        <v>521</v>
      </c>
      <c r="V39" s="14">
        <v>0.07722007722007722</v>
      </c>
      <c r="W39" s="14">
        <v>0.444015444015444</v>
      </c>
      <c r="X39" s="14">
        <v>0.47876447876447875</v>
      </c>
      <c r="Y39" s="14">
        <v>0.07722007722007722</v>
      </c>
      <c r="Z39" s="14">
        <v>0.444015444015444</v>
      </c>
      <c r="AA39" s="14">
        <v>0.47876447876447875</v>
      </c>
      <c r="AB39" s="14">
        <v>0</v>
      </c>
      <c r="AC39" s="14">
        <v>0.6532258064516129</v>
      </c>
      <c r="AD39" s="14">
        <v>0.3467741935483871</v>
      </c>
      <c r="AE39" s="14">
        <v>0</v>
      </c>
      <c r="AF39" s="14">
        <v>0.6532258064516129</v>
      </c>
      <c r="AG39" s="14">
        <v>0.3467741935483871</v>
      </c>
      <c r="AH39" s="14">
        <v>0</v>
      </c>
      <c r="AI39" s="14">
        <v>0.2670807453416149</v>
      </c>
      <c r="AJ39" s="14">
        <v>0.7329192546583851</v>
      </c>
    </row>
    <row r="40" spans="1:36" s="5" customFormat="1" ht="15" customHeight="1">
      <c r="A40" s="26"/>
      <c r="B40" s="7" t="s">
        <v>18</v>
      </c>
      <c r="C40" s="7" t="s">
        <v>71</v>
      </c>
      <c r="D40" s="13">
        <v>16</v>
      </c>
      <c r="E40" s="13">
        <v>14</v>
      </c>
      <c r="F40" s="13">
        <v>200</v>
      </c>
      <c r="G40" s="13">
        <v>34</v>
      </c>
      <c r="H40" s="13">
        <v>6</v>
      </c>
      <c r="I40" s="13">
        <v>46</v>
      </c>
      <c r="J40" s="13">
        <v>104</v>
      </c>
      <c r="K40" s="13">
        <v>2</v>
      </c>
      <c r="L40" s="13">
        <v>12</v>
      </c>
      <c r="M40" s="13">
        <v>52</v>
      </c>
      <c r="N40" s="13">
        <v>39</v>
      </c>
      <c r="O40" s="13">
        <v>14</v>
      </c>
      <c r="P40" s="13">
        <v>1</v>
      </c>
      <c r="Q40" s="13">
        <v>1</v>
      </c>
      <c r="R40" s="13">
        <v>1</v>
      </c>
      <c r="S40" s="13">
        <v>1</v>
      </c>
      <c r="T40" s="13">
        <v>1</v>
      </c>
      <c r="U40" s="13">
        <f>SUM(D40:T40)</f>
        <v>544</v>
      </c>
      <c r="V40" s="14">
        <v>0.055248618784530384</v>
      </c>
      <c r="W40" s="14">
        <v>0.430939226519337</v>
      </c>
      <c r="X40" s="14">
        <v>0.5138121546961326</v>
      </c>
      <c r="Y40" s="14">
        <v>0.025735294117647058</v>
      </c>
      <c r="Z40" s="14">
        <v>0.43014705882352944</v>
      </c>
      <c r="AA40" s="14">
        <v>0.5441176470588235</v>
      </c>
      <c r="AB40" s="14">
        <v>0.054982817869415807</v>
      </c>
      <c r="AC40" s="14">
        <v>0.5429553264604811</v>
      </c>
      <c r="AD40" s="14">
        <v>0.4020618556701031</v>
      </c>
      <c r="AE40" s="14">
        <v>0.014336917562724014</v>
      </c>
      <c r="AF40" s="14">
        <v>0.5663082437275986</v>
      </c>
      <c r="AG40" s="14">
        <v>0.41935483870967744</v>
      </c>
      <c r="AH40" s="14">
        <v>0.038461538461538464</v>
      </c>
      <c r="AI40" s="14">
        <v>0.2948717948717949</v>
      </c>
      <c r="AJ40" s="14">
        <v>0.6666666666666666</v>
      </c>
    </row>
    <row r="41" spans="1:36" s="10" customFormat="1" ht="15" customHeight="1">
      <c r="A41" s="26"/>
      <c r="B41" s="7" t="s">
        <v>61</v>
      </c>
      <c r="C41" s="7"/>
      <c r="D41" s="19">
        <f>STDEV(D38:D40)</f>
        <v>8.504900548115383</v>
      </c>
      <c r="E41" s="19">
        <f aca="true" t="shared" si="10" ref="E41:U41">STDEV(E38:E40)</f>
        <v>15.947831618540912</v>
      </c>
      <c r="F41" s="19">
        <f t="shared" si="10"/>
        <v>15.37313674346694</v>
      </c>
      <c r="G41" s="19">
        <f t="shared" si="10"/>
        <v>19.078784028338912</v>
      </c>
      <c r="H41" s="19">
        <f t="shared" si="10"/>
        <v>3.4641016151377544</v>
      </c>
      <c r="I41" s="19">
        <f t="shared" si="10"/>
        <v>6.806859285554057</v>
      </c>
      <c r="J41" s="19">
        <f t="shared" si="10"/>
        <v>8.717797887081348</v>
      </c>
      <c r="K41" s="19">
        <f t="shared" si="10"/>
        <v>0.5773502691896255</v>
      </c>
      <c r="L41" s="19">
        <f t="shared" si="10"/>
        <v>6.082762530298219</v>
      </c>
      <c r="M41" s="19">
        <f t="shared" si="10"/>
        <v>22.516660498395403</v>
      </c>
      <c r="N41" s="19">
        <f t="shared" si="10"/>
        <v>17.4737898961082</v>
      </c>
      <c r="O41" s="19">
        <f t="shared" si="10"/>
        <v>5.5677643628300215</v>
      </c>
      <c r="P41" s="19">
        <f t="shared" si="10"/>
        <v>0.5773502691896258</v>
      </c>
      <c r="Q41" s="19">
        <f t="shared" si="10"/>
        <v>0.5773502691896258</v>
      </c>
      <c r="R41" s="19">
        <f t="shared" si="10"/>
        <v>0.5773502691896258</v>
      </c>
      <c r="S41" s="19">
        <f t="shared" si="10"/>
        <v>0.5773502691896258</v>
      </c>
      <c r="T41" s="19">
        <f t="shared" si="10"/>
        <v>1.1547005383792517</v>
      </c>
      <c r="U41" s="19">
        <f t="shared" si="10"/>
        <v>11.590225767142474</v>
      </c>
      <c r="V41" s="20">
        <f aca="true" t="shared" si="11" ref="V41:AJ41">STDEV(V38:V40)</f>
        <v>0.025588151051120514</v>
      </c>
      <c r="W41" s="20">
        <f t="shared" si="11"/>
        <v>0.030882787760731074</v>
      </c>
      <c r="X41" s="20">
        <f t="shared" si="11"/>
        <v>0.018897367256294845</v>
      </c>
      <c r="Y41" s="20">
        <f t="shared" si="11"/>
        <v>0.03106445028257443</v>
      </c>
      <c r="Z41" s="20">
        <f t="shared" si="11"/>
        <v>0.030746230595090764</v>
      </c>
      <c r="AA41" s="20">
        <f t="shared" si="11"/>
        <v>0.035009646862264765</v>
      </c>
      <c r="AB41" s="20">
        <f t="shared" si="11"/>
        <v>0.029550624847504616</v>
      </c>
      <c r="AC41" s="20">
        <f t="shared" si="11"/>
        <v>0.08434081735757726</v>
      </c>
      <c r="AD41" s="20">
        <f t="shared" si="11"/>
        <v>0.05976352873228108</v>
      </c>
      <c r="AE41" s="20">
        <f t="shared" si="11"/>
        <v>0.008277423214188184</v>
      </c>
      <c r="AF41" s="20">
        <f t="shared" si="11"/>
        <v>0.0716068721626926</v>
      </c>
      <c r="AG41" s="20">
        <f t="shared" si="11"/>
        <v>0.07102163435022842</v>
      </c>
      <c r="AH41" s="20">
        <f t="shared" si="11"/>
        <v>0.02220577958421638</v>
      </c>
      <c r="AI41" s="20">
        <f t="shared" si="11"/>
        <v>0.025257547464137522</v>
      </c>
      <c r="AJ41" s="20">
        <f t="shared" si="11"/>
        <v>0.04619350982877876</v>
      </c>
    </row>
    <row r="42" spans="1:36" s="10" customFormat="1" ht="13.5">
      <c r="A42" s="26"/>
      <c r="B42" s="8" t="s">
        <v>62</v>
      </c>
      <c r="C42" s="8"/>
      <c r="D42" s="17">
        <f>AVERAGE(D38:D40)</f>
        <v>9.666666666666666</v>
      </c>
      <c r="E42" s="17">
        <f aca="true" t="shared" si="12" ref="E42:U42">AVERAGE(E38:E40)</f>
        <v>32.333333333333336</v>
      </c>
      <c r="F42" s="17">
        <f t="shared" si="12"/>
        <v>210.33333333333334</v>
      </c>
      <c r="G42" s="17">
        <f t="shared" si="12"/>
        <v>12</v>
      </c>
      <c r="H42" s="17">
        <f t="shared" si="12"/>
        <v>2</v>
      </c>
      <c r="I42" s="17">
        <f t="shared" si="12"/>
        <v>40.666666666666664</v>
      </c>
      <c r="J42" s="17">
        <f t="shared" si="12"/>
        <v>108</v>
      </c>
      <c r="K42" s="17">
        <f t="shared" si="12"/>
        <v>1.6666666666666667</v>
      </c>
      <c r="L42" s="17">
        <f t="shared" si="12"/>
        <v>16</v>
      </c>
      <c r="M42" s="17">
        <f t="shared" si="12"/>
        <v>29</v>
      </c>
      <c r="N42" s="17">
        <f t="shared" si="12"/>
        <v>58.333333333333336</v>
      </c>
      <c r="O42" s="17">
        <f t="shared" si="12"/>
        <v>8</v>
      </c>
      <c r="P42" s="17">
        <f t="shared" si="12"/>
        <v>0.3333333333333333</v>
      </c>
      <c r="Q42" s="17">
        <f t="shared" si="12"/>
        <v>0.3333333333333333</v>
      </c>
      <c r="R42" s="17">
        <f t="shared" si="12"/>
        <v>0.3333333333333333</v>
      </c>
      <c r="S42" s="17">
        <f t="shared" si="12"/>
        <v>0.3333333333333333</v>
      </c>
      <c r="T42" s="17">
        <f t="shared" si="12"/>
        <v>2.3333333333333335</v>
      </c>
      <c r="U42" s="17">
        <f t="shared" si="12"/>
        <v>531.6666666666666</v>
      </c>
      <c r="V42" s="18">
        <f aca="true" t="shared" si="13" ref="V42:AJ42">AVERAGE(V38:V40)</f>
        <v>0.07957685186238343</v>
      </c>
      <c r="W42" s="18">
        <f t="shared" si="13"/>
        <v>0.42005130384049943</v>
      </c>
      <c r="X42" s="18">
        <f t="shared" si="13"/>
        <v>0.5003718442971171</v>
      </c>
      <c r="Y42" s="18">
        <f t="shared" si="13"/>
        <v>0.06151643307715413</v>
      </c>
      <c r="Z42" s="18">
        <f t="shared" si="13"/>
        <v>0.4197872479418969</v>
      </c>
      <c r="AA42" s="18">
        <f t="shared" si="13"/>
        <v>0.5186963189809489</v>
      </c>
      <c r="AB42" s="18">
        <f t="shared" si="13"/>
        <v>0.03374872102171511</v>
      </c>
      <c r="AC42" s="18">
        <f t="shared" si="13"/>
        <v>0.5612418722992863</v>
      </c>
      <c r="AD42" s="18">
        <f t="shared" si="13"/>
        <v>0.4050094066789985</v>
      </c>
      <c r="AE42" s="18">
        <f t="shared" si="13"/>
        <v>0.0047789725209080045</v>
      </c>
      <c r="AF42" s="18">
        <f t="shared" si="13"/>
        <v>0.5769093600099858</v>
      </c>
      <c r="AG42" s="18">
        <f t="shared" si="13"/>
        <v>0.4183116674691061</v>
      </c>
      <c r="AH42" s="18">
        <f t="shared" si="13"/>
        <v>0.012820512820512822</v>
      </c>
      <c r="AI42" s="18">
        <f t="shared" si="13"/>
        <v>0.26879899488595144</v>
      </c>
      <c r="AJ42" s="18">
        <f t="shared" si="13"/>
        <v>0.7183804922935358</v>
      </c>
    </row>
    <row r="43" spans="1:36" ht="15">
      <c r="A43" s="24" t="s">
        <v>67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</sheetData>
  <sheetProtection/>
  <mergeCells count="4">
    <mergeCell ref="A10:A37"/>
    <mergeCell ref="A3:A9"/>
    <mergeCell ref="A38:A42"/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D41:D42 E41:U42 V41:AJ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2020-12-10T06:18:14Z</dcterms:modified>
  <cp:category/>
  <cp:version/>
  <cp:contentType/>
  <cp:contentStatus/>
</cp:coreProperties>
</file>