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206"/>
  <workbookPr codeName="ThisWorkbook"/>
  <bookViews>
    <workbookView xWindow="11300" yWindow="0" windowWidth="28020" windowHeight="15220" tabRatio="681" firstSheet="2" activeTab="4"/>
  </bookViews>
  <sheets>
    <sheet name="PlotDat24" sheetId="140" state="hidden" r:id="rId1"/>
    <sheet name="PlotDat1" sheetId="147" state="hidden" r:id="rId2"/>
    <sheet name="sample 4-5-12" sheetId="1" r:id="rId3"/>
    <sheet name="PlotDat3" sheetId="100" state="hidden" r:id="rId4"/>
    <sheet name="sample 8-7-11" sheetId="42" r:id="rId5"/>
    <sheet name="PlotDat13" sheetId="67" state="hidden" r:id="rId6"/>
  </sheets>
  <definedNames>
    <definedName name="_gXY1">'PlotDat24'!$C$1:$D$10</definedName>
    <definedName name="Ellipse1_1">'PlotDat24'!$G$1:$H$33</definedName>
    <definedName name="Ellipse1_10">'PlotDat24'!$Y$1:$Z$33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2">'PlotDat24'!$I$1:$J$33</definedName>
    <definedName name="Ellipse1_3">'PlotDat24'!$K$1:$L$33</definedName>
    <definedName name="Ellipse1_4">'PlotDat24'!$M$1:$N$33</definedName>
    <definedName name="Ellipse1_5">'PlotDat24'!$O$1:$P$33</definedName>
    <definedName name="Ellipse1_6">'PlotDat24'!$Q$1:$R$33</definedName>
    <definedName name="Ellipse1_7">'PlotDat24'!$S$1:$T$33</definedName>
    <definedName name="Ellipse1_8">'PlotDat24'!$U$1:$V$33</definedName>
    <definedName name="Ellipse1_9">'PlotDat24'!$W$1:$X$33</definedName>
  </definedNames>
  <calcPr calcId="140001"/>
  <extLst/>
</workbook>
</file>

<file path=xl/sharedStrings.xml><?xml version="1.0" encoding="utf-8"?>
<sst xmlns="http://schemas.openxmlformats.org/spreadsheetml/2006/main" count="1224" uniqueCount="154">
  <si>
    <t>N</t>
  </si>
  <si>
    <t>Power</t>
  </si>
  <si>
    <t>(W)</t>
  </si>
  <si>
    <t>(moles)</t>
  </si>
  <si>
    <t>±σ</t>
  </si>
  <si>
    <t>Age</t>
  </si>
  <si>
    <t>(Ma)</t>
  </si>
  <si>
    <t>Ca/K</t>
  </si>
  <si>
    <t>Blank Corrections</t>
  </si>
  <si>
    <t>Blank</t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</si>
  <si>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</t>
    </r>
  </si>
  <si>
    <r>
      <rPr>
        <vertAlign val="superscript"/>
        <sz val="10"/>
        <color theme="1"/>
        <rFont val="Times New Roman"/>
        <family val="1"/>
      </rPr>
      <t>39</t>
    </r>
    <r>
      <rPr>
        <sz val="10"/>
        <color theme="1"/>
        <rFont val="Times New Roman"/>
        <family val="1"/>
      </rPr>
      <t>Ar</t>
    </r>
  </si>
  <si>
    <r>
      <rPr>
        <vertAlign val="superscript"/>
        <sz val="10"/>
        <color theme="1"/>
        <rFont val="Times New Roman"/>
        <family val="1"/>
      </rPr>
      <t>38</t>
    </r>
    <r>
      <rPr>
        <sz val="10"/>
        <color theme="1"/>
        <rFont val="Times New Roman"/>
        <family val="1"/>
      </rPr>
      <t>Ar</t>
    </r>
  </si>
  <si>
    <r>
      <rPr>
        <vertAlign val="superscript"/>
        <sz val="10"/>
        <color theme="1"/>
        <rFont val="Times New Roman"/>
        <family val="1"/>
      </rPr>
      <t>37</t>
    </r>
    <r>
      <rPr>
        <sz val="10"/>
        <color theme="1"/>
        <rFont val="Times New Roman"/>
        <family val="1"/>
      </rPr>
      <t>Ar</t>
    </r>
  </si>
  <si>
    <r>
      <rPr>
        <vertAlign val="superscript"/>
        <sz val="10"/>
        <color theme="1"/>
        <rFont val="Times New Roman"/>
        <family val="1"/>
      </rPr>
      <t>36</t>
    </r>
    <r>
      <rPr>
        <sz val="10"/>
        <color theme="1"/>
        <rFont val="Times New Roman"/>
        <family val="1"/>
      </rPr>
      <t>Ar</t>
    </r>
  </si>
  <si>
    <r>
      <t>%</t>
    </r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Ar*</t>
    </r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</si>
  <si>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Ar*/</t>
    </r>
    <r>
      <rPr>
        <vertAlign val="superscript"/>
        <sz val="10"/>
        <color theme="1"/>
        <rFont val="Times New Roman"/>
        <family val="1"/>
      </rPr>
      <t>39</t>
    </r>
    <r>
      <rPr>
        <sz val="10"/>
        <color theme="1"/>
        <rFont val="Times New Roman"/>
        <family val="1"/>
      </rPr>
      <t>Ar</t>
    </r>
    <r>
      <rPr>
        <vertAlign val="subscript"/>
        <sz val="10"/>
        <color theme="1"/>
        <rFont val="Times New Roman"/>
        <family val="1"/>
      </rPr>
      <t>K</t>
    </r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</si>
  <si>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</si>
  <si>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</si>
  <si>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</si>
  <si>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</si>
  <si>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</si>
  <si>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</si>
  <si>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</si>
  <si>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</si>
  <si>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</si>
  <si>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</si>
  <si>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</si>
  <si>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</si>
  <si>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</t>
  </si>
  <si>
    <t>I</t>
  </si>
  <si>
    <t>Standards: HD-B1</t>
  </si>
  <si>
    <t>Explanations</t>
  </si>
  <si>
    <t>Constants Used</t>
  </si>
  <si>
    <t>Atmospheric argon ratios</t>
  </si>
  <si>
    <t>Nier (1950)</t>
  </si>
  <si>
    <t>Interfering isotope production ratios</t>
  </si>
  <si>
    <t>Decay Constants</t>
  </si>
  <si>
    <r>
      <t>(</t>
    </r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36</t>
    </r>
    <r>
      <rPr>
        <sz val="10"/>
        <color theme="1"/>
        <rFont val="Times New Roman"/>
        <family val="1"/>
      </rPr>
      <t>Ar)</t>
    </r>
    <r>
      <rPr>
        <vertAlign val="subscript"/>
        <sz val="10"/>
        <color theme="1"/>
        <rFont val="Times New Roman"/>
        <family val="1"/>
      </rPr>
      <t>A</t>
    </r>
  </si>
  <si>
    <r>
      <t>(</t>
    </r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38</t>
    </r>
    <r>
      <rPr>
        <sz val="10"/>
        <color theme="1"/>
        <rFont val="Times New Roman"/>
        <family val="1"/>
      </rPr>
      <t>Ar)</t>
    </r>
    <r>
      <rPr>
        <vertAlign val="subscript"/>
        <sz val="10"/>
        <color theme="1"/>
        <rFont val="Times New Roman"/>
        <family val="1"/>
      </rPr>
      <t>A</t>
    </r>
  </si>
  <si>
    <r>
      <t>(</t>
    </r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39</t>
    </r>
    <r>
      <rPr>
        <sz val="10"/>
        <color theme="1"/>
        <rFont val="Times New Roman"/>
        <family val="1"/>
      </rPr>
      <t>Ar)</t>
    </r>
    <r>
      <rPr>
        <vertAlign val="subscript"/>
        <sz val="10"/>
        <color theme="1"/>
        <rFont val="Times New Roman"/>
        <family val="1"/>
      </rPr>
      <t>K</t>
    </r>
  </si>
  <si>
    <r>
      <t>(</t>
    </r>
    <r>
      <rPr>
        <vertAlign val="superscript"/>
        <sz val="10"/>
        <color theme="1"/>
        <rFont val="Times New Roman"/>
        <family val="1"/>
      </rPr>
      <t>38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39</t>
    </r>
    <r>
      <rPr>
        <sz val="10"/>
        <color theme="1"/>
        <rFont val="Times New Roman"/>
        <family val="1"/>
      </rPr>
      <t>Ar)</t>
    </r>
    <r>
      <rPr>
        <vertAlign val="subscript"/>
        <sz val="10"/>
        <color theme="1"/>
        <rFont val="Times New Roman"/>
        <family val="1"/>
      </rPr>
      <t>K</t>
    </r>
  </si>
  <si>
    <r>
      <t>(</t>
    </r>
    <r>
      <rPr>
        <vertAlign val="superscript"/>
        <sz val="10"/>
        <color theme="1"/>
        <rFont val="Times New Roman"/>
        <family val="1"/>
      </rPr>
      <t>37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39</t>
    </r>
    <r>
      <rPr>
        <sz val="10"/>
        <color theme="1"/>
        <rFont val="Times New Roman"/>
        <family val="1"/>
      </rPr>
      <t>Ar)</t>
    </r>
    <r>
      <rPr>
        <vertAlign val="subscript"/>
        <sz val="10"/>
        <color theme="1"/>
        <rFont val="Times New Roman"/>
        <family val="1"/>
      </rPr>
      <t>K</t>
    </r>
  </si>
  <si>
    <r>
      <t>(</t>
    </r>
    <r>
      <rPr>
        <vertAlign val="superscript"/>
        <sz val="10"/>
        <color theme="1"/>
        <rFont val="Times New Roman"/>
        <family val="1"/>
      </rPr>
      <t>39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37</t>
    </r>
    <r>
      <rPr>
        <sz val="10"/>
        <color theme="1"/>
        <rFont val="Times New Roman"/>
        <family val="1"/>
      </rPr>
      <t>Ar)</t>
    </r>
    <r>
      <rPr>
        <vertAlign val="subscript"/>
        <sz val="10"/>
        <color theme="1"/>
        <rFont val="Times New Roman"/>
        <family val="1"/>
      </rPr>
      <t>Ca</t>
    </r>
  </si>
  <si>
    <r>
      <t>(</t>
    </r>
    <r>
      <rPr>
        <vertAlign val="superscript"/>
        <sz val="10"/>
        <color theme="1"/>
        <rFont val="Times New Roman"/>
        <family val="1"/>
      </rPr>
      <t>38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37</t>
    </r>
    <r>
      <rPr>
        <sz val="10"/>
        <color theme="1"/>
        <rFont val="Times New Roman"/>
        <family val="1"/>
      </rPr>
      <t>Ar)</t>
    </r>
    <r>
      <rPr>
        <vertAlign val="subscript"/>
        <sz val="10"/>
        <color theme="1"/>
        <rFont val="Times New Roman"/>
        <family val="1"/>
      </rPr>
      <t>Ca</t>
    </r>
  </si>
  <si>
    <r>
      <t>(</t>
    </r>
    <r>
      <rPr>
        <vertAlign val="superscript"/>
        <sz val="10"/>
        <color theme="1"/>
        <rFont val="Times New Roman"/>
        <family val="1"/>
      </rPr>
      <t>36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37</t>
    </r>
    <r>
      <rPr>
        <sz val="10"/>
        <color theme="1"/>
        <rFont val="Times New Roman"/>
        <family val="1"/>
      </rPr>
      <t>Ar)</t>
    </r>
    <r>
      <rPr>
        <vertAlign val="subscript"/>
        <sz val="10"/>
        <color theme="1"/>
        <rFont val="Times New Roman"/>
        <family val="1"/>
      </rPr>
      <t>Ca</t>
    </r>
  </si>
  <si>
    <r>
      <t>(</t>
    </r>
    <r>
      <rPr>
        <vertAlign val="superscript"/>
        <sz val="10"/>
        <color theme="1"/>
        <rFont val="Times New Roman"/>
        <family val="1"/>
      </rPr>
      <t>36</t>
    </r>
    <r>
      <rPr>
        <sz val="10"/>
        <color theme="1"/>
        <rFont val="Times New Roman"/>
        <family val="1"/>
      </rPr>
      <t>Cl/</t>
    </r>
    <r>
      <rPr>
        <vertAlign val="superscript"/>
        <sz val="10"/>
        <color theme="1"/>
        <rFont val="Times New Roman"/>
        <family val="1"/>
      </rPr>
      <t>38</t>
    </r>
    <r>
      <rPr>
        <sz val="10"/>
        <color theme="1"/>
        <rFont val="Times New Roman"/>
        <family val="1"/>
      </rPr>
      <t>Cl)</t>
    </r>
    <r>
      <rPr>
        <vertAlign val="subscript"/>
        <sz val="10"/>
        <color theme="1"/>
        <rFont val="Times New Roman"/>
        <family val="1"/>
      </rPr>
      <t>Cl</t>
    </r>
  </si>
  <si>
    <r>
      <rPr>
        <vertAlign val="superscript"/>
        <sz val="10"/>
        <color theme="1"/>
        <rFont val="Times New Roman"/>
        <family val="1"/>
      </rPr>
      <t>39</t>
    </r>
    <r>
      <rPr>
        <sz val="10"/>
        <color theme="1"/>
        <rFont val="Times New Roman"/>
        <family val="1"/>
      </rPr>
      <t>K</t>
    </r>
  </si>
  <si>
    <r>
      <rPr>
        <vertAlign val="superscript"/>
        <sz val="10"/>
        <color theme="1"/>
        <rFont val="Times New Roman"/>
        <family val="1"/>
      </rPr>
      <t>37</t>
    </r>
    <r>
      <rPr>
        <sz val="10"/>
        <color theme="1"/>
        <rFont val="Times New Roman"/>
        <family val="1"/>
      </rPr>
      <t>K</t>
    </r>
  </si>
  <si>
    <r>
      <rPr>
        <vertAlign val="superscript"/>
        <sz val="10"/>
        <color theme="1"/>
        <rFont val="Times New Roman"/>
        <family val="1"/>
      </rPr>
      <t>36</t>
    </r>
    <r>
      <rPr>
        <sz val="10"/>
        <color theme="1"/>
        <rFont val="Times New Roman"/>
        <family val="1"/>
      </rPr>
      <t>Cl λ</t>
    </r>
    <r>
      <rPr>
        <vertAlign val="subscript"/>
        <sz val="10"/>
        <color theme="1"/>
        <rFont val="Times New Roman"/>
        <family val="1"/>
      </rPr>
      <t>β</t>
    </r>
  </si>
  <si>
    <t>Age: 24.18 Ma</t>
  </si>
  <si>
    <r>
      <t>D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: Mass discrimination per AMU based on power law</t>
    </r>
  </si>
  <si>
    <t>(cps)</t>
  </si>
  <si>
    <t>295.5 ± 0.50</t>
  </si>
  <si>
    <t>0.1880 ± 0.0001</t>
  </si>
  <si>
    <t>(7.30 ± 0.90)E-04</t>
  </si>
  <si>
    <t>(1.22 ± 0.00)E-02</t>
  </si>
  <si>
    <t>(2.24 ± 0.16)E-04</t>
  </si>
  <si>
    <t>(6.95 ± 0.09)E-04</t>
  </si>
  <si>
    <t>(1.96 ± 0.08)E-05</t>
  </si>
  <si>
    <t>(2.65 ± 0.02)E-04</t>
  </si>
  <si>
    <t>263 ± 2</t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</si>
  <si>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K λ</t>
    </r>
    <r>
      <rPr>
        <vertAlign val="subscript"/>
        <sz val="10"/>
        <color theme="1"/>
        <rFont val="Times New Roman"/>
        <family val="1"/>
      </rPr>
      <t>ε</t>
    </r>
  </si>
  <si>
    <t>Steiger &amp; Jäger, 1977</t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</si>
  <si>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K λ</t>
    </r>
    <r>
      <rPr>
        <vertAlign val="subscript"/>
        <sz val="10"/>
        <color theme="1"/>
        <rFont val="Times New Roman"/>
        <family val="1"/>
      </rPr>
      <t>β</t>
    </r>
  </si>
  <si>
    <t>Stoenner et al. (1965)</t>
  </si>
  <si>
    <r>
      <t xml:space="preserve">(5.81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0.17)E-11</t>
    </r>
  </si>
  <si>
    <r>
      <t xml:space="preserve">(4.96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0.08)E-10</t>
    </r>
  </si>
  <si>
    <t>Endt (1998)</t>
  </si>
  <si>
    <r>
      <t>(2.58)E-3 a</t>
    </r>
    <r>
      <rPr>
        <vertAlign val="superscript"/>
        <sz val="10"/>
        <color theme="1"/>
        <rFont val="Times New Roman"/>
        <family val="1"/>
      </rPr>
      <t>-1</t>
    </r>
  </si>
  <si>
    <r>
      <t>7.232 a</t>
    </r>
    <r>
      <rPr>
        <vertAlign val="superscript"/>
        <sz val="10"/>
        <color theme="1"/>
        <rFont val="Times New Roman"/>
        <family val="1"/>
      </rPr>
      <t>-1</t>
    </r>
  </si>
  <si>
    <r>
      <t>(2.305)E-6 a</t>
    </r>
    <r>
      <rPr>
        <vertAlign val="superscript"/>
        <sz val="10"/>
        <color theme="1"/>
        <rFont val="Times New Roman"/>
        <family val="1"/>
      </rPr>
      <t>-1</t>
    </r>
  </si>
  <si>
    <t>Sample: 4.5.12</t>
  </si>
  <si>
    <t>Material: White Mica</t>
  </si>
  <si>
    <r>
      <rPr>
        <i/>
        <sz val="10"/>
        <color theme="1"/>
        <rFont val="Times New Roman"/>
        <family val="1"/>
      </rPr>
      <t>J</t>
    </r>
    <r>
      <rPr>
        <sz val="10"/>
        <color theme="1"/>
        <rFont val="Times New Roman"/>
        <family val="1"/>
      </rPr>
      <t xml:space="preserve">: 0.00106155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0.00000481206</t>
    </r>
  </si>
  <si>
    <r>
      <t>Blank Type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: Ave = average; LR = linear regression versus time</t>
    </r>
  </si>
  <si>
    <r>
      <t>Type</t>
    </r>
    <r>
      <rPr>
        <vertAlign val="superscript"/>
        <sz val="10"/>
        <color theme="1"/>
        <rFont val="Times New Roman"/>
        <family val="1"/>
      </rPr>
      <t>2</t>
    </r>
  </si>
  <si>
    <t>Heating: 10 s</t>
  </si>
  <si>
    <t>Lab #: 831</t>
  </si>
  <si>
    <t>Lab #: 833</t>
  </si>
  <si>
    <t>Lab #: 835</t>
  </si>
  <si>
    <r>
      <rPr>
        <i/>
        <sz val="10"/>
        <color theme="1"/>
        <rFont val="Times New Roman"/>
        <family val="1"/>
      </rPr>
      <t>D</t>
    </r>
    <r>
      <rPr>
        <i/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: 0.997658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0.000469</t>
    </r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</si>
  <si>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</si>
  <si>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</si>
  <si>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</si>
  <si>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</si>
  <si>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</si>
  <si>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</si>
  <si>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</si>
  <si>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</si>
  <si>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</si>
  <si>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</si>
  <si>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</si>
  <si>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</si>
  <si>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</si>
  <si>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</si>
  <si>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</si>
  <si>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</si>
  <si>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ErrBox</t>
  </si>
  <si>
    <t>ShapeLine</t>
  </si>
  <si>
    <t>Lab #: 836-01</t>
  </si>
  <si>
    <t>Lab #: 836-02</t>
  </si>
  <si>
    <r>
      <t xml:space="preserve">Weighted mean </t>
    </r>
    <r>
      <rPr>
        <i/>
        <sz val="10"/>
        <color theme="1"/>
        <rFont val="Times New Roman"/>
        <family val="1"/>
      </rPr>
      <t>J</t>
    </r>
    <r>
      <rPr>
        <sz val="10"/>
        <color theme="1"/>
        <rFont val="Times New Roman"/>
        <family val="1"/>
      </rPr>
      <t xml:space="preserve">: 0.00104950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0.0000049113</t>
    </r>
  </si>
  <si>
    <r>
      <t xml:space="preserve">Weighted mean </t>
    </r>
    <r>
      <rPr>
        <i/>
        <sz val="10"/>
        <color theme="1"/>
        <rFont val="Times New Roman"/>
        <family val="1"/>
      </rPr>
      <t>J</t>
    </r>
    <r>
      <rPr>
        <sz val="10"/>
        <color theme="1"/>
        <rFont val="Times New Roman"/>
        <family val="1"/>
      </rPr>
      <t xml:space="preserve">: 0.00104470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0.0000099887</t>
    </r>
  </si>
  <si>
    <r>
      <t xml:space="preserve">Weighted mean </t>
    </r>
    <r>
      <rPr>
        <i/>
        <sz val="10"/>
        <color theme="1"/>
        <rFont val="Times New Roman"/>
        <family val="1"/>
      </rPr>
      <t>J</t>
    </r>
    <r>
      <rPr>
        <sz val="10"/>
        <color theme="1"/>
        <rFont val="Times New Roman"/>
        <family val="1"/>
      </rPr>
      <t xml:space="preserve">: 0.00106520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0.0000013385</t>
    </r>
  </si>
  <si>
    <t>LR</t>
  </si>
  <si>
    <t>Lab #: 836-03</t>
  </si>
  <si>
    <r>
      <rPr>
        <i/>
        <sz val="10"/>
        <color theme="1"/>
        <rFont val="Times New Roman"/>
        <family val="1"/>
      </rPr>
      <t>D</t>
    </r>
    <r>
      <rPr>
        <i/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: 0.9977846</t>
    </r>
  </si>
  <si>
    <r>
      <rPr>
        <i/>
        <sz val="10"/>
        <color theme="1"/>
        <rFont val="Times New Roman"/>
        <family val="1"/>
      </rPr>
      <t>D</t>
    </r>
    <r>
      <rPr>
        <i/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: 0.9980028</t>
    </r>
  </si>
  <si>
    <r>
      <rPr>
        <i/>
        <sz val="10"/>
        <color theme="1"/>
        <rFont val="Times New Roman"/>
        <family val="1"/>
      </rPr>
      <t>D</t>
    </r>
    <r>
      <rPr>
        <i/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: 0.9966905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0.0003579</t>
    </r>
  </si>
  <si>
    <t>Irradiation coordinates: 14F6</t>
  </si>
  <si>
    <t>Irradiation coordinates: 14F1</t>
  </si>
  <si>
    <t>Irradiation coordinates: 14F3</t>
  </si>
  <si>
    <t>Irradiation coordinates: 14F5</t>
  </si>
  <si>
    <t>±σ (-J)</t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</si>
  <si>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 (ISO)</t>
    </r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</si>
  <si>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 (PLT)</t>
    </r>
  </si>
  <si>
    <t>Lab #: 837-02</t>
  </si>
  <si>
    <t>Lab #: 837-03</t>
  </si>
  <si>
    <t>Sample: 8.7.11</t>
  </si>
  <si>
    <t>Irradiation coordinates: 14F7</t>
  </si>
  <si>
    <t>h</t>
  </si>
  <si>
    <t>J: 0.00106155 ± 0.00000481206</t>
  </si>
  <si>
    <r>
      <rPr>
        <i/>
        <sz val="10"/>
        <color theme="1"/>
        <rFont val="Times New Roman"/>
        <family val="1"/>
      </rPr>
      <t>D</t>
    </r>
    <r>
      <rPr>
        <i/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: 0.984617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0.0003576</t>
    </r>
  </si>
  <si>
    <r>
      <rPr>
        <i/>
        <sz val="10"/>
        <color theme="1"/>
        <rFont val="Times New Roman"/>
        <family val="1"/>
      </rPr>
      <t>D</t>
    </r>
    <r>
      <rPr>
        <i/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: 0.986139 </t>
    </r>
    <r>
      <rPr>
        <sz val="10"/>
        <color theme="1"/>
        <rFont val="Calibri"/>
        <family val="2"/>
      </rPr>
      <t>±</t>
    </r>
    <r>
      <rPr>
        <sz val="10"/>
        <color theme="1"/>
        <rFont val="Times New Roman"/>
        <family val="1"/>
      </rPr>
      <t xml:space="preserve"> 0.000340</t>
    </r>
  </si>
  <si>
    <t>IsoLine</t>
  </si>
  <si>
    <t>ErrEll</t>
  </si>
  <si>
    <t>4.5.12</t>
  </si>
  <si>
    <t>AO47:AR56</t>
  </si>
  <si>
    <t>L8:L22,X8:X22,Z8:Z22</t>
  </si>
  <si>
    <t>ArStepHeat13</t>
  </si>
  <si>
    <t>L47:L56,X47:X56,Z47:Z56</t>
  </si>
  <si>
    <t>8.7.11</t>
  </si>
  <si>
    <t>L30:L41,X30:X41,Z30:Z41</t>
  </si>
  <si>
    <r>
      <rPr>
        <vertAlign val="superscript"/>
        <sz val="10"/>
        <color theme="1"/>
        <rFont val="Times New Roman"/>
        <family val="1"/>
      </rPr>
      <t>39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</t>
    </r>
  </si>
  <si>
    <r>
      <rPr>
        <vertAlign val="superscript"/>
        <sz val="10"/>
        <color theme="1"/>
        <rFont val="Times New Roman"/>
        <family val="1"/>
      </rPr>
      <t>36</t>
    </r>
    <r>
      <rPr>
        <sz val="10"/>
        <color theme="1"/>
        <rFont val="Times New Roman"/>
        <family val="1"/>
      </rPr>
      <t>Ar/</t>
    </r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</t>
    </r>
  </si>
  <si>
    <t>Ratios for Isochrons</t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</si>
  <si>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 (ISO)</t>
    </r>
    <r>
      <rPr>
        <vertAlign val="superscript"/>
        <sz val="10"/>
        <color theme="1"/>
        <rFont val="Times New Roman"/>
        <family val="1"/>
      </rPr>
      <t>3</t>
    </r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</si>
  <si>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 (PLT)</t>
    </r>
    <r>
      <rPr>
        <vertAlign val="superscript"/>
        <sz val="10"/>
        <color theme="1"/>
        <rFont val="Times New Roman"/>
        <family val="1"/>
      </rPr>
      <t>4</t>
    </r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</si>
  <si>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 (PLT)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- Air corrected 40Ar for plateau calculations</t>
    </r>
  </si>
  <si>
    <r>
      <rPr>
        <vertAlign val="superscript"/>
        <sz val="10"/>
        <color theme="1"/>
        <rFont val="Times New Roman"/>
        <family val="1"/>
      </rPr>
      <t>40</t>
    </r>
    <r>
      <rPr>
        <sz val="10"/>
        <color theme="1"/>
        <rFont val="Times New Roman"/>
        <family val="1"/>
      </rPr>
      <t>Ar (ISO)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- non air corrected 40Ar for isochron calculations</t>
    </r>
  </si>
  <si>
    <t>ArStepHeat3</t>
  </si>
  <si>
    <t>Isochron23</t>
  </si>
  <si>
    <t>Plateau Age (Steps B-L)</t>
  </si>
  <si>
    <t>Plateau Age (Steps F-J)</t>
  </si>
  <si>
    <t>Plateau Age (Steps B-D)</t>
  </si>
  <si>
    <t>Plateau Age (Steps B-I)</t>
  </si>
  <si>
    <t>ArStepHeat1</t>
  </si>
  <si>
    <t>±2σ</t>
  </si>
  <si>
    <t>Plateau Age (Steps D-F)</t>
  </si>
  <si>
    <t xml:space="preserve">Burial and exhumation history of the Daday Unit (Central Pontides, Turkey): implications for the closure of the Intra-Pontide oceanic basin. </t>
  </si>
  <si>
    <r>
      <t>Frassi</t>
    </r>
    <r>
      <rPr>
        <vertAlign val="superscript"/>
        <sz val="11"/>
        <color theme="1"/>
        <rFont val="Times New Roman"/>
        <family val="2"/>
      </rPr>
      <t xml:space="preserve"> </t>
    </r>
    <r>
      <rPr>
        <sz val="11"/>
        <color theme="1"/>
        <rFont val="Times New Roman"/>
        <family val="2"/>
      </rPr>
      <t>C., Marroni M., Pandolfi L., Göncüoğlu M. C., Ellero A., Ottria G., Sayit K., McDonald C. S., Balestrieri M. L., Malasoma A.</t>
    </r>
  </si>
  <si>
    <t>N.D.</t>
  </si>
  <si>
    <t>N.D. : values are indistinguishable from the background measurements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</si>
</sst>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0.0000E+00"/>
    <numFmt numFmtId="167" formatCode="0.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vertAlign val="superscript"/>
      <sz val="11"/>
      <color theme="1"/>
      <name val="Times New Roman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C7CE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1" fontId="0" fillId="0" borderId="0" xfId="0" applyNumberFormat="1"/>
    <xf numFmtId="11" fontId="2" fillId="0" borderId="0" xfId="0" applyNumberFormat="1" applyFont="1" applyFill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1" fontId="18" fillId="0" borderId="0" xfId="0" applyNumberFormat="1" applyFont="1" applyFill="1" applyAlignment="1">
      <alignment horizontal="center" vertical="center"/>
    </xf>
    <xf numFmtId="11" fontId="2" fillId="0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1" fontId="2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Bad 2" xfId="22"/>
    <cellStyle name="Collegamento ipertestuale" xfId="23"/>
    <cellStyle name="Collegamento visitato" xfId="24"/>
    <cellStyle name="Collegamento ipertestuale" xfId="25"/>
    <cellStyle name="Collegamento visitato" xfId="26"/>
    <cellStyle name="Collegamento ipertestuale" xfId="27"/>
    <cellStyle name="Collegamento visitato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 topLeftCell="A1"/>
  </sheetViews>
  <sheetFormatPr defaultColWidth="8.8515625" defaultRowHeight="15"/>
  <cols>
    <col min="1" max="1" width="14.8515625" style="1" bestFit="1" customWidth="1"/>
    <col min="2" max="2" width="10.7109375" style="2" bestFit="1" customWidth="1"/>
  </cols>
  <sheetData>
    <row r="1" spans="1:26" ht="15">
      <c r="A1" s="1" t="s">
        <v>82</v>
      </c>
      <c r="B1" s="2" t="s">
        <v>127</v>
      </c>
      <c r="C1">
        <v>-0.1257643108100718</v>
      </c>
      <c r="D1">
        <v>-0.001443089262786308</v>
      </c>
      <c r="E1">
        <v>0</v>
      </c>
      <c r="F1">
        <v>0.0014705002267761608</v>
      </c>
      <c r="G1">
        <v>-0.009279501307986132</v>
      </c>
      <c r="H1">
        <v>-0.0014430887514141617</v>
      </c>
      <c r="I1">
        <v>0.017363933760049605</v>
      </c>
      <c r="J1">
        <v>0.0006164999630920199</v>
      </c>
      <c r="K1">
        <v>0.013152039809403451</v>
      </c>
      <c r="L1">
        <v>8.938062662693157E-05</v>
      </c>
      <c r="M1">
        <v>0.009862783305442484</v>
      </c>
      <c r="N1">
        <v>0.00025574870149282957</v>
      </c>
      <c r="O1">
        <v>0.01138753501841426</v>
      </c>
      <c r="P1">
        <v>2.668722802503489E-05</v>
      </c>
      <c r="Q1">
        <v>0.011705516834205731</v>
      </c>
      <c r="R1">
        <v>1.8707740430977855E-05</v>
      </c>
      <c r="S1">
        <v>0.01265436117881798</v>
      </c>
      <c r="T1">
        <v>4.2745385061947746E-05</v>
      </c>
      <c r="U1">
        <v>0.011855873493120662</v>
      </c>
      <c r="V1">
        <v>4.816586773183144E-06</v>
      </c>
      <c r="W1">
        <v>0.012200056717722157</v>
      </c>
      <c r="X1">
        <v>-6.854622758772187E-06</v>
      </c>
      <c r="Y1">
        <v>0.013456474626760697</v>
      </c>
      <c r="Z1">
        <v>-0.00015318521445610822</v>
      </c>
    </row>
    <row r="2" spans="1:26" ht="15">
      <c r="A2" s="1" t="s">
        <v>83</v>
      </c>
      <c r="B2" s="2" t="s">
        <v>142</v>
      </c>
      <c r="C2">
        <v>0.013799996668662431</v>
      </c>
      <c r="D2">
        <v>0.0006164999630920199</v>
      </c>
      <c r="E2">
        <v>0.011632389059074365</v>
      </c>
      <c r="F2">
        <v>0</v>
      </c>
      <c r="G2">
        <v>-0.011517724259851814</v>
      </c>
      <c r="H2">
        <v>0.005251943115033771</v>
      </c>
      <c r="I2">
        <v>0.017295453708178074</v>
      </c>
      <c r="J2">
        <v>0.0008911825807969528</v>
      </c>
      <c r="K2">
        <v>0.013120086946512828</v>
      </c>
      <c r="L2">
        <v>0.00022113551487186307</v>
      </c>
      <c r="M2">
        <v>0.009859114616717362</v>
      </c>
      <c r="N2">
        <v>0.0002649674898068631</v>
      </c>
      <c r="O2">
        <v>0.011383172467880776</v>
      </c>
      <c r="P2">
        <v>3.761585738921251E-05</v>
      </c>
      <c r="Q2">
        <v>0.011702481510355455</v>
      </c>
      <c r="R2">
        <v>2.579469019477286E-05</v>
      </c>
      <c r="S2">
        <v>0.01263544862005815</v>
      </c>
      <c r="T2">
        <v>0.00011034802088069344</v>
      </c>
      <c r="U2">
        <v>0.011841152132036174</v>
      </c>
      <c r="V2">
        <v>6.04665046430374E-05</v>
      </c>
      <c r="W2">
        <v>0.012192783088989795</v>
      </c>
      <c r="X2">
        <v>1.661047624080616E-05</v>
      </c>
      <c r="Y2">
        <v>0.013426096598721156</v>
      </c>
      <c r="Z2">
        <v>-4.1859165702334334E-05</v>
      </c>
    </row>
    <row r="3" spans="1:26" ht="15">
      <c r="A3" s="1" t="s">
        <v>84</v>
      </c>
      <c r="B3" s="3">
        <v>2</v>
      </c>
      <c r="C3">
        <v>0.011489103083748854</v>
      </c>
      <c r="D3">
        <v>8.938062662693157E-05</v>
      </c>
      <c r="G3">
        <v>-0.0181463794626186</v>
      </c>
      <c r="H3">
        <v>0.011689689153191647</v>
      </c>
      <c r="I3">
        <v>0.017092645202552846</v>
      </c>
      <c r="J3">
        <v>0.0011553092995472737</v>
      </c>
      <c r="K3">
        <v>0.013025456288442473</v>
      </c>
      <c r="L3">
        <v>0.00034782713665053425</v>
      </c>
      <c r="M3">
        <v>0.009848249536192278</v>
      </c>
      <c r="N3">
        <v>0.00027383200525594455</v>
      </c>
      <c r="O3">
        <v>0.011370252466650783</v>
      </c>
      <c r="P3">
        <v>4.812450565577066E-05</v>
      </c>
      <c r="Q3">
        <v>0.011693492184597962</v>
      </c>
      <c r="R3">
        <v>3.2609292453552477E-05</v>
      </c>
      <c r="S3">
        <v>0.01257943774280551</v>
      </c>
      <c r="T3">
        <v>0.00017535272531691968</v>
      </c>
      <c r="U3">
        <v>0.011797553782433355</v>
      </c>
      <c r="V3">
        <v>0.00011397782737798655</v>
      </c>
      <c r="W3">
        <v>0.012171241724265792</v>
      </c>
      <c r="X3">
        <v>3.917382464520979E-05</v>
      </c>
      <c r="Y3">
        <v>0.013336129925183904</v>
      </c>
      <c r="Z3">
        <v>6.51886854301988E-05</v>
      </c>
    </row>
    <row r="4" spans="1:26" ht="15">
      <c r="A4" s="1" t="s">
        <v>85</v>
      </c>
      <c r="B4" s="3">
        <v>27</v>
      </c>
      <c r="C4">
        <v>0.009671852144222809</v>
      </c>
      <c r="D4">
        <v>0.00025574870149282957</v>
      </c>
      <c r="G4">
        <v>-0.028910731414236793</v>
      </c>
      <c r="H4">
        <v>0.01762274988177046</v>
      </c>
      <c r="I4">
        <v>0.016763302060308787</v>
      </c>
      <c r="J4">
        <v>0.0013987298776653744</v>
      </c>
      <c r="K4">
        <v>0.012871784438312547</v>
      </c>
      <c r="L4">
        <v>0.0004645868039874713</v>
      </c>
      <c r="M4">
        <v>0.009830605602818607</v>
      </c>
      <c r="N4">
        <v>0.00028200158948264297</v>
      </c>
      <c r="O4">
        <v>0.011349271523125926</v>
      </c>
      <c r="P4">
        <v>5.78093313651435E-05</v>
      </c>
      <c r="Q4">
        <v>0.011678894311680843</v>
      </c>
      <c r="R4">
        <v>3.888966586418471E-05</v>
      </c>
      <c r="S4">
        <v>0.012488481013661621</v>
      </c>
      <c r="T4">
        <v>0.00023526140403420047</v>
      </c>
      <c r="U4">
        <v>0.011726753904437202</v>
      </c>
      <c r="V4">
        <v>0.00016329414485482223</v>
      </c>
      <c r="W4">
        <v>0.012136260446115958</v>
      </c>
      <c r="X4">
        <v>5.996832562892914E-05</v>
      </c>
      <c r="Y4">
        <v>0.013190031974959084</v>
      </c>
      <c r="Z4">
        <v>0.00016384455005559549</v>
      </c>
    </row>
    <row r="5" spans="1:26" ht="15">
      <c r="A5" s="1" t="s">
        <v>86</v>
      </c>
      <c r="B5" s="3">
        <v>1</v>
      </c>
      <c r="C5">
        <v>0.011160492905646894</v>
      </c>
      <c r="D5">
        <v>2.668722802503489E-05</v>
      </c>
      <c r="G5">
        <v>-0.04339711210592383</v>
      </c>
      <c r="H5">
        <v>0.022823121104269727</v>
      </c>
      <c r="I5">
        <v>0.01632008075370456</v>
      </c>
      <c r="J5">
        <v>0.0016120897988460118</v>
      </c>
      <c r="K5">
        <v>0.012664976919143374</v>
      </c>
      <c r="L5">
        <v>0.000566927508346491</v>
      </c>
      <c r="M5">
        <v>0.009806860863061062</v>
      </c>
      <c r="N5">
        <v>0.00028916228994668204</v>
      </c>
      <c r="O5">
        <v>0.01132103592319962</v>
      </c>
      <c r="P5">
        <v>6.629815209663258E-05</v>
      </c>
      <c r="Q5">
        <v>0.011659248879673718</v>
      </c>
      <c r="R5">
        <v>4.4394459198572994E-05</v>
      </c>
      <c r="S5">
        <v>0.01236607384871836</v>
      </c>
      <c r="T5">
        <v>0.00028777180010660486</v>
      </c>
      <c r="U5">
        <v>0.01163147329765408</v>
      </c>
      <c r="V5">
        <v>0.000206520258649819</v>
      </c>
      <c r="W5">
        <v>0.012089183565441862</v>
      </c>
      <c r="X5">
        <v>7.819485818085031E-05</v>
      </c>
      <c r="Y5">
        <v>0.01299341721034116</v>
      </c>
      <c r="Z5">
        <v>0.0002503171386231474</v>
      </c>
    </row>
    <row r="6" spans="1:26" ht="15">
      <c r="A6" s="1" t="s">
        <v>87</v>
      </c>
      <c r="B6" s="3" t="b">
        <v>1</v>
      </c>
      <c r="C6">
        <v>0.011547548156339273</v>
      </c>
      <c r="D6">
        <v>1.8707740430977855E-05</v>
      </c>
      <c r="G6">
        <v>-0.06104881805175409</v>
      </c>
      <c r="H6">
        <v>0.0270909554710106</v>
      </c>
      <c r="I6">
        <v>0.015780014028991606</v>
      </c>
      <c r="J6">
        <v>0.0017871897609718357</v>
      </c>
      <c r="K6">
        <v>0.012412981227917633</v>
      </c>
      <c r="L6">
        <v>0.0006509163538524049</v>
      </c>
      <c r="M6">
        <v>0.009777927813952326</v>
      </c>
      <c r="N6">
        <v>0.0002950389249449959</v>
      </c>
      <c r="O6">
        <v>0.011286630745142322</v>
      </c>
      <c r="P6">
        <v>7.32647472301123E-05</v>
      </c>
      <c r="Q6">
        <v>0.01163531085151134</v>
      </c>
      <c r="R6">
        <v>4.891212633600044E-05</v>
      </c>
      <c r="S6">
        <v>0.012216920286677767</v>
      </c>
      <c r="T6">
        <v>0.0003308659684612397</v>
      </c>
      <c r="U6">
        <v>0.011515373542368685</v>
      </c>
      <c r="V6">
        <v>0.00024199501345131897</v>
      </c>
      <c r="W6">
        <v>0.012031820220366793</v>
      </c>
      <c r="X6">
        <v>9.315298687656019E-05</v>
      </c>
      <c r="Y6">
        <v>0.012753841426471568</v>
      </c>
      <c r="Z6">
        <v>0.0003212833580485903</v>
      </c>
    </row>
    <row r="7" spans="1:26" ht="15">
      <c r="A7" s="1" t="s">
        <v>88</v>
      </c>
      <c r="B7" s="3">
        <v>1</v>
      </c>
      <c r="C7">
        <v>0.011670086666531526</v>
      </c>
      <c r="D7">
        <v>4.2745385061947746E-05</v>
      </c>
      <c r="G7">
        <v>-0.08118750409142003</v>
      </c>
      <c r="H7">
        <v>0.030262242500708296</v>
      </c>
      <c r="I7">
        <v>0.015163856347527729</v>
      </c>
      <c r="J7">
        <v>0.0019173007706955404</v>
      </c>
      <c r="K7">
        <v>0.01212548141772832</v>
      </c>
      <c r="L7">
        <v>0.0007133256962739076</v>
      </c>
      <c r="M7">
        <v>0.009744918336343807</v>
      </c>
      <c r="N7">
        <v>0.0002994056586902541</v>
      </c>
      <c r="O7">
        <v>0.011247378160652131</v>
      </c>
      <c r="P7">
        <v>7.844139442151459E-05</v>
      </c>
      <c r="Q7">
        <v>0.011608000152191385</v>
      </c>
      <c r="R7">
        <v>5.226905586191263E-05</v>
      </c>
      <c r="S7">
        <v>0.01204675221528278</v>
      </c>
      <c r="T7">
        <v>0.00036288782437572453</v>
      </c>
      <c r="U7">
        <v>0.01138291628706714</v>
      </c>
      <c r="V7">
        <v>0.0002683551343267723</v>
      </c>
      <c r="W7">
        <v>0.011966374852072248</v>
      </c>
      <c r="X7">
        <v>0.00010426787921889785</v>
      </c>
      <c r="Y7">
        <v>0.012480511386368773</v>
      </c>
      <c r="Z7">
        <v>0.0003740160163177185</v>
      </c>
    </row>
    <row r="8" spans="1:26" ht="15">
      <c r="A8" s="1" t="s">
        <v>89</v>
      </c>
      <c r="B8" s="3" t="b">
        <v>1</v>
      </c>
      <c r="C8">
        <v>0.011089723302359486</v>
      </c>
      <c r="D8">
        <v>4.816586773183144E-06</v>
      </c>
      <c r="G8">
        <v>-0.10303925181432255</v>
      </c>
      <c r="H8">
        <v>0.03221511141128979</v>
      </c>
      <c r="I8">
        <v>0.014495286303466378</v>
      </c>
      <c r="J8">
        <v>0.0019974227348805392</v>
      </c>
      <c r="K8">
        <v>0.011813525945049256</v>
      </c>
      <c r="L8">
        <v>0.0007517571795813033</v>
      </c>
      <c r="M8">
        <v>0.009709100965948068</v>
      </c>
      <c r="N8">
        <v>0.000302094680053519</v>
      </c>
      <c r="O8">
        <v>0.011204786624537902</v>
      </c>
      <c r="P8">
        <v>8.162915802237107E-05</v>
      </c>
      <c r="Q8">
        <v>0.011578366316572702</v>
      </c>
      <c r="R8">
        <v>5.433624285721653E-05</v>
      </c>
      <c r="S8">
        <v>0.011862109098085757</v>
      </c>
      <c r="T8">
        <v>0.00038260678588532927</v>
      </c>
      <c r="U8">
        <v>0.011239191789787802</v>
      </c>
      <c r="V8">
        <v>0.00028458761661386136</v>
      </c>
      <c r="W8">
        <v>0.011895362489359605</v>
      </c>
      <c r="X8">
        <v>0.00011111239612845072</v>
      </c>
      <c r="Y8">
        <v>0.01218393101018867</v>
      </c>
      <c r="Z8">
        <v>0.0004064886269460651</v>
      </c>
    </row>
    <row r="9" spans="1:26" ht="15">
      <c r="A9" s="1" t="s">
        <v>90</v>
      </c>
      <c r="B9" s="3" t="b">
        <v>1</v>
      </c>
      <c r="C9">
        <v>0.011821512097503716</v>
      </c>
      <c r="D9">
        <v>-6.854622758772187E-06</v>
      </c>
      <c r="G9">
        <v>-0.1257643108100718</v>
      </c>
      <c r="H9">
        <v>0.03287451454570294</v>
      </c>
      <c r="I9">
        <v>0.013799996668662431</v>
      </c>
      <c r="J9">
        <v>0.0020244766113761176</v>
      </c>
      <c r="K9">
        <v>0.011489103083748854</v>
      </c>
      <c r="L9">
        <v>0.000764733903423713</v>
      </c>
      <c r="M9">
        <v>0.009671852144222809</v>
      </c>
      <c r="N9">
        <v>0.0003030026514518208</v>
      </c>
      <c r="O9">
        <v>0.011160492905646894</v>
      </c>
      <c r="P9">
        <v>8.270553406521924E-05</v>
      </c>
      <c r="Q9">
        <v>0.011547548156339273</v>
      </c>
      <c r="R9">
        <v>5.503424648497443E-05</v>
      </c>
      <c r="S9">
        <v>0.011670086666531526</v>
      </c>
      <c r="T9">
        <v>0.00038926506435776084</v>
      </c>
      <c r="U9">
        <v>0.011089723302359486</v>
      </c>
      <c r="V9">
        <v>0.0002900686551215742</v>
      </c>
      <c r="W9">
        <v>0.011821512097503716</v>
      </c>
      <c r="X9">
        <v>0.00011342350665883399</v>
      </c>
      <c r="Y9">
        <v>0.011875497715463668</v>
      </c>
      <c r="Z9">
        <v>0.0004174532857180323</v>
      </c>
    </row>
    <row r="10" spans="1:26" ht="15">
      <c r="A10" s="1" t="s">
        <v>91</v>
      </c>
      <c r="B10" s="3" t="b">
        <v>0</v>
      </c>
      <c r="C10">
        <v>0.011875497715463668</v>
      </c>
      <c r="D10">
        <v>-0.00015318521445610822</v>
      </c>
      <c r="G10">
        <v>-0.14848936980582106</v>
      </c>
      <c r="H10">
        <v>0.03221511141128979</v>
      </c>
      <c r="I10">
        <v>0.013104707033858484</v>
      </c>
      <c r="J10">
        <v>0.0019974227348805392</v>
      </c>
      <c r="K10">
        <v>0.011164680222448452</v>
      </c>
      <c r="L10">
        <v>0.0007517571795813033</v>
      </c>
      <c r="M10">
        <v>0.00963460332249755</v>
      </c>
      <c r="N10">
        <v>0.000302094680053519</v>
      </c>
      <c r="O10">
        <v>0.011116199186755885</v>
      </c>
      <c r="P10">
        <v>8.162915802237107E-05</v>
      </c>
      <c r="Q10">
        <v>0.011516729996105843</v>
      </c>
      <c r="R10">
        <v>5.433624285721653E-05</v>
      </c>
      <c r="S10">
        <v>0.011478064234977294</v>
      </c>
      <c r="T10">
        <v>0.00038260678588532927</v>
      </c>
      <c r="U10">
        <v>0.01094025481493117</v>
      </c>
      <c r="V10">
        <v>0.00028458761661386136</v>
      </c>
      <c r="W10">
        <v>0.011747661705647828</v>
      </c>
      <c r="X10">
        <v>0.00011111239612845072</v>
      </c>
      <c r="Y10">
        <v>0.011567064420738666</v>
      </c>
      <c r="Z10">
        <v>0.0004064886269460651</v>
      </c>
    </row>
    <row r="11" spans="1:26" ht="15">
      <c r="A11" s="1" t="s">
        <v>92</v>
      </c>
      <c r="B11" s="3" t="b">
        <v>0</v>
      </c>
      <c r="C11" t="s">
        <v>125</v>
      </c>
      <c r="D11" t="s">
        <v>125</v>
      </c>
      <c r="G11">
        <v>-0.17034111752872358</v>
      </c>
      <c r="H11">
        <v>0.030262242500708296</v>
      </c>
      <c r="I11">
        <v>0.012436136989797134</v>
      </c>
      <c r="J11">
        <v>0.0019173007706955404</v>
      </c>
      <c r="K11">
        <v>0.010852724749769388</v>
      </c>
      <c r="L11">
        <v>0.0007133256962739076</v>
      </c>
      <c r="M11">
        <v>0.009598785952101811</v>
      </c>
      <c r="N11">
        <v>0.0002994056586902541</v>
      </c>
      <c r="O11">
        <v>0.011073607650641656</v>
      </c>
      <c r="P11">
        <v>7.84413944215146E-05</v>
      </c>
      <c r="Q11">
        <v>0.01148709616048716</v>
      </c>
      <c r="R11">
        <v>5.226905586191263E-05</v>
      </c>
      <c r="S11">
        <v>0.011293421117780271</v>
      </c>
      <c r="T11">
        <v>0.00036288782437572453</v>
      </c>
      <c r="U11">
        <v>0.01079653031765183</v>
      </c>
      <c r="V11">
        <v>0.0002683551343267723</v>
      </c>
      <c r="W11">
        <v>0.011676649342935184</v>
      </c>
      <c r="X11">
        <v>0.00010426787921889785</v>
      </c>
      <c r="Y11">
        <v>0.011270484044558562</v>
      </c>
      <c r="Z11">
        <v>0.0003740160163177186</v>
      </c>
    </row>
    <row r="12" spans="1:26" ht="15">
      <c r="A12" s="1" t="s">
        <v>93</v>
      </c>
      <c r="B12" s="3" t="s">
        <v>128</v>
      </c>
      <c r="G12">
        <v>-0.19047980356838953</v>
      </c>
      <c r="H12">
        <v>0.0270909554710106</v>
      </c>
      <c r="I12">
        <v>0.011819979308333256</v>
      </c>
      <c r="J12">
        <v>0.0017871897609718355</v>
      </c>
      <c r="K12">
        <v>0.010565224939580075</v>
      </c>
      <c r="L12">
        <v>0.0006509163538524048</v>
      </c>
      <c r="M12">
        <v>0.009565776474493292</v>
      </c>
      <c r="N12">
        <v>0.0002950389249449959</v>
      </c>
      <c r="O12">
        <v>0.011034355066151465</v>
      </c>
      <c r="P12">
        <v>7.32647472301123E-05</v>
      </c>
      <c r="Q12">
        <v>0.011459785461167205</v>
      </c>
      <c r="R12">
        <v>4.891212633600044E-05</v>
      </c>
      <c r="S12">
        <v>0.011123253046385284</v>
      </c>
      <c r="T12">
        <v>0.0003308659684612397</v>
      </c>
      <c r="U12">
        <v>0.010664073062350286</v>
      </c>
      <c r="V12">
        <v>0.00024199501345131897</v>
      </c>
      <c r="W12">
        <v>0.01161120397464064</v>
      </c>
      <c r="X12">
        <v>9.315298687656019E-05</v>
      </c>
      <c r="Y12">
        <v>0.010997154004455768</v>
      </c>
      <c r="Z12">
        <v>0.0003212833580485903</v>
      </c>
    </row>
    <row r="13" spans="1:26" ht="15">
      <c r="A13" s="1" t="s">
        <v>94</v>
      </c>
      <c r="B13" s="3" t="b">
        <v>1</v>
      </c>
      <c r="G13">
        <v>-0.20813150951421977</v>
      </c>
      <c r="H13">
        <v>0.02282312110426973</v>
      </c>
      <c r="I13">
        <v>0.011279912583620301</v>
      </c>
      <c r="J13">
        <v>0.001612089798846012</v>
      </c>
      <c r="K13">
        <v>0.010313229248354334</v>
      </c>
      <c r="L13">
        <v>0.0005669275083464912</v>
      </c>
      <c r="M13">
        <v>0.009536843425384555</v>
      </c>
      <c r="N13">
        <v>0.00028916228994668204</v>
      </c>
      <c r="O13">
        <v>0.010999949888094168</v>
      </c>
      <c r="P13">
        <v>6.629815209663259E-05</v>
      </c>
      <c r="Q13">
        <v>0.011435847433004827</v>
      </c>
      <c r="R13">
        <v>4.439445919857301E-05</v>
      </c>
      <c r="S13">
        <v>0.010974099484344692</v>
      </c>
      <c r="T13">
        <v>0.00028777180010660486</v>
      </c>
      <c r="U13">
        <v>0.010547973307064891</v>
      </c>
      <c r="V13">
        <v>0.00020652025864981903</v>
      </c>
      <c r="W13">
        <v>0.01155384062956557</v>
      </c>
      <c r="X13">
        <v>7.819485818085032E-05</v>
      </c>
      <c r="Y13">
        <v>0.010757578220586176</v>
      </c>
      <c r="Z13">
        <v>0.00025031713862314753</v>
      </c>
    </row>
    <row r="14" spans="1:26" ht="15">
      <c r="A14" s="1" t="s">
        <v>95</v>
      </c>
      <c r="B14" s="3" t="b">
        <v>0</v>
      </c>
      <c r="G14">
        <v>-0.22261789020590683</v>
      </c>
      <c r="H14">
        <v>0.017622749881770452</v>
      </c>
      <c r="I14">
        <v>0.010836691277016077</v>
      </c>
      <c r="J14">
        <v>0.0013987298776653744</v>
      </c>
      <c r="K14">
        <v>0.010106421729185161</v>
      </c>
      <c r="L14">
        <v>0.0004645868039874713</v>
      </c>
      <c r="M14">
        <v>0.009513098685627011</v>
      </c>
      <c r="N14">
        <v>0.00028200158948264297</v>
      </c>
      <c r="O14">
        <v>0.010971714288167862</v>
      </c>
      <c r="P14">
        <v>5.78093313651435E-05</v>
      </c>
      <c r="Q14">
        <v>0.011416202000997702</v>
      </c>
      <c r="R14">
        <v>3.888966586418471E-05</v>
      </c>
      <c r="S14">
        <v>0.01085169231940143</v>
      </c>
      <c r="T14">
        <v>0.00023526140403420042</v>
      </c>
      <c r="U14">
        <v>0.01045269270028177</v>
      </c>
      <c r="V14">
        <v>0.00016329414485482223</v>
      </c>
      <c r="W14">
        <v>0.011506763748891475</v>
      </c>
      <c r="X14">
        <v>5.996832562892914E-05</v>
      </c>
      <c r="Y14">
        <v>0.010560963455968252</v>
      </c>
      <c r="Z14">
        <v>0.00016384455005559532</v>
      </c>
    </row>
    <row r="15" spans="1:26" ht="15">
      <c r="A15" s="1" t="s">
        <v>96</v>
      </c>
      <c r="B15" s="3" t="b">
        <v>0</v>
      </c>
      <c r="G15">
        <v>-0.233382242157525</v>
      </c>
      <c r="H15">
        <v>0.011689689153191647</v>
      </c>
      <c r="I15">
        <v>0.010507348134772014</v>
      </c>
      <c r="J15">
        <v>0.0011553092995472737</v>
      </c>
      <c r="K15">
        <v>0.009952749879055235</v>
      </c>
      <c r="L15">
        <v>0.00034782713665053446</v>
      </c>
      <c r="M15">
        <v>0.00949545475225334</v>
      </c>
      <c r="N15">
        <v>0.00027383200525594455</v>
      </c>
      <c r="O15">
        <v>0.010950733344643004</v>
      </c>
      <c r="P15">
        <v>4.812450565577066E-05</v>
      </c>
      <c r="Q15">
        <v>0.011401604128080584</v>
      </c>
      <c r="R15">
        <v>3.2609292453552477E-05</v>
      </c>
      <c r="S15">
        <v>0.010760735590257541</v>
      </c>
      <c r="T15">
        <v>0.00017535272531691968</v>
      </c>
      <c r="U15">
        <v>0.010381892822285617</v>
      </c>
      <c r="V15">
        <v>0.00011397782737798665</v>
      </c>
      <c r="W15">
        <v>0.01147178247074164</v>
      </c>
      <c r="X15">
        <v>3.917382464520986E-05</v>
      </c>
      <c r="Y15">
        <v>0.010414865505743432</v>
      </c>
      <c r="Z15">
        <v>6.518868543019897E-05</v>
      </c>
    </row>
    <row r="16" spans="1:26" ht="15">
      <c r="A16" s="1" t="s">
        <v>97</v>
      </c>
      <c r="B16" s="3">
        <v>1</v>
      </c>
      <c r="G16">
        <v>-0.2400108973602918</v>
      </c>
      <c r="H16">
        <v>0.005251943115033771</v>
      </c>
      <c r="I16">
        <v>0.010304539629146788</v>
      </c>
      <c r="J16">
        <v>0.0008911825807969528</v>
      </c>
      <c r="K16">
        <v>0.00985811922098488</v>
      </c>
      <c r="L16">
        <v>0.00022113551487186307</v>
      </c>
      <c r="M16">
        <v>0.009484589671728256</v>
      </c>
      <c r="N16">
        <v>0.0002649674898068631</v>
      </c>
      <c r="O16">
        <v>0.010937813343413011</v>
      </c>
      <c r="P16">
        <v>3.761585738921251E-05</v>
      </c>
      <c r="Q16">
        <v>0.01139261480232309</v>
      </c>
      <c r="R16">
        <v>2.579469019477286E-05</v>
      </c>
      <c r="S16">
        <v>0.010704724713004902</v>
      </c>
      <c r="T16">
        <v>0.00011034802088069322</v>
      </c>
      <c r="U16">
        <v>0.010338294472682797</v>
      </c>
      <c r="V16">
        <v>6.04665046430374E-05</v>
      </c>
      <c r="W16">
        <v>0.011450241106017637</v>
      </c>
      <c r="X16">
        <v>1.661047624080616E-05</v>
      </c>
      <c r="Y16">
        <v>0.01032489883220618</v>
      </c>
      <c r="Z16">
        <v>-4.1859165702334646E-05</v>
      </c>
    </row>
    <row r="17" spans="7:26" ht="15">
      <c r="G17">
        <v>-0.24224912031215748</v>
      </c>
      <c r="H17">
        <v>-0.0014430887514141617</v>
      </c>
      <c r="I17">
        <v>0.010236059577275258</v>
      </c>
      <c r="J17">
        <v>0.0006164999630920199</v>
      </c>
      <c r="K17">
        <v>0.009826166358094256</v>
      </c>
      <c r="L17">
        <v>8.938062662693157E-05</v>
      </c>
      <c r="M17">
        <v>0.009480920983003134</v>
      </c>
      <c r="N17">
        <v>0.00025574870149282957</v>
      </c>
      <c r="O17">
        <v>0.010933450792879527</v>
      </c>
      <c r="P17">
        <v>2.668722802503489E-05</v>
      </c>
      <c r="Q17">
        <v>0.011389579478472814</v>
      </c>
      <c r="R17">
        <v>1.8707740430977855E-05</v>
      </c>
      <c r="S17">
        <v>0.010685812154245071</v>
      </c>
      <c r="T17">
        <v>4.2745385061947746E-05</v>
      </c>
      <c r="U17">
        <v>0.01032357311159831</v>
      </c>
      <c r="V17">
        <v>4.816586773183144E-06</v>
      </c>
      <c r="W17">
        <v>0.011442967477285276</v>
      </c>
      <c r="X17">
        <v>-6.854622758772187E-06</v>
      </c>
      <c r="Y17">
        <v>0.01029452080416664</v>
      </c>
      <c r="Z17">
        <v>-0.00015318521445610822</v>
      </c>
    </row>
    <row r="18" spans="7:26" ht="15">
      <c r="G18">
        <v>-0.2400108973602918</v>
      </c>
      <c r="H18">
        <v>-0.008138121640606387</v>
      </c>
      <c r="I18">
        <v>0.010304539629146788</v>
      </c>
      <c r="J18">
        <v>0.0003418173453870871</v>
      </c>
      <c r="K18">
        <v>0.00985811922098488</v>
      </c>
      <c r="L18">
        <v>-4.237426161799994E-05</v>
      </c>
      <c r="M18">
        <v>0.009484589671728256</v>
      </c>
      <c r="N18">
        <v>0.0002465299131787959</v>
      </c>
      <c r="O18">
        <v>0.010937813343413011</v>
      </c>
      <c r="P18">
        <v>1.575859866085727E-05</v>
      </c>
      <c r="Q18">
        <v>0.01139261480232309</v>
      </c>
      <c r="R18">
        <v>1.162079066718285E-05</v>
      </c>
      <c r="S18">
        <v>0.010704724713004902</v>
      </c>
      <c r="T18">
        <v>-2.4857250756797938E-05</v>
      </c>
      <c r="U18">
        <v>0.010338294472682797</v>
      </c>
      <c r="V18">
        <v>-5.083333109667111E-05</v>
      </c>
      <c r="W18">
        <v>0.011450241106017637</v>
      </c>
      <c r="X18">
        <v>-3.031972175835053E-05</v>
      </c>
      <c r="Y18">
        <v>0.01032489883220618</v>
      </c>
      <c r="Z18">
        <v>-0.0002645112632098821</v>
      </c>
    </row>
    <row r="19" spans="7:26" ht="15">
      <c r="G19">
        <v>-0.233382242157525</v>
      </c>
      <c r="H19">
        <v>-0.014575867678764263</v>
      </c>
      <c r="I19">
        <v>0.010507348134772014</v>
      </c>
      <c r="J19">
        <v>7.769062663676705E-05</v>
      </c>
      <c r="K19">
        <v>0.009952749879055235</v>
      </c>
      <c r="L19">
        <v>-0.00016906588339667112</v>
      </c>
      <c r="M19">
        <v>0.00949545475225334</v>
      </c>
      <c r="N19">
        <v>0.00023766539772971464</v>
      </c>
      <c r="O19">
        <v>0.010950733344643004</v>
      </c>
      <c r="P19">
        <v>5.249950394299118E-06</v>
      </c>
      <c r="Q19">
        <v>0.011401604128080584</v>
      </c>
      <c r="R19">
        <v>4.8061884084032446E-06</v>
      </c>
      <c r="S19">
        <v>0.010760735590257541</v>
      </c>
      <c r="T19">
        <v>-8.986195519302404E-05</v>
      </c>
      <c r="U19">
        <v>0.010381892822285617</v>
      </c>
      <c r="V19">
        <v>-0.00010434465383162026</v>
      </c>
      <c r="W19">
        <v>0.01147178247074164</v>
      </c>
      <c r="X19">
        <v>-5.288307016275417E-05</v>
      </c>
      <c r="Y19">
        <v>0.010414865505743432</v>
      </c>
      <c r="Z19">
        <v>-0.00037155911434241524</v>
      </c>
    </row>
    <row r="20" spans="7:26" ht="15">
      <c r="G20">
        <v>-0.22261789020590683</v>
      </c>
      <c r="H20">
        <v>-0.020508928407343075</v>
      </c>
      <c r="I20">
        <v>0.010836691277016077</v>
      </c>
      <c r="J20">
        <v>-0.00016572995148133468</v>
      </c>
      <c r="K20">
        <v>0.010106421729185161</v>
      </c>
      <c r="L20">
        <v>-0.00028582555073360815</v>
      </c>
      <c r="M20">
        <v>0.009513098685627011</v>
      </c>
      <c r="N20">
        <v>0.0002294958135030162</v>
      </c>
      <c r="O20">
        <v>0.010971714288167862</v>
      </c>
      <c r="P20">
        <v>-4.434875315073741E-06</v>
      </c>
      <c r="Q20">
        <v>0.011416202000997702</v>
      </c>
      <c r="R20">
        <v>-1.4741850022290036E-06</v>
      </c>
      <c r="S20">
        <v>0.01085169231940143</v>
      </c>
      <c r="T20">
        <v>-0.00014977063391030497</v>
      </c>
      <c r="U20">
        <v>0.01045269270028177</v>
      </c>
      <c r="V20">
        <v>-0.00015366097130845594</v>
      </c>
      <c r="W20">
        <v>0.011506763748891475</v>
      </c>
      <c r="X20">
        <v>-7.367757114647352E-05</v>
      </c>
      <c r="Y20">
        <v>0.010560963455968252</v>
      </c>
      <c r="Z20">
        <v>-0.0004702149789678119</v>
      </c>
    </row>
    <row r="21" spans="7:26" ht="15">
      <c r="G21">
        <v>-0.2081315095142198</v>
      </c>
      <c r="H21">
        <v>-0.02570929962984234</v>
      </c>
      <c r="I21">
        <v>0.011279912583620301</v>
      </c>
      <c r="J21">
        <v>-0.00037908987266197197</v>
      </c>
      <c r="K21">
        <v>0.010313229248354334</v>
      </c>
      <c r="L21">
        <v>-0.0003881662550926279</v>
      </c>
      <c r="M21">
        <v>0.009536843425384555</v>
      </c>
      <c r="N21">
        <v>0.0002223351130389771</v>
      </c>
      <c r="O21">
        <v>0.010999949888094168</v>
      </c>
      <c r="P21">
        <v>-1.2923696046562796E-05</v>
      </c>
      <c r="Q21">
        <v>0.011435847433004827</v>
      </c>
      <c r="R21">
        <v>-6.978978336617285E-06</v>
      </c>
      <c r="S21">
        <v>0.010974099484344692</v>
      </c>
      <c r="T21">
        <v>-0.00020228102998270933</v>
      </c>
      <c r="U21">
        <v>0.010547973307064891</v>
      </c>
      <c r="V21">
        <v>-0.00019688708510345271</v>
      </c>
      <c r="W21">
        <v>0.01155384062956557</v>
      </c>
      <c r="X21">
        <v>-9.190410369839466E-05</v>
      </c>
      <c r="Y21">
        <v>0.010757578220586176</v>
      </c>
      <c r="Z21">
        <v>-0.0005566875675353638</v>
      </c>
    </row>
    <row r="22" spans="7:26" ht="15">
      <c r="G22">
        <v>-0.1904798035683895</v>
      </c>
      <c r="H22">
        <v>-0.02997713399658322</v>
      </c>
      <c r="I22">
        <v>0.011819979308333256</v>
      </c>
      <c r="J22">
        <v>-0.0005541898347877958</v>
      </c>
      <c r="K22">
        <v>0.010565224939580075</v>
      </c>
      <c r="L22">
        <v>-0.0004721551005985418</v>
      </c>
      <c r="M22">
        <v>0.009565776474493292</v>
      </c>
      <c r="N22">
        <v>0.00021645847804066325</v>
      </c>
      <c r="O22">
        <v>0.011034355066151465</v>
      </c>
      <c r="P22">
        <v>-1.9890291180042518E-05</v>
      </c>
      <c r="Q22">
        <v>0.011459785461167205</v>
      </c>
      <c r="R22">
        <v>-1.1496645474044734E-05</v>
      </c>
      <c r="S22">
        <v>0.011123253046385286</v>
      </c>
      <c r="T22">
        <v>-0.0002453751983373443</v>
      </c>
      <c r="U22">
        <v>0.010664073062350286</v>
      </c>
      <c r="V22">
        <v>-0.0002323618399049527</v>
      </c>
      <c r="W22">
        <v>0.01161120397464064</v>
      </c>
      <c r="X22">
        <v>-0.00010686223239410458</v>
      </c>
      <c r="Y22">
        <v>0.010997154004455768</v>
      </c>
      <c r="Z22">
        <v>-0.0006276537869608068</v>
      </c>
    </row>
    <row r="23" spans="7:26" ht="15">
      <c r="G23">
        <v>-0.17034111752872355</v>
      </c>
      <c r="H23">
        <v>-0.03314842102628091</v>
      </c>
      <c r="I23">
        <v>0.012436136989797134</v>
      </c>
      <c r="J23">
        <v>-0.0006843008445115008</v>
      </c>
      <c r="K23">
        <v>0.01085272474976939</v>
      </c>
      <c r="L23">
        <v>-0.0005345644430200445</v>
      </c>
      <c r="M23">
        <v>0.009598785952101811</v>
      </c>
      <c r="N23">
        <v>0.000212091744295405</v>
      </c>
      <c r="O23">
        <v>0.011073607650641656</v>
      </c>
      <c r="P23">
        <v>-2.506693837144482E-05</v>
      </c>
      <c r="Q23">
        <v>0.01148709616048716</v>
      </c>
      <c r="R23">
        <v>-1.4853574999956928E-05</v>
      </c>
      <c r="S23">
        <v>0.011293421117780271</v>
      </c>
      <c r="T23">
        <v>-0.00027739705425182913</v>
      </c>
      <c r="U23">
        <v>0.01079653031765183</v>
      </c>
      <c r="V23">
        <v>-0.00025872196078040603</v>
      </c>
      <c r="W23">
        <v>0.011676649342935184</v>
      </c>
      <c r="X23">
        <v>-0.00011797712473644224</v>
      </c>
      <c r="Y23">
        <v>0.011270484044558564</v>
      </c>
      <c r="Z23">
        <v>-0.000680386445229935</v>
      </c>
    </row>
    <row r="24" spans="7:26" ht="15">
      <c r="G24">
        <v>-0.14848936980582111</v>
      </c>
      <c r="H24">
        <v>-0.03510128993686241</v>
      </c>
      <c r="I24">
        <v>0.013104707033858482</v>
      </c>
      <c r="J24">
        <v>-0.0007644228086964994</v>
      </c>
      <c r="K24">
        <v>0.011164680222448452</v>
      </c>
      <c r="L24">
        <v>-0.0005729959263274402</v>
      </c>
      <c r="M24">
        <v>0.00963460332249755</v>
      </c>
      <c r="N24">
        <v>0.00020940272293214015</v>
      </c>
      <c r="O24">
        <v>0.011116199186755885</v>
      </c>
      <c r="P24">
        <v>-2.8254701972301292E-05</v>
      </c>
      <c r="Q24">
        <v>0.011516729996105843</v>
      </c>
      <c r="R24">
        <v>-1.692076199526082E-05</v>
      </c>
      <c r="S24">
        <v>0.011478064234977294</v>
      </c>
      <c r="T24">
        <v>-0.0002971160157614338</v>
      </c>
      <c r="U24">
        <v>0.01094025481493117</v>
      </c>
      <c r="V24">
        <v>-0.00027495444306749507</v>
      </c>
      <c r="W24">
        <v>0.011747661705647828</v>
      </c>
      <c r="X24">
        <v>-0.0001248216416459951</v>
      </c>
      <c r="Y24">
        <v>0.011567064420738666</v>
      </c>
      <c r="Z24">
        <v>-0.0007128590558582815</v>
      </c>
    </row>
    <row r="25" spans="7:26" ht="15">
      <c r="G25">
        <v>-0.12576431081007178</v>
      </c>
      <c r="H25">
        <v>-0.03576069307127556</v>
      </c>
      <c r="I25">
        <v>0.013799996668662431</v>
      </c>
      <c r="J25">
        <v>-0.0007914766851920777</v>
      </c>
      <c r="K25">
        <v>0.011489103083748854</v>
      </c>
      <c r="L25">
        <v>-0.0005859726501698498</v>
      </c>
      <c r="M25">
        <v>0.009671852144222809</v>
      </c>
      <c r="N25">
        <v>0.00020849475153383835</v>
      </c>
      <c r="O25">
        <v>0.011160492905646894</v>
      </c>
      <c r="P25">
        <v>-2.933107801514946E-05</v>
      </c>
      <c r="Q25">
        <v>0.011547548156339273</v>
      </c>
      <c r="R25">
        <v>-1.7618765623018715E-05</v>
      </c>
      <c r="S25">
        <v>0.011670086666531526</v>
      </c>
      <c r="T25">
        <v>-0.0003037742942338654</v>
      </c>
      <c r="U25">
        <v>0.011089723302359486</v>
      </c>
      <c r="V25">
        <v>-0.00028043548157520793</v>
      </c>
      <c r="W25">
        <v>0.011821512097503716</v>
      </c>
      <c r="X25">
        <v>-0.00012713275217637835</v>
      </c>
      <c r="Y25">
        <v>0.011875497715463668</v>
      </c>
      <c r="Z25">
        <v>-0.0007238237146302488</v>
      </c>
    </row>
    <row r="26" spans="7:26" ht="15">
      <c r="G26">
        <v>-0.10303925181432255</v>
      </c>
      <c r="H26">
        <v>-0.03510128993686241</v>
      </c>
      <c r="I26">
        <v>0.014495286303466378</v>
      </c>
      <c r="J26">
        <v>-0.0007644228086964994</v>
      </c>
      <c r="K26">
        <v>0.011813525945049256</v>
      </c>
      <c r="L26">
        <v>-0.0005729959263274402</v>
      </c>
      <c r="M26">
        <v>0.009709100965948068</v>
      </c>
      <c r="N26">
        <v>0.00020940272293214015</v>
      </c>
      <c r="O26">
        <v>0.011204786624537902</v>
      </c>
      <c r="P26">
        <v>-2.8254701972301292E-05</v>
      </c>
      <c r="Q26">
        <v>0.011578366316572702</v>
      </c>
      <c r="R26">
        <v>-1.692076199526082E-05</v>
      </c>
      <c r="S26">
        <v>0.011862109098085757</v>
      </c>
      <c r="T26">
        <v>-0.0002971160157614338</v>
      </c>
      <c r="U26">
        <v>0.011239191789787802</v>
      </c>
      <c r="V26">
        <v>-0.00027495444306749507</v>
      </c>
      <c r="W26">
        <v>0.011895362489359605</v>
      </c>
      <c r="X26">
        <v>-0.0001248216416459951</v>
      </c>
      <c r="Y26">
        <v>0.01218393101018867</v>
      </c>
      <c r="Z26">
        <v>-0.0007128590558582815</v>
      </c>
    </row>
    <row r="27" spans="7:26" ht="15">
      <c r="G27">
        <v>-0.08118750409142</v>
      </c>
      <c r="H27">
        <v>-0.033148421026280905</v>
      </c>
      <c r="I27">
        <v>0.01516385634752773</v>
      </c>
      <c r="J27">
        <v>-0.0006843008445115005</v>
      </c>
      <c r="K27">
        <v>0.01212548141772832</v>
      </c>
      <c r="L27">
        <v>-0.0005345644430200444</v>
      </c>
      <c r="M27">
        <v>0.009744918336343807</v>
      </c>
      <c r="N27">
        <v>0.000212091744295405</v>
      </c>
      <c r="O27">
        <v>0.011247378160652131</v>
      </c>
      <c r="P27">
        <v>-2.5066938371444814E-05</v>
      </c>
      <c r="Q27">
        <v>0.011608000152191385</v>
      </c>
      <c r="R27">
        <v>-1.4853574999956921E-05</v>
      </c>
      <c r="S27">
        <v>0.012046752215282782</v>
      </c>
      <c r="T27">
        <v>-0.0002773970542518291</v>
      </c>
      <c r="U27">
        <v>0.01138291628706714</v>
      </c>
      <c r="V27">
        <v>-0.000258721960780406</v>
      </c>
      <c r="W27">
        <v>0.011966374852072248</v>
      </c>
      <c r="X27">
        <v>-0.00011797712473644222</v>
      </c>
      <c r="Y27">
        <v>0.012480511386368773</v>
      </c>
      <c r="Z27">
        <v>-0.000680386445229935</v>
      </c>
    </row>
    <row r="28" spans="7:26" ht="15">
      <c r="G28">
        <v>-0.06104881805175413</v>
      </c>
      <c r="H28">
        <v>-0.029977133996583222</v>
      </c>
      <c r="I28">
        <v>0.015780014028991606</v>
      </c>
      <c r="J28">
        <v>-0.0005541898347877963</v>
      </c>
      <c r="K28">
        <v>0.012412981227917633</v>
      </c>
      <c r="L28">
        <v>-0.000472155100598542</v>
      </c>
      <c r="M28">
        <v>0.009777927813952326</v>
      </c>
      <c r="N28">
        <v>0.00021645847804066325</v>
      </c>
      <c r="O28">
        <v>0.011286630745142322</v>
      </c>
      <c r="P28">
        <v>-1.9890291180042532E-05</v>
      </c>
      <c r="Q28">
        <v>0.01163531085151134</v>
      </c>
      <c r="R28">
        <v>-1.1496645474044744E-05</v>
      </c>
      <c r="S28">
        <v>0.012216920286677766</v>
      </c>
      <c r="T28">
        <v>-0.0002453751983373444</v>
      </c>
      <c r="U28">
        <v>0.011515373542368685</v>
      </c>
      <c r="V28">
        <v>-0.0002323618399049528</v>
      </c>
      <c r="W28">
        <v>0.012031820220366793</v>
      </c>
      <c r="X28">
        <v>-0.0001068622323941046</v>
      </c>
      <c r="Y28">
        <v>0.012753841426471568</v>
      </c>
      <c r="Z28">
        <v>-0.0006276537869608069</v>
      </c>
    </row>
    <row r="29" spans="7:26" ht="15">
      <c r="G29">
        <v>-0.043397112105923855</v>
      </c>
      <c r="H29">
        <v>-0.025709299629842353</v>
      </c>
      <c r="I29">
        <v>0.01632008075370456</v>
      </c>
      <c r="J29">
        <v>-0.0003790898726619724</v>
      </c>
      <c r="K29">
        <v>0.012664976919143372</v>
      </c>
      <c r="L29">
        <v>-0.00038816625509262813</v>
      </c>
      <c r="M29">
        <v>0.009806860863061062</v>
      </c>
      <c r="N29">
        <v>0.0002223351130389771</v>
      </c>
      <c r="O29">
        <v>0.01132103592319962</v>
      </c>
      <c r="P29">
        <v>-1.292369604656281E-05</v>
      </c>
      <c r="Q29">
        <v>0.011659248879673718</v>
      </c>
      <c r="R29">
        <v>-6.978978336617299E-06</v>
      </c>
      <c r="S29">
        <v>0.01236607384871836</v>
      </c>
      <c r="T29">
        <v>-0.00020228102998270944</v>
      </c>
      <c r="U29">
        <v>0.01163147329765408</v>
      </c>
      <c r="V29">
        <v>-0.00019688708510345274</v>
      </c>
      <c r="W29">
        <v>0.012089183565441862</v>
      </c>
      <c r="X29">
        <v>-9.19041036983947E-05</v>
      </c>
      <c r="Y29">
        <v>0.01299341721034116</v>
      </c>
      <c r="Z29">
        <v>-0.0005566875675353639</v>
      </c>
    </row>
    <row r="30" spans="7:26" ht="15">
      <c r="G30">
        <v>-0.028910731414236793</v>
      </c>
      <c r="H30">
        <v>-0.020508928407343075</v>
      </c>
      <c r="I30">
        <v>0.016763302060308787</v>
      </c>
      <c r="J30">
        <v>-0.00016572995148133468</v>
      </c>
      <c r="K30">
        <v>0.012871784438312547</v>
      </c>
      <c r="L30">
        <v>-0.00028582555073360815</v>
      </c>
      <c r="M30">
        <v>0.009830605602818607</v>
      </c>
      <c r="N30">
        <v>0.0002294958135030162</v>
      </c>
      <c r="O30">
        <v>0.011349271523125926</v>
      </c>
      <c r="P30">
        <v>-4.434875315073721E-06</v>
      </c>
      <c r="Q30">
        <v>0.011678894311680843</v>
      </c>
      <c r="R30">
        <v>-1.4741850022290036E-06</v>
      </c>
      <c r="S30">
        <v>0.012488481013661621</v>
      </c>
      <c r="T30">
        <v>-0.00014977063391030497</v>
      </c>
      <c r="U30">
        <v>0.011726753904437202</v>
      </c>
      <c r="V30">
        <v>-0.00015366097130845594</v>
      </c>
      <c r="W30">
        <v>0.012136260446115958</v>
      </c>
      <c r="X30">
        <v>-7.367757114647352E-05</v>
      </c>
      <c r="Y30">
        <v>0.013190031974959084</v>
      </c>
      <c r="Z30">
        <v>-0.0004702149789678119</v>
      </c>
    </row>
    <row r="31" spans="7:26" ht="15">
      <c r="G31">
        <v>-0.0181463794626186</v>
      </c>
      <c r="H31">
        <v>-0.014575867678764263</v>
      </c>
      <c r="I31">
        <v>0.017092645202552846</v>
      </c>
      <c r="J31">
        <v>7.769062663676705E-05</v>
      </c>
      <c r="K31">
        <v>0.013025456288442473</v>
      </c>
      <c r="L31">
        <v>-0.00016906588339667112</v>
      </c>
      <c r="M31">
        <v>0.009848249536192278</v>
      </c>
      <c r="N31">
        <v>0.00023766539772971464</v>
      </c>
      <c r="O31">
        <v>0.011370252466650783</v>
      </c>
      <c r="P31">
        <v>5.249950394299118E-06</v>
      </c>
      <c r="Q31">
        <v>0.011693492184597962</v>
      </c>
      <c r="R31">
        <v>4.8061884084032446E-06</v>
      </c>
      <c r="S31">
        <v>0.01257943774280551</v>
      </c>
      <c r="T31">
        <v>-8.986195519302404E-05</v>
      </c>
      <c r="U31">
        <v>0.011797553782433355</v>
      </c>
      <c r="V31">
        <v>-0.00010434465383162026</v>
      </c>
      <c r="W31">
        <v>0.012171241724265792</v>
      </c>
      <c r="X31">
        <v>-5.288307016275417E-05</v>
      </c>
      <c r="Y31">
        <v>0.013336129925183904</v>
      </c>
      <c r="Z31">
        <v>-0.00037155911434241524</v>
      </c>
    </row>
    <row r="32" spans="7:26" ht="15">
      <c r="G32">
        <v>-0.011517724259851841</v>
      </c>
      <c r="H32">
        <v>-0.008138121640606425</v>
      </c>
      <c r="I32">
        <v>0.017295453708178074</v>
      </c>
      <c r="J32">
        <v>0.0003418173453870863</v>
      </c>
      <c r="K32">
        <v>0.013120086946512828</v>
      </c>
      <c r="L32">
        <v>-4.237426161799994E-05</v>
      </c>
      <c r="M32">
        <v>0.009859114616717362</v>
      </c>
      <c r="N32">
        <v>0.0002465299131787959</v>
      </c>
      <c r="O32">
        <v>0.011383172467880776</v>
      </c>
      <c r="P32">
        <v>1.575859866085727E-05</v>
      </c>
      <c r="Q32">
        <v>0.011702481510355455</v>
      </c>
      <c r="R32">
        <v>1.1620790667182809E-05</v>
      </c>
      <c r="S32">
        <v>0.01263544862005815</v>
      </c>
      <c r="T32">
        <v>-2.4857250756797938E-05</v>
      </c>
      <c r="U32">
        <v>0.011841152132036174</v>
      </c>
      <c r="V32">
        <v>-5.0833331096671265E-05</v>
      </c>
      <c r="W32">
        <v>0.012192783088989793</v>
      </c>
      <c r="X32">
        <v>-3.0319721758350598E-05</v>
      </c>
      <c r="Y32">
        <v>0.013426096598721156</v>
      </c>
      <c r="Z32">
        <v>-0.0002645112632098821</v>
      </c>
    </row>
    <row r="33" spans="7:26" ht="15">
      <c r="G33">
        <v>-0.009279501307986132</v>
      </c>
      <c r="H33">
        <v>-0.0014430897741584542</v>
      </c>
      <c r="I33">
        <v>0.017363933760049605</v>
      </c>
      <c r="J33">
        <v>0.0006164999630920199</v>
      </c>
      <c r="K33">
        <v>0.013152039809403451</v>
      </c>
      <c r="L33">
        <v>8.938062662693157E-05</v>
      </c>
      <c r="M33">
        <v>0.009862783305442484</v>
      </c>
      <c r="N33">
        <v>0.00025574870149282957</v>
      </c>
      <c r="O33">
        <v>0.01138753501841426</v>
      </c>
      <c r="P33">
        <v>2.668722802503489E-05</v>
      </c>
      <c r="Q33">
        <v>0.011705516834205731</v>
      </c>
      <c r="R33">
        <v>1.8707740430977855E-05</v>
      </c>
      <c r="S33">
        <v>0.01265436117881798</v>
      </c>
      <c r="T33">
        <v>4.2745385061947746E-05</v>
      </c>
      <c r="U33">
        <v>0.011855873493120662</v>
      </c>
      <c r="V33">
        <v>4.816586773183144E-06</v>
      </c>
      <c r="W33">
        <v>0.012200056717722157</v>
      </c>
      <c r="X33">
        <v>-6.854622758772187E-06</v>
      </c>
      <c r="Y33">
        <v>0.013456474626760697</v>
      </c>
      <c r="Z33">
        <v>-0.00015318521445610822</v>
      </c>
    </row>
    <row r="34" spans="13:24" ht="15">
      <c r="M34" t="s">
        <v>126</v>
      </c>
      <c r="N34" t="s">
        <v>126</v>
      </c>
      <c r="O34" t="s">
        <v>126</v>
      </c>
      <c r="P34" t="s">
        <v>126</v>
      </c>
      <c r="Q34" t="s">
        <v>126</v>
      </c>
      <c r="R34" t="s">
        <v>126</v>
      </c>
      <c r="S34" t="s">
        <v>126</v>
      </c>
      <c r="T34" t="s">
        <v>126</v>
      </c>
      <c r="U34" t="s">
        <v>126</v>
      </c>
      <c r="V34" t="s">
        <v>126</v>
      </c>
      <c r="W34" t="s">
        <v>126</v>
      </c>
      <c r="X34" t="s">
        <v>126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 topLeftCell="A1"/>
  </sheetViews>
  <sheetFormatPr defaultColWidth="8.8515625" defaultRowHeight="15"/>
  <cols>
    <col min="1" max="1" width="14.8515625" style="1" bestFit="1" customWidth="1"/>
    <col min="2" max="2" width="19.140625" style="2" bestFit="1" customWidth="1"/>
  </cols>
  <sheetData>
    <row r="1" spans="1:8" ht="15">
      <c r="A1" s="1" t="s">
        <v>82</v>
      </c>
      <c r="B1" s="2" t="s">
        <v>127</v>
      </c>
      <c r="C1">
        <v>0</v>
      </c>
      <c r="D1">
        <v>-123.82000000000001</v>
      </c>
      <c r="E1">
        <v>0</v>
      </c>
      <c r="F1">
        <v>153.00114614483482</v>
      </c>
      <c r="G1" s="4">
        <v>0.03485687</v>
      </c>
      <c r="H1">
        <v>97.54</v>
      </c>
    </row>
    <row r="2" spans="1:8" ht="15">
      <c r="A2" s="1" t="s">
        <v>83</v>
      </c>
      <c r="B2" s="2" t="s">
        <v>147</v>
      </c>
      <c r="C2">
        <v>0.010049063790679335</v>
      </c>
      <c r="D2">
        <v>-123.82000000000001</v>
      </c>
      <c r="E2">
        <v>1</v>
      </c>
      <c r="F2">
        <v>153.00114614483482</v>
      </c>
      <c r="G2">
        <v>0.03485687</v>
      </c>
      <c r="H2">
        <v>162.07</v>
      </c>
    </row>
    <row r="3" spans="1:8" ht="15">
      <c r="A3" s="1" t="s">
        <v>84</v>
      </c>
      <c r="B3" s="3">
        <v>18</v>
      </c>
      <c r="C3">
        <v>0.010049063790679335</v>
      </c>
      <c r="D3">
        <v>117.54</v>
      </c>
      <c r="G3" t="s">
        <v>99</v>
      </c>
      <c r="H3" t="s">
        <v>99</v>
      </c>
    </row>
    <row r="4" spans="1:4" ht="15">
      <c r="A4" s="1" t="s">
        <v>85</v>
      </c>
      <c r="B4" s="3">
        <v>9</v>
      </c>
      <c r="C4">
        <v>0</v>
      </c>
      <c r="D4">
        <v>117.54</v>
      </c>
    </row>
    <row r="5" spans="1:4" ht="15">
      <c r="A5" s="1" t="s">
        <v>86</v>
      </c>
      <c r="B5" s="3">
        <v>1</v>
      </c>
      <c r="C5">
        <v>0</v>
      </c>
      <c r="D5">
        <v>-123.82000000000001</v>
      </c>
    </row>
    <row r="6" spans="1:4" ht="15">
      <c r="A6" s="1" t="s">
        <v>87</v>
      </c>
      <c r="B6" s="3" t="b">
        <v>1</v>
      </c>
      <c r="C6" t="s">
        <v>98</v>
      </c>
      <c r="D6" t="s">
        <v>98</v>
      </c>
    </row>
    <row r="7" spans="1:4" ht="15">
      <c r="A7" s="1" t="s">
        <v>88</v>
      </c>
      <c r="B7" s="3">
        <v>1</v>
      </c>
      <c r="C7">
        <v>0.010049063790679335</v>
      </c>
      <c r="D7">
        <v>47.300000000000004</v>
      </c>
    </row>
    <row r="8" spans="1:4" ht="15">
      <c r="A8" s="1" t="s">
        <v>89</v>
      </c>
      <c r="B8" s="3" t="b">
        <v>0</v>
      </c>
      <c r="C8">
        <v>0.03485687596907363</v>
      </c>
      <c r="D8">
        <v>47.300000000000004</v>
      </c>
    </row>
    <row r="9" spans="1:4" ht="15">
      <c r="A9" s="1" t="s">
        <v>90</v>
      </c>
      <c r="B9" s="3" t="b">
        <v>1</v>
      </c>
      <c r="C9">
        <v>0.03485687596907363</v>
      </c>
      <c r="D9">
        <v>147.78</v>
      </c>
    </row>
    <row r="10" spans="1:4" ht="15">
      <c r="A10" s="1" t="s">
        <v>91</v>
      </c>
      <c r="B10" s="3" t="b">
        <v>0</v>
      </c>
      <c r="C10">
        <v>0.010049063790679335</v>
      </c>
      <c r="D10">
        <v>147.78</v>
      </c>
    </row>
    <row r="11" spans="1:4" ht="15">
      <c r="A11" s="1" t="s">
        <v>92</v>
      </c>
      <c r="B11" s="3" t="b">
        <v>0</v>
      </c>
      <c r="C11">
        <v>0.010049063790679335</v>
      </c>
      <c r="D11">
        <v>47.300000000000004</v>
      </c>
    </row>
    <row r="12" spans="1:4" ht="15">
      <c r="A12" s="1" t="s">
        <v>93</v>
      </c>
      <c r="B12" s="3" t="s">
        <v>129</v>
      </c>
      <c r="C12" t="s">
        <v>98</v>
      </c>
      <c r="D12" t="s">
        <v>98</v>
      </c>
    </row>
    <row r="13" spans="1:4" ht="15">
      <c r="A13" s="1" t="s">
        <v>94</v>
      </c>
      <c r="B13" s="3" t="b">
        <v>1</v>
      </c>
      <c r="C13">
        <v>0.03485687596907363</v>
      </c>
      <c r="D13">
        <v>154.85</v>
      </c>
    </row>
    <row r="14" spans="1:4" ht="15">
      <c r="A14" s="1" t="s">
        <v>95</v>
      </c>
      <c r="B14" s="3" t="b">
        <v>0</v>
      </c>
      <c r="C14">
        <v>0.25201817202799937</v>
      </c>
      <c r="D14">
        <v>154.85</v>
      </c>
    </row>
    <row r="15" spans="1:4" ht="15">
      <c r="A15" s="1" t="s">
        <v>96</v>
      </c>
      <c r="B15" s="3" t="b">
        <v>0</v>
      </c>
      <c r="C15">
        <v>0.25201817202799937</v>
      </c>
      <c r="D15">
        <v>169.29</v>
      </c>
    </row>
    <row r="16" spans="1:4" ht="15">
      <c r="A16" s="1" t="s">
        <v>97</v>
      </c>
      <c r="B16" s="3">
        <v>1</v>
      </c>
      <c r="C16">
        <v>0.03485687596907363</v>
      </c>
      <c r="D16">
        <v>169.29</v>
      </c>
    </row>
    <row r="17" spans="3:4" ht="15">
      <c r="C17">
        <v>0.03485687596907363</v>
      </c>
      <c r="D17">
        <v>154.85</v>
      </c>
    </row>
    <row r="18" spans="3:4" ht="15">
      <c r="C18" t="s">
        <v>98</v>
      </c>
      <c r="D18" t="s">
        <v>98</v>
      </c>
    </row>
    <row r="19" spans="3:4" ht="15">
      <c r="C19">
        <v>0.25201817202799937</v>
      </c>
      <c r="D19">
        <v>149.53</v>
      </c>
    </row>
    <row r="20" spans="3:4" ht="15">
      <c r="C20">
        <v>0.46839859583304166</v>
      </c>
      <c r="D20">
        <v>149.53</v>
      </c>
    </row>
    <row r="21" spans="3:4" ht="15">
      <c r="C21">
        <v>0.46839859583304166</v>
      </c>
      <c r="D21">
        <v>163.92999999999998</v>
      </c>
    </row>
    <row r="22" spans="3:4" ht="15">
      <c r="C22">
        <v>0.25201817202799937</v>
      </c>
      <c r="D22">
        <v>163.92999999999998</v>
      </c>
    </row>
    <row r="23" spans="3:4" ht="15">
      <c r="C23">
        <v>0.25201817202799937</v>
      </c>
      <c r="D23">
        <v>149.53</v>
      </c>
    </row>
    <row r="24" spans="3:4" ht="15">
      <c r="C24" t="s">
        <v>98</v>
      </c>
      <c r="D24" t="s">
        <v>98</v>
      </c>
    </row>
    <row r="25" spans="3:4" ht="15">
      <c r="C25">
        <v>0.46839859583304166</v>
      </c>
      <c r="D25">
        <v>146.2</v>
      </c>
    </row>
    <row r="26" spans="3:4" ht="15">
      <c r="C26">
        <v>0.7102650804897156</v>
      </c>
      <c r="D26">
        <v>146.2</v>
      </c>
    </row>
    <row r="27" spans="3:4" ht="15">
      <c r="C27">
        <v>0.7102650804897156</v>
      </c>
      <c r="D27">
        <v>158</v>
      </c>
    </row>
    <row r="28" spans="3:4" ht="15">
      <c r="C28">
        <v>0.46839859583304166</v>
      </c>
      <c r="D28">
        <v>158</v>
      </c>
    </row>
    <row r="29" spans="3:4" ht="15">
      <c r="C29">
        <v>0.46839859583304166</v>
      </c>
      <c r="D29">
        <v>146.2</v>
      </c>
    </row>
    <row r="30" spans="3:4" ht="15">
      <c r="C30" t="s">
        <v>98</v>
      </c>
      <c r="D30" t="s">
        <v>98</v>
      </c>
    </row>
    <row r="31" spans="3:4" ht="15">
      <c r="C31">
        <v>0.7102650804897156</v>
      </c>
      <c r="D31">
        <v>108.00999999999999</v>
      </c>
    </row>
    <row r="32" spans="3:4" ht="15">
      <c r="C32">
        <v>0.7416661767863579</v>
      </c>
      <c r="D32">
        <v>108.00999999999999</v>
      </c>
    </row>
    <row r="33" spans="3:4" ht="15">
      <c r="C33">
        <v>0.7416661767863579</v>
      </c>
      <c r="D33">
        <v>189.05</v>
      </c>
    </row>
    <row r="34" spans="3:4" ht="15">
      <c r="C34">
        <v>0.7102650804897156</v>
      </c>
      <c r="D34">
        <v>189.05</v>
      </c>
    </row>
    <row r="35" spans="3:4" ht="15">
      <c r="C35">
        <v>0.7102650804897156</v>
      </c>
      <c r="D35">
        <v>108.00999999999999</v>
      </c>
    </row>
    <row r="36" spans="3:4" ht="15">
      <c r="C36" t="s">
        <v>98</v>
      </c>
      <c r="D36" t="s">
        <v>98</v>
      </c>
    </row>
    <row r="37" spans="3:4" ht="15">
      <c r="C37">
        <v>0.7416661767863579</v>
      </c>
      <c r="D37">
        <v>41.239999999999995</v>
      </c>
    </row>
    <row r="38" spans="3:4" ht="15">
      <c r="C38">
        <v>0.7607810551711752</v>
      </c>
      <c r="D38">
        <v>41.239999999999995</v>
      </c>
    </row>
    <row r="39" spans="3:4" ht="15">
      <c r="C39">
        <v>0.7607810551711752</v>
      </c>
      <c r="D39">
        <v>168.51999999999998</v>
      </c>
    </row>
    <row r="40" spans="3:4" ht="15">
      <c r="C40">
        <v>0.7416661767863579</v>
      </c>
      <c r="D40">
        <v>168.51999999999998</v>
      </c>
    </row>
    <row r="41" spans="3:4" ht="15">
      <c r="C41">
        <v>0.7416661767863579</v>
      </c>
      <c r="D41">
        <v>41.239999999999995</v>
      </c>
    </row>
    <row r="42" spans="3:4" ht="15">
      <c r="C42" t="s">
        <v>98</v>
      </c>
      <c r="D42" t="s">
        <v>98</v>
      </c>
    </row>
    <row r="43" spans="3:4" ht="15">
      <c r="C43">
        <v>0.7607810551711752</v>
      </c>
      <c r="D43">
        <v>37.919999999999995</v>
      </c>
    </row>
    <row r="44" spans="3:4" ht="15">
      <c r="C44">
        <v>0.7839850322897508</v>
      </c>
      <c r="D44">
        <v>37.919999999999995</v>
      </c>
    </row>
    <row r="45" spans="3:4" ht="15">
      <c r="C45">
        <v>0.7839850322897508</v>
      </c>
      <c r="D45">
        <v>143</v>
      </c>
    </row>
    <row r="46" spans="3:4" ht="15">
      <c r="C46">
        <v>0.7607810551711752</v>
      </c>
      <c r="D46">
        <v>143</v>
      </c>
    </row>
    <row r="47" spans="3:4" ht="15">
      <c r="C47">
        <v>0.7607810551711752</v>
      </c>
      <c r="D47">
        <v>37.919999999999995</v>
      </c>
    </row>
    <row r="48" spans="3:4" ht="15">
      <c r="C48" t="s">
        <v>98</v>
      </c>
      <c r="D48" t="s">
        <v>98</v>
      </c>
    </row>
    <row r="49" spans="3:4" ht="15">
      <c r="C49">
        <v>0.7839850322897508</v>
      </c>
      <c r="D49">
        <v>73.16</v>
      </c>
    </row>
    <row r="50" spans="3:4" ht="15">
      <c r="C50">
        <v>0.8013947079688856</v>
      </c>
      <c r="D50">
        <v>73.16</v>
      </c>
    </row>
    <row r="51" spans="3:4" ht="15">
      <c r="C51">
        <v>0.8013947079688856</v>
      </c>
      <c r="D51">
        <v>218.79999999999998</v>
      </c>
    </row>
    <row r="52" spans="3:4" ht="15">
      <c r="C52">
        <v>0.7839850322897508</v>
      </c>
      <c r="D52">
        <v>218.79999999999998</v>
      </c>
    </row>
    <row r="53" spans="3:4" ht="15">
      <c r="C53">
        <v>0.7839850322897508</v>
      </c>
      <c r="D53">
        <v>73.16</v>
      </c>
    </row>
    <row r="54" spans="3:4" ht="15">
      <c r="C54" t="s">
        <v>98</v>
      </c>
      <c r="D54" t="s">
        <v>98</v>
      </c>
    </row>
    <row r="55" spans="3:4" ht="15">
      <c r="C55">
        <v>0.8013947079688856</v>
      </c>
      <c r="D55">
        <v>85.22999999999999</v>
      </c>
    </row>
    <row r="56" spans="3:4" ht="15">
      <c r="C56">
        <v>0.814837785571486</v>
      </c>
      <c r="D56">
        <v>85.22999999999999</v>
      </c>
    </row>
    <row r="57" spans="3:4" ht="15">
      <c r="C57">
        <v>0.814837785571486</v>
      </c>
      <c r="D57">
        <v>287.78999999999996</v>
      </c>
    </row>
    <row r="58" spans="3:4" ht="15">
      <c r="C58">
        <v>0.8013947079688856</v>
      </c>
      <c r="D58">
        <v>287.78999999999996</v>
      </c>
    </row>
    <row r="59" spans="3:4" ht="15">
      <c r="C59">
        <v>0.8013947079688856</v>
      </c>
      <c r="D59">
        <v>85.22999999999999</v>
      </c>
    </row>
    <row r="60" spans="3:4" ht="15">
      <c r="C60" t="s">
        <v>98</v>
      </c>
      <c r="D60" t="s">
        <v>98</v>
      </c>
    </row>
    <row r="61" spans="3:4" ht="15">
      <c r="C61">
        <v>0.814837785571486</v>
      </c>
      <c r="D61">
        <v>16.58</v>
      </c>
    </row>
    <row r="62" spans="3:4" ht="15">
      <c r="C62">
        <v>0.830086904937606</v>
      </c>
      <c r="D62">
        <v>16.58</v>
      </c>
    </row>
    <row r="63" spans="3:4" ht="15">
      <c r="C63">
        <v>0.830086904937606</v>
      </c>
      <c r="D63">
        <v>167.42000000000002</v>
      </c>
    </row>
    <row r="64" spans="3:4" ht="15">
      <c r="C64">
        <v>0.814837785571486</v>
      </c>
      <c r="D64">
        <v>167.42000000000002</v>
      </c>
    </row>
    <row r="65" spans="3:4" ht="15">
      <c r="C65">
        <v>0.814837785571486</v>
      </c>
      <c r="D65">
        <v>16.58</v>
      </c>
    </row>
    <row r="66" spans="3:4" ht="15">
      <c r="C66" t="s">
        <v>98</v>
      </c>
      <c r="D66" t="s">
        <v>98</v>
      </c>
    </row>
    <row r="67" spans="3:4" ht="15">
      <c r="C67">
        <v>0.830086904937606</v>
      </c>
      <c r="D67">
        <v>-81.41</v>
      </c>
    </row>
    <row r="68" spans="3:4" ht="15">
      <c r="C68">
        <v>0.8502169230397628</v>
      </c>
      <c r="D68">
        <v>-81.41</v>
      </c>
    </row>
    <row r="69" spans="3:4" ht="15">
      <c r="C69">
        <v>0.8502169230397628</v>
      </c>
      <c r="D69">
        <v>98.87</v>
      </c>
    </row>
    <row r="70" spans="3:4" ht="15">
      <c r="C70">
        <v>0.830086904937606</v>
      </c>
      <c r="D70">
        <v>98.87</v>
      </c>
    </row>
    <row r="71" spans="3:4" ht="15">
      <c r="C71">
        <v>0.830086904937606</v>
      </c>
      <c r="D71">
        <v>-81.41</v>
      </c>
    </row>
    <row r="72" spans="3:4" ht="15">
      <c r="C72" t="s">
        <v>98</v>
      </c>
      <c r="D72" t="s">
        <v>98</v>
      </c>
    </row>
    <row r="73" spans="3:4" ht="15">
      <c r="C73">
        <v>0.8502169230397628</v>
      </c>
      <c r="D73">
        <v>-17.939999999999998</v>
      </c>
    </row>
    <row r="74" spans="3:4" ht="15">
      <c r="C74">
        <v>0.8655984353030663</v>
      </c>
      <c r="D74">
        <v>-17.939999999999998</v>
      </c>
    </row>
    <row r="75" spans="3:4" ht="15">
      <c r="C75">
        <v>0.8655984353030663</v>
      </c>
      <c r="D75">
        <v>134.34</v>
      </c>
    </row>
    <row r="76" spans="3:4" ht="15">
      <c r="C76">
        <v>0.8502169230397628</v>
      </c>
      <c r="D76">
        <v>134.34</v>
      </c>
    </row>
    <row r="77" spans="3:4" ht="15">
      <c r="C77">
        <v>0.8502169230397628</v>
      </c>
      <c r="D77">
        <v>-17.939999999999998</v>
      </c>
    </row>
    <row r="78" spans="3:4" ht="15">
      <c r="C78" t="s">
        <v>98</v>
      </c>
      <c r="D78" t="s">
        <v>98</v>
      </c>
    </row>
    <row r="79" spans="3:4" ht="15">
      <c r="C79">
        <v>0.8655984353030663</v>
      </c>
      <c r="D79">
        <v>-47.47999999999999</v>
      </c>
    </row>
    <row r="80" spans="3:4" ht="15">
      <c r="C80">
        <v>0.8720393020799704</v>
      </c>
      <c r="D80">
        <v>-47.47999999999999</v>
      </c>
    </row>
    <row r="81" spans="3:4" ht="15">
      <c r="C81">
        <v>0.8720393020799704</v>
      </c>
      <c r="D81">
        <v>364.08000000000004</v>
      </c>
    </row>
    <row r="82" spans="3:4" ht="15">
      <c r="C82">
        <v>0.8655984353030663</v>
      </c>
      <c r="D82">
        <v>364.08000000000004</v>
      </c>
    </row>
    <row r="83" spans="3:4" ht="15">
      <c r="C83">
        <v>0.8655984353030663</v>
      </c>
      <c r="D83">
        <v>-47.47999999999999</v>
      </c>
    </row>
    <row r="84" spans="3:4" ht="15">
      <c r="C84" t="s">
        <v>98</v>
      </c>
      <c r="D84" t="s">
        <v>98</v>
      </c>
    </row>
    <row r="85" spans="3:4" ht="15">
      <c r="C85">
        <v>0.8720393020799704</v>
      </c>
      <c r="D85">
        <v>161.93</v>
      </c>
    </row>
    <row r="86" spans="3:4" ht="15">
      <c r="C86">
        <v>1</v>
      </c>
      <c r="D86">
        <v>161.93</v>
      </c>
    </row>
    <row r="87" spans="3:4" ht="15">
      <c r="C87">
        <v>1</v>
      </c>
      <c r="D87">
        <v>183.93</v>
      </c>
    </row>
    <row r="88" spans="3:4" ht="15">
      <c r="C88">
        <v>0.8720393020799704</v>
      </c>
      <c r="D88">
        <v>183.93</v>
      </c>
    </row>
    <row r="89" spans="3:4" ht="15">
      <c r="C89">
        <v>0.8720393020799704</v>
      </c>
      <c r="D89">
        <v>161.93</v>
      </c>
    </row>
    <row r="90" spans="3:4" ht="15">
      <c r="C90" t="s">
        <v>98</v>
      </c>
      <c r="D9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122"/>
  <sheetViews>
    <sheetView showGridLines="0" workbookViewId="0" topLeftCell="Z38">
      <selection activeCell="AH59" sqref="AH59"/>
    </sheetView>
  </sheetViews>
  <sheetFormatPr defaultColWidth="8.8515625" defaultRowHeight="15"/>
  <cols>
    <col min="1" max="1" width="8.8515625" style="8" customWidth="1"/>
    <col min="2" max="2" width="2.7109375" style="8" customWidth="1"/>
    <col min="3" max="3" width="8.8515625" style="8" customWidth="1"/>
    <col min="4" max="4" width="1.7109375" style="8" customWidth="1"/>
    <col min="5" max="5" width="8.8515625" style="8" customWidth="1"/>
    <col min="6" max="7" width="1.7109375" style="8" customWidth="1"/>
    <col min="8" max="8" width="11.140625" style="8" bestFit="1" customWidth="1"/>
    <col min="9" max="12" width="8.8515625" style="8" customWidth="1"/>
    <col min="13" max="13" width="1.7109375" style="8" customWidth="1"/>
    <col min="14" max="16" width="8.8515625" style="8" customWidth="1"/>
    <col min="17" max="17" width="10.7109375" style="8" bestFit="1" customWidth="1"/>
    <col min="18" max="21" width="8.8515625" style="8" customWidth="1"/>
    <col min="22" max="22" width="11.28125" style="8" bestFit="1" customWidth="1"/>
    <col min="23" max="28" width="8.8515625" style="8" customWidth="1"/>
    <col min="29" max="29" width="1.7109375" style="8" customWidth="1"/>
    <col min="30" max="40" width="8.8515625" style="8" customWidth="1"/>
    <col min="41" max="41" width="1.7109375" style="22" customWidth="1"/>
    <col min="42" max="44" width="8.8515625" style="22" customWidth="1"/>
    <col min="45" max="45" width="9.8515625" style="22" bestFit="1" customWidth="1"/>
    <col min="46" max="60" width="8.8515625" style="22" customWidth="1"/>
    <col min="61" max="16384" width="8.8515625" style="8" customWidth="1"/>
  </cols>
  <sheetData>
    <row r="2" spans="2:60" ht="13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2:60" ht="14">
      <c r="B3" s="21" t="s">
        <v>72</v>
      </c>
      <c r="C3" s="21"/>
      <c r="D3" s="21"/>
      <c r="E3" s="21"/>
      <c r="F3" s="21"/>
      <c r="G3" s="22"/>
      <c r="H3" s="21" t="s">
        <v>100</v>
      </c>
      <c r="I3" s="21"/>
      <c r="J3" s="21"/>
      <c r="K3" s="21"/>
      <c r="L3" s="21"/>
      <c r="N3" s="8" t="s">
        <v>74</v>
      </c>
      <c r="S3" s="8" t="s">
        <v>81</v>
      </c>
      <c r="W3" s="8" t="s">
        <v>77</v>
      </c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2:60" ht="15">
      <c r="B4" s="23" t="s">
        <v>73</v>
      </c>
      <c r="C4" s="23"/>
      <c r="D4" s="23"/>
      <c r="E4" s="23"/>
      <c r="F4" s="23"/>
      <c r="G4" s="22"/>
      <c r="H4" s="22"/>
      <c r="I4" s="22"/>
      <c r="J4" s="22"/>
      <c r="K4" s="22"/>
      <c r="L4" s="22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2:60" ht="13" thickBot="1">
      <c r="B5" s="7" t="s">
        <v>110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 t="s">
        <v>8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 t="s">
        <v>136</v>
      </c>
      <c r="AQ5" s="7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2:45" s="9" customFormat="1" ht="15">
      <c r="B6" s="9" t="s">
        <v>0</v>
      </c>
      <c r="C6" s="9" t="s">
        <v>1</v>
      </c>
      <c r="E6" s="9" t="s">
        <v>10</v>
      </c>
      <c r="H6" s="9" t="s">
        <v>115</v>
      </c>
      <c r="I6" s="9" t="s">
        <v>4</v>
      </c>
      <c r="J6" s="9" t="s">
        <v>116</v>
      </c>
      <c r="K6" s="9" t="s">
        <v>4</v>
      </c>
      <c r="L6" s="9" t="s">
        <v>11</v>
      </c>
      <c r="N6" s="9" t="s">
        <v>4</v>
      </c>
      <c r="O6" s="9" t="s">
        <v>12</v>
      </c>
      <c r="P6" s="9" t="s">
        <v>4</v>
      </c>
      <c r="Q6" s="9" t="s">
        <v>13</v>
      </c>
      <c r="R6" s="9" t="s">
        <v>4</v>
      </c>
      <c r="S6" s="9" t="s">
        <v>14</v>
      </c>
      <c r="T6" s="9" t="s">
        <v>4</v>
      </c>
      <c r="U6" s="9" t="s">
        <v>15</v>
      </c>
      <c r="V6" s="9" t="s">
        <v>16</v>
      </c>
      <c r="W6" s="9" t="s">
        <v>4</v>
      </c>
      <c r="X6" s="9" t="s">
        <v>5</v>
      </c>
      <c r="Y6" s="9" t="s">
        <v>4</v>
      </c>
      <c r="Z6" s="9" t="s">
        <v>148</v>
      </c>
      <c r="AA6" s="9" t="s">
        <v>114</v>
      </c>
      <c r="AB6" s="9" t="s">
        <v>7</v>
      </c>
      <c r="AD6" s="9" t="s">
        <v>9</v>
      </c>
      <c r="AE6" s="9" t="s">
        <v>10</v>
      </c>
      <c r="AF6" s="9" t="s">
        <v>4</v>
      </c>
      <c r="AG6" s="9" t="s">
        <v>11</v>
      </c>
      <c r="AH6" s="9" t="s">
        <v>4</v>
      </c>
      <c r="AI6" s="9" t="s">
        <v>12</v>
      </c>
      <c r="AJ6" s="9" t="s">
        <v>4</v>
      </c>
      <c r="AK6" s="9" t="s">
        <v>13</v>
      </c>
      <c r="AL6" s="9" t="s">
        <v>4</v>
      </c>
      <c r="AM6" s="9" t="s">
        <v>14</v>
      </c>
      <c r="AN6" s="9" t="s">
        <v>4</v>
      </c>
      <c r="AP6" s="9" t="s">
        <v>134</v>
      </c>
      <c r="AQ6" s="9" t="s">
        <v>4</v>
      </c>
      <c r="AR6" s="9" t="s">
        <v>135</v>
      </c>
      <c r="AS6" s="9" t="s">
        <v>4</v>
      </c>
    </row>
    <row r="7" spans="2:45" s="9" customFormat="1" ht="21" customHeight="1" thickBot="1">
      <c r="B7" s="10"/>
      <c r="C7" s="10" t="s">
        <v>2</v>
      </c>
      <c r="D7" s="10"/>
      <c r="E7" s="10" t="s">
        <v>3</v>
      </c>
      <c r="F7" s="10"/>
      <c r="G7" s="10"/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/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/>
      <c r="V7" s="10"/>
      <c r="W7" s="10"/>
      <c r="X7" s="10" t="s">
        <v>6</v>
      </c>
      <c r="Y7" s="10" t="s">
        <v>6</v>
      </c>
      <c r="Z7" s="10" t="s">
        <v>6</v>
      </c>
      <c r="AA7" s="10" t="s">
        <v>6</v>
      </c>
      <c r="AB7" s="10"/>
      <c r="AC7" s="10"/>
      <c r="AD7" s="10" t="s">
        <v>76</v>
      </c>
      <c r="AE7" s="10" t="s">
        <v>52</v>
      </c>
      <c r="AF7" s="10" t="s">
        <v>52</v>
      </c>
      <c r="AG7" s="10" t="s">
        <v>52</v>
      </c>
      <c r="AH7" s="10" t="s">
        <v>52</v>
      </c>
      <c r="AI7" s="10" t="s">
        <v>52</v>
      </c>
      <c r="AJ7" s="10" t="s">
        <v>52</v>
      </c>
      <c r="AK7" s="10" t="s">
        <v>52</v>
      </c>
      <c r="AL7" s="10" t="s">
        <v>52</v>
      </c>
      <c r="AM7" s="10" t="s">
        <v>52</v>
      </c>
      <c r="AN7" s="10" t="s">
        <v>52</v>
      </c>
      <c r="AO7" s="10"/>
      <c r="AP7" s="10"/>
      <c r="AQ7" s="10"/>
      <c r="AR7" s="10"/>
      <c r="AS7" s="10"/>
    </row>
    <row r="8" spans="2:45" s="9" customFormat="1" ht="15">
      <c r="B8" s="9" t="s">
        <v>17</v>
      </c>
      <c r="C8" s="14">
        <v>0.5</v>
      </c>
      <c r="E8" s="5">
        <v>-2.96E-18</v>
      </c>
      <c r="H8" s="5">
        <v>-71.3714</v>
      </c>
      <c r="I8" s="5">
        <v>46.42749</v>
      </c>
      <c r="J8" s="5">
        <v>-35.578431</v>
      </c>
      <c r="K8" s="5">
        <v>682.57</v>
      </c>
      <c r="L8" s="5">
        <v>21.7050246</v>
      </c>
      <c r="M8" s="5"/>
      <c r="N8" s="5">
        <v>6.24669181</v>
      </c>
      <c r="O8" s="5">
        <v>2.82965929</v>
      </c>
      <c r="P8" s="5">
        <v>1.7762</v>
      </c>
      <c r="Q8" s="5" t="s">
        <v>152</v>
      </c>
      <c r="R8" s="5">
        <v>617.6333792</v>
      </c>
      <c r="S8" s="5">
        <v>-0.1211</v>
      </c>
      <c r="T8" s="5">
        <v>2.3045</v>
      </c>
      <c r="U8" s="14">
        <v>101.5225</v>
      </c>
      <c r="V8" s="15">
        <v>-1.63918</v>
      </c>
      <c r="W8" s="15">
        <v>-31.45103142</v>
      </c>
      <c r="X8" s="17">
        <v>-3.14</v>
      </c>
      <c r="Y8" s="17">
        <v>60.34</v>
      </c>
      <c r="Z8" s="17">
        <f>(Y8)*2</f>
        <v>120.68</v>
      </c>
      <c r="AA8" s="17">
        <v>60.34</v>
      </c>
      <c r="AB8" s="17">
        <v>-24.75808</v>
      </c>
      <c r="AD8" s="9" t="s">
        <v>105</v>
      </c>
      <c r="AE8" s="5">
        <v>7287.55556</v>
      </c>
      <c r="AF8" s="5">
        <v>35.4332042</v>
      </c>
      <c r="AG8" s="5">
        <v>231.188889</v>
      </c>
      <c r="AH8" s="5">
        <v>4.42063653</v>
      </c>
      <c r="AI8" s="5">
        <v>10.17</v>
      </c>
      <c r="AJ8" s="5">
        <v>1.20788388</v>
      </c>
      <c r="AK8" s="5">
        <v>340.744444</v>
      </c>
      <c r="AL8" s="5">
        <v>5.89384141</v>
      </c>
      <c r="AM8" s="24">
        <v>47.33</v>
      </c>
      <c r="AN8" s="5">
        <v>1.55590679</v>
      </c>
      <c r="AO8" s="5"/>
      <c r="AP8" s="5">
        <f aca="true" t="shared" si="0" ref="AP8:AP22">(L8)/(H8)</f>
        <v>-0.3041137570511438</v>
      </c>
      <c r="AQ8" s="5">
        <f aca="true" t="shared" si="1" ref="AQ8:AQ22">AP8*SQRT((I8/H8)^2+(N8/L8)^2)</f>
        <v>-0.21632428332608233</v>
      </c>
      <c r="AR8" s="5">
        <f aca="true" t="shared" si="2" ref="AR8:AR22">(S8)/(H8)</f>
        <v>0.0016967580851713713</v>
      </c>
      <c r="AS8" s="5">
        <f aca="true" t="shared" si="3" ref="AS8:AS22">AR8*SQRT((I8/H8)^2+(T8/S8)^2)</f>
        <v>0.032307703592833664</v>
      </c>
    </row>
    <row r="9" spans="2:45" s="9" customFormat="1" ht="15">
      <c r="B9" s="9" t="s">
        <v>18</v>
      </c>
      <c r="C9" s="14">
        <v>0.6</v>
      </c>
      <c r="E9" s="5">
        <v>8.28E-17</v>
      </c>
      <c r="H9" s="5">
        <v>2654.50655</v>
      </c>
      <c r="I9" s="5">
        <v>54.18953</v>
      </c>
      <c r="J9" s="5">
        <v>2804.04659</v>
      </c>
      <c r="K9" s="5">
        <v>683.14</v>
      </c>
      <c r="L9" s="5">
        <v>53.5825212</v>
      </c>
      <c r="M9" s="5"/>
      <c r="N9" s="5">
        <v>5.52495271</v>
      </c>
      <c r="O9" s="5">
        <v>0.90221415</v>
      </c>
      <c r="P9" s="5">
        <v>1.704</v>
      </c>
      <c r="Q9" s="5" t="s">
        <v>152</v>
      </c>
      <c r="R9" s="5">
        <v>572.4582477</v>
      </c>
      <c r="S9" s="5">
        <v>-0.5061</v>
      </c>
      <c r="T9" s="5">
        <v>2.3045</v>
      </c>
      <c r="U9" s="14">
        <v>103.5464</v>
      </c>
      <c r="V9" s="15">
        <v>52.33137</v>
      </c>
      <c r="W9" s="15">
        <v>13.84416283</v>
      </c>
      <c r="X9" s="17">
        <v>97.54</v>
      </c>
      <c r="Y9" s="17">
        <v>25.12</v>
      </c>
      <c r="Z9" s="17">
        <f aca="true" t="shared" si="4" ref="Z9:Z23">(Y9)*2</f>
        <v>50.24</v>
      </c>
      <c r="AA9" s="17">
        <v>25.12</v>
      </c>
      <c r="AB9" s="17">
        <v>-18.26791</v>
      </c>
      <c r="AD9" s="9" t="s">
        <v>105</v>
      </c>
      <c r="AE9" s="5">
        <v>7223.43333</v>
      </c>
      <c r="AF9" s="5">
        <v>35.4330974</v>
      </c>
      <c r="AG9" s="5">
        <v>230.913333</v>
      </c>
      <c r="AH9" s="5">
        <v>4.42062321</v>
      </c>
      <c r="AI9" s="5">
        <v>10.24</v>
      </c>
      <c r="AJ9" s="5">
        <v>1.20788024</v>
      </c>
      <c r="AK9" s="5">
        <v>340.466667</v>
      </c>
      <c r="AL9" s="5">
        <v>5.89382365</v>
      </c>
      <c r="AM9" s="24">
        <v>47.4</v>
      </c>
      <c r="AN9" s="5">
        <v>1.5559021</v>
      </c>
      <c r="AO9" s="5"/>
      <c r="AP9" s="5">
        <f t="shared" si="0"/>
        <v>0.02018549217744443</v>
      </c>
      <c r="AQ9" s="5">
        <f t="shared" si="1"/>
        <v>0.0021217474868894955</v>
      </c>
      <c r="AR9" s="5">
        <f t="shared" si="2"/>
        <v>-0.0001906569038226709</v>
      </c>
      <c r="AS9" s="5">
        <f t="shared" si="3"/>
        <v>-0.0008681550095934576</v>
      </c>
    </row>
    <row r="10" spans="2:45" s="9" customFormat="1" ht="15">
      <c r="B10" s="9" t="s">
        <v>19</v>
      </c>
      <c r="C10" s="14">
        <v>0.7</v>
      </c>
      <c r="E10" s="5">
        <v>1.42E-15</v>
      </c>
      <c r="H10" s="5">
        <v>45643.29648</v>
      </c>
      <c r="I10" s="5">
        <v>72.28084</v>
      </c>
      <c r="J10" s="5">
        <v>41532.4113</v>
      </c>
      <c r="K10" s="5">
        <v>706.81</v>
      </c>
      <c r="L10" s="5">
        <v>469.047801</v>
      </c>
      <c r="M10" s="5"/>
      <c r="N10" s="5">
        <v>7.46404305</v>
      </c>
      <c r="O10" s="5">
        <v>3.91486221</v>
      </c>
      <c r="P10" s="5">
        <v>1.9322</v>
      </c>
      <c r="Q10" s="5" t="s">
        <v>152</v>
      </c>
      <c r="R10" s="5">
        <v>612.7932009</v>
      </c>
      <c r="S10" s="5">
        <v>13.9116</v>
      </c>
      <c r="T10" s="5">
        <v>2.3792</v>
      </c>
      <c r="U10" s="14">
        <v>90.922</v>
      </c>
      <c r="V10" s="15">
        <v>88.54622</v>
      </c>
      <c r="W10" s="15">
        <v>2.063049795</v>
      </c>
      <c r="X10" s="17">
        <v>162.07</v>
      </c>
      <c r="Y10" s="17">
        <v>3.68</v>
      </c>
      <c r="Z10" s="17">
        <f t="shared" si="4"/>
        <v>7.36</v>
      </c>
      <c r="AA10" s="17">
        <v>3.61</v>
      </c>
      <c r="AB10" s="17">
        <v>-1.21303</v>
      </c>
      <c r="AD10" s="9" t="s">
        <v>105</v>
      </c>
      <c r="AE10" s="5">
        <v>7159.31111</v>
      </c>
      <c r="AF10" s="5">
        <v>35.433044</v>
      </c>
      <c r="AG10" s="5">
        <v>230.637778</v>
      </c>
      <c r="AH10" s="5">
        <v>4.42061655</v>
      </c>
      <c r="AI10" s="5">
        <v>10.31</v>
      </c>
      <c r="AJ10" s="5">
        <v>1.20787842</v>
      </c>
      <c r="AK10" s="5">
        <v>340.188889</v>
      </c>
      <c r="AL10" s="5">
        <v>5.89381477</v>
      </c>
      <c r="AM10" s="24">
        <v>47.47</v>
      </c>
      <c r="AN10" s="5">
        <v>1.55589975</v>
      </c>
      <c r="AO10" s="5"/>
      <c r="AP10" s="5">
        <f t="shared" si="0"/>
        <v>0.010276378727498956</v>
      </c>
      <c r="AQ10" s="5">
        <f t="shared" si="1"/>
        <v>0.00016433763039479457</v>
      </c>
      <c r="AR10" s="5">
        <f t="shared" si="2"/>
        <v>0.000304789554498891</v>
      </c>
      <c r="AS10" s="5">
        <f t="shared" si="3"/>
        <v>5.2128180431325574E-05</v>
      </c>
    </row>
    <row r="11" spans="2:45" s="9" customFormat="1" ht="15">
      <c r="B11" s="9" t="s">
        <v>20</v>
      </c>
      <c r="C11" s="14">
        <v>0.8</v>
      </c>
      <c r="E11" s="5">
        <v>1.22E-15</v>
      </c>
      <c r="H11" s="5">
        <v>39267.10216</v>
      </c>
      <c r="I11" s="5">
        <v>57.27586</v>
      </c>
      <c r="J11" s="5">
        <v>39958.8013</v>
      </c>
      <c r="K11" s="5">
        <v>661.97</v>
      </c>
      <c r="L11" s="5">
        <v>467.361191</v>
      </c>
      <c r="M11" s="5"/>
      <c r="N11" s="5">
        <v>8.12301398</v>
      </c>
      <c r="O11" s="5" t="s">
        <v>152</v>
      </c>
      <c r="P11" s="5">
        <v>1.6416</v>
      </c>
      <c r="Q11" s="5" t="s">
        <v>152</v>
      </c>
      <c r="R11" s="5">
        <v>618.204697</v>
      </c>
      <c r="S11" s="5">
        <v>-2.3408</v>
      </c>
      <c r="T11" s="5">
        <v>2.2318</v>
      </c>
      <c r="U11" s="14">
        <v>101.6762</v>
      </c>
      <c r="V11" s="15">
        <v>85.49876</v>
      </c>
      <c r="W11" s="15">
        <v>2.052915523</v>
      </c>
      <c r="X11" s="17">
        <v>156.73</v>
      </c>
      <c r="Y11" s="17">
        <v>3.67</v>
      </c>
      <c r="Z11" s="17">
        <f t="shared" si="4"/>
        <v>7.34</v>
      </c>
      <c r="AA11" s="17">
        <v>3.6</v>
      </c>
      <c r="AB11" s="17">
        <v>-0.3042727</v>
      </c>
      <c r="AD11" s="9" t="s">
        <v>105</v>
      </c>
      <c r="AE11" s="5">
        <v>7031.06667</v>
      </c>
      <c r="AF11" s="5">
        <v>35.4330974</v>
      </c>
      <c r="AG11" s="5">
        <v>230.086667</v>
      </c>
      <c r="AH11" s="5">
        <v>4.42062321</v>
      </c>
      <c r="AI11" s="5">
        <v>10.45</v>
      </c>
      <c r="AJ11" s="5">
        <v>1.20788024</v>
      </c>
      <c r="AK11" s="5">
        <v>339.633333</v>
      </c>
      <c r="AL11" s="5">
        <v>5.89382365</v>
      </c>
      <c r="AM11" s="24">
        <v>47.61</v>
      </c>
      <c r="AN11" s="5">
        <v>1.5559021</v>
      </c>
      <c r="AO11" s="5"/>
      <c r="AP11" s="5">
        <f t="shared" si="0"/>
        <v>0.011902105459569262</v>
      </c>
      <c r="AQ11" s="5">
        <f t="shared" si="1"/>
        <v>0.00020759283095434368</v>
      </c>
      <c r="AR11" s="5">
        <f t="shared" si="2"/>
        <v>-5.961224208657011E-05</v>
      </c>
      <c r="AS11" s="5">
        <f t="shared" si="3"/>
        <v>-5.683644804340978E-05</v>
      </c>
    </row>
    <row r="12" spans="2:45" s="9" customFormat="1" ht="15">
      <c r="B12" s="9" t="s">
        <v>21</v>
      </c>
      <c r="C12" s="14">
        <v>0.9</v>
      </c>
      <c r="E12" s="5">
        <v>1.36E-15</v>
      </c>
      <c r="H12" s="5">
        <v>43520.6142</v>
      </c>
      <c r="I12" s="5">
        <v>63.75372</v>
      </c>
      <c r="J12" s="5">
        <v>43287.9331</v>
      </c>
      <c r="K12" s="5">
        <v>662.57</v>
      </c>
      <c r="L12" s="5">
        <v>522.408665</v>
      </c>
      <c r="M12" s="5"/>
      <c r="N12" s="5">
        <v>6.91215544</v>
      </c>
      <c r="O12" s="5">
        <v>1.41309092</v>
      </c>
      <c r="P12" s="5">
        <v>1.8563</v>
      </c>
      <c r="Q12" s="5" t="s">
        <v>152</v>
      </c>
      <c r="R12" s="5">
        <v>587.7238394</v>
      </c>
      <c r="S12" s="5">
        <v>0.7874</v>
      </c>
      <c r="T12" s="5">
        <v>2.2318</v>
      </c>
      <c r="U12" s="14">
        <v>99.33605</v>
      </c>
      <c r="V12" s="15">
        <v>82.8622</v>
      </c>
      <c r="W12" s="15">
        <v>1.676484634</v>
      </c>
      <c r="X12" s="17">
        <v>152.1</v>
      </c>
      <c r="Y12" s="17">
        <v>3.02</v>
      </c>
      <c r="Z12" s="17">
        <f t="shared" si="4"/>
        <v>6.04</v>
      </c>
      <c r="AA12" s="17">
        <v>2.95</v>
      </c>
      <c r="AB12" s="17">
        <v>-1.419085</v>
      </c>
      <c r="AD12" s="9" t="s">
        <v>105</v>
      </c>
      <c r="AE12" s="5">
        <v>6966.94444</v>
      </c>
      <c r="AF12" s="5">
        <v>35.4332042</v>
      </c>
      <c r="AG12" s="5">
        <v>229.811111</v>
      </c>
      <c r="AH12" s="5">
        <v>4.42063653</v>
      </c>
      <c r="AI12" s="5">
        <v>10.52</v>
      </c>
      <c r="AJ12" s="5">
        <v>1.20788388</v>
      </c>
      <c r="AK12" s="5">
        <v>339.355556</v>
      </c>
      <c r="AL12" s="5">
        <v>5.89384141</v>
      </c>
      <c r="AM12" s="24">
        <v>47.68</v>
      </c>
      <c r="AN12" s="5">
        <v>1.55590679</v>
      </c>
      <c r="AO12" s="5"/>
      <c r="AP12" s="5">
        <f t="shared" si="0"/>
        <v>0.012003706165525577</v>
      </c>
      <c r="AQ12" s="5">
        <f t="shared" si="1"/>
        <v>0.0001597953214363891</v>
      </c>
      <c r="AR12" s="5">
        <f t="shared" si="2"/>
        <v>1.8092575540903096E-05</v>
      </c>
      <c r="AS12" s="5">
        <f t="shared" si="3"/>
        <v>5.128145222903784E-05</v>
      </c>
    </row>
    <row r="13" spans="2:45" s="9" customFormat="1" ht="15">
      <c r="B13" s="9" t="s">
        <v>22</v>
      </c>
      <c r="C13" s="14">
        <v>1</v>
      </c>
      <c r="E13" s="5">
        <v>1.78E-16</v>
      </c>
      <c r="H13" s="5">
        <v>5739.73938</v>
      </c>
      <c r="I13" s="5">
        <v>58.45798</v>
      </c>
      <c r="J13" s="5">
        <v>5482.89168</v>
      </c>
      <c r="K13" s="5">
        <v>666.66</v>
      </c>
      <c r="L13" s="5">
        <v>67.8233895</v>
      </c>
      <c r="M13" s="5"/>
      <c r="N13" s="5">
        <v>4.98766425</v>
      </c>
      <c r="O13" s="5">
        <v>0.73161802</v>
      </c>
      <c r="P13" s="5">
        <v>1.5886</v>
      </c>
      <c r="Q13" s="5" t="s">
        <v>152</v>
      </c>
      <c r="R13" s="5">
        <v>657.7741631</v>
      </c>
      <c r="S13" s="5">
        <v>0.8692</v>
      </c>
      <c r="T13" s="5">
        <v>2.2473</v>
      </c>
      <c r="U13" s="14">
        <v>93.6044</v>
      </c>
      <c r="V13" s="15">
        <v>80.84072</v>
      </c>
      <c r="W13" s="15">
        <v>11.48726797</v>
      </c>
      <c r="X13" s="17">
        <v>148.53</v>
      </c>
      <c r="Y13" s="17">
        <v>20.27</v>
      </c>
      <c r="Z13" s="17">
        <f t="shared" si="4"/>
        <v>40.54</v>
      </c>
      <c r="AA13" s="17">
        <v>20.26</v>
      </c>
      <c r="AB13" s="17">
        <v>-12.17117</v>
      </c>
      <c r="AD13" s="9" t="s">
        <v>105</v>
      </c>
      <c r="AE13" s="5">
        <v>7512.01111</v>
      </c>
      <c r="AF13" s="5">
        <v>42.6302069</v>
      </c>
      <c r="AG13" s="5">
        <v>233.748889</v>
      </c>
      <c r="AH13" s="5">
        <v>3.09690111</v>
      </c>
      <c r="AI13" s="5">
        <v>10.9382222</v>
      </c>
      <c r="AJ13" s="5">
        <v>1.0390385</v>
      </c>
      <c r="AK13" s="5">
        <v>345.03</v>
      </c>
      <c r="AL13" s="5">
        <v>6.34134995</v>
      </c>
      <c r="AM13" s="24">
        <v>47.8588889</v>
      </c>
      <c r="AN13" s="5">
        <v>1.67347451</v>
      </c>
      <c r="AO13" s="5"/>
      <c r="AP13" s="5">
        <f t="shared" si="0"/>
        <v>0.011816458032280902</v>
      </c>
      <c r="AQ13" s="5">
        <f t="shared" si="1"/>
        <v>0.0008772647212549882</v>
      </c>
      <c r="AR13" s="5">
        <f t="shared" si="2"/>
        <v>0.00015143544723105528</v>
      </c>
      <c r="AS13" s="5">
        <f t="shared" si="3"/>
        <v>0.0003915364944888252</v>
      </c>
    </row>
    <row r="14" spans="2:45" s="9" customFormat="1" ht="15">
      <c r="B14" s="9" t="s">
        <v>23</v>
      </c>
      <c r="C14" s="14">
        <v>1.1</v>
      </c>
      <c r="E14" s="5">
        <v>8.99E-17</v>
      </c>
      <c r="H14" s="5">
        <v>2878.80319</v>
      </c>
      <c r="I14" s="5">
        <v>57.108</v>
      </c>
      <c r="J14" s="5">
        <v>2327.98917</v>
      </c>
      <c r="K14" s="5">
        <v>666.54</v>
      </c>
      <c r="L14" s="5">
        <v>41.2863242</v>
      </c>
      <c r="M14" s="5"/>
      <c r="N14" s="5">
        <v>5.14603144</v>
      </c>
      <c r="O14" s="5" t="s">
        <v>152</v>
      </c>
      <c r="P14" s="5">
        <v>1.5145</v>
      </c>
      <c r="Q14" s="5" t="s">
        <v>152</v>
      </c>
      <c r="R14" s="5">
        <v>589.6411625</v>
      </c>
      <c r="S14" s="5">
        <v>1.864</v>
      </c>
      <c r="T14" s="5">
        <v>2.2473</v>
      </c>
      <c r="U14" s="14">
        <v>75.29333</v>
      </c>
      <c r="V14" s="15">
        <v>56.38645</v>
      </c>
      <c r="W14" s="15">
        <v>17.60774821</v>
      </c>
      <c r="X14" s="17">
        <v>104.88</v>
      </c>
      <c r="Y14" s="17">
        <v>31.82</v>
      </c>
      <c r="Z14" s="17">
        <f t="shared" si="4"/>
        <v>63.64</v>
      </c>
      <c r="AA14" s="17">
        <v>31.82</v>
      </c>
      <c r="AB14" s="17">
        <v>-41.88225</v>
      </c>
      <c r="AD14" s="9" t="s">
        <v>105</v>
      </c>
      <c r="AE14" s="5">
        <v>7458.46667</v>
      </c>
      <c r="AF14" s="5">
        <v>42.6300784</v>
      </c>
      <c r="AG14" s="5">
        <v>233.953333</v>
      </c>
      <c r="AH14" s="5">
        <v>3.09689178</v>
      </c>
      <c r="AI14" s="5">
        <v>10.9823333</v>
      </c>
      <c r="AJ14" s="5">
        <v>1.03903537</v>
      </c>
      <c r="AK14" s="5">
        <v>343.43</v>
      </c>
      <c r="AL14" s="5">
        <v>6.34133084</v>
      </c>
      <c r="AM14" s="24">
        <v>47.6533333</v>
      </c>
      <c r="AN14" s="5">
        <v>1.67346946</v>
      </c>
      <c r="AO14" s="5"/>
      <c r="AP14" s="5">
        <f t="shared" si="0"/>
        <v>0.014341488971324921</v>
      </c>
      <c r="AQ14" s="5">
        <f t="shared" si="1"/>
        <v>0.0018100572903408008</v>
      </c>
      <c r="AR14" s="5">
        <f t="shared" si="2"/>
        <v>0.0006474912930744669</v>
      </c>
      <c r="AS14" s="5">
        <f t="shared" si="3"/>
        <v>0.0007807425652725305</v>
      </c>
    </row>
    <row r="15" spans="2:45" s="9" customFormat="1" ht="15">
      <c r="B15" s="9" t="s">
        <v>24</v>
      </c>
      <c r="C15" s="14">
        <v>1.2</v>
      </c>
      <c r="E15" s="5">
        <v>1.08E-16</v>
      </c>
      <c r="H15" s="5">
        <v>3493.92564</v>
      </c>
      <c r="I15" s="5">
        <v>53.30402</v>
      </c>
      <c r="J15" s="5">
        <v>2427.72235</v>
      </c>
      <c r="K15" s="5">
        <v>686.24</v>
      </c>
      <c r="L15" s="5">
        <v>50.1183896</v>
      </c>
      <c r="M15" s="5"/>
      <c r="N15" s="5">
        <v>4.6805595</v>
      </c>
      <c r="O15" s="5" t="s">
        <v>152</v>
      </c>
      <c r="P15" s="5">
        <v>1.6652</v>
      </c>
      <c r="Q15" s="5">
        <v>885.1484059</v>
      </c>
      <c r="R15" s="5">
        <v>627.7943859</v>
      </c>
      <c r="S15" s="5">
        <v>3.6081</v>
      </c>
      <c r="T15" s="5">
        <v>2.3153</v>
      </c>
      <c r="U15" s="14">
        <v>70.31144</v>
      </c>
      <c r="V15" s="15">
        <v>48.43975</v>
      </c>
      <c r="W15" s="15">
        <v>14.42031287</v>
      </c>
      <c r="X15" s="17">
        <v>90.46</v>
      </c>
      <c r="Y15" s="17">
        <v>26.27</v>
      </c>
      <c r="Z15" s="17">
        <f t="shared" si="4"/>
        <v>52.54</v>
      </c>
      <c r="AA15" s="17">
        <v>26.27</v>
      </c>
      <c r="AB15" s="17">
        <v>29.78975</v>
      </c>
      <c r="AD15" s="9" t="s">
        <v>105</v>
      </c>
      <c r="AE15" s="5">
        <v>7351.37778</v>
      </c>
      <c r="AF15" s="5">
        <v>42.6300142</v>
      </c>
      <c r="AG15" s="5">
        <v>234.362222</v>
      </c>
      <c r="AH15" s="5">
        <v>3.09688711</v>
      </c>
      <c r="AI15" s="5">
        <v>11.0705556</v>
      </c>
      <c r="AJ15" s="5">
        <v>1.0390338</v>
      </c>
      <c r="AK15" s="5">
        <v>340.23</v>
      </c>
      <c r="AL15" s="5">
        <v>6.34132129</v>
      </c>
      <c r="AM15" s="24">
        <v>47.2422222</v>
      </c>
      <c r="AN15" s="5">
        <v>1.67346694</v>
      </c>
      <c r="AO15" s="5"/>
      <c r="AP15" s="5">
        <f t="shared" si="0"/>
        <v>0.014344435103661795</v>
      </c>
      <c r="AQ15" s="5">
        <f t="shared" si="1"/>
        <v>0.0013573849637267565</v>
      </c>
      <c r="AR15" s="5">
        <f t="shared" si="2"/>
        <v>0.0010326779593397414</v>
      </c>
      <c r="AS15" s="5">
        <f t="shared" si="3"/>
        <v>0.0006628516172790672</v>
      </c>
    </row>
    <row r="16" spans="2:45" s="9" customFormat="1" ht="15">
      <c r="B16" s="9" t="s">
        <v>30</v>
      </c>
      <c r="C16" s="14">
        <v>1.3</v>
      </c>
      <c r="E16" s="5">
        <v>9.15E-17</v>
      </c>
      <c r="H16" s="5">
        <v>2931.18922</v>
      </c>
      <c r="I16" s="5">
        <v>57.108</v>
      </c>
      <c r="J16" s="5">
        <v>2985.53388</v>
      </c>
      <c r="K16" s="5">
        <v>686.54</v>
      </c>
      <c r="L16" s="5">
        <v>37.6032481</v>
      </c>
      <c r="M16" s="5"/>
      <c r="N16" s="5">
        <v>4.53249365</v>
      </c>
      <c r="O16" s="5" t="s">
        <v>152</v>
      </c>
      <c r="P16" s="5">
        <v>1.4226</v>
      </c>
      <c r="Q16" s="5" t="s">
        <v>152</v>
      </c>
      <c r="R16" s="5">
        <v>648.0964343</v>
      </c>
      <c r="S16" s="5">
        <v>-0.1839</v>
      </c>
      <c r="T16" s="5">
        <v>2.3153</v>
      </c>
      <c r="U16" s="14">
        <v>96.33141</v>
      </c>
      <c r="V16" s="15">
        <v>79.39564</v>
      </c>
      <c r="W16" s="15">
        <v>20.61362594</v>
      </c>
      <c r="X16" s="17">
        <v>145.98</v>
      </c>
      <c r="Y16" s="17">
        <v>36.41</v>
      </c>
      <c r="Z16" s="17">
        <f t="shared" si="4"/>
        <v>72.82</v>
      </c>
      <c r="AA16" s="17">
        <v>36.41</v>
      </c>
      <c r="AB16" s="17">
        <v>-67.99975</v>
      </c>
      <c r="AD16" s="9" t="s">
        <v>105</v>
      </c>
      <c r="AE16" s="5">
        <v>7297.83333</v>
      </c>
      <c r="AF16" s="5">
        <v>42.6300784</v>
      </c>
      <c r="AG16" s="5">
        <v>234.566667</v>
      </c>
      <c r="AH16" s="5">
        <v>3.09689178</v>
      </c>
      <c r="AI16" s="5">
        <v>11.1146667</v>
      </c>
      <c r="AJ16" s="5">
        <v>1.03903537</v>
      </c>
      <c r="AK16" s="5">
        <v>338.63</v>
      </c>
      <c r="AL16" s="5">
        <v>6.34133084</v>
      </c>
      <c r="AM16" s="24">
        <v>47.0366667</v>
      </c>
      <c r="AN16" s="5">
        <v>1.67346946</v>
      </c>
      <c r="AO16" s="5"/>
      <c r="AP16" s="5">
        <f t="shared" si="0"/>
        <v>0.012828666209409709</v>
      </c>
      <c r="AQ16" s="5">
        <f t="shared" si="1"/>
        <v>0.0015663680551801671</v>
      </c>
      <c r="AR16" s="5">
        <f t="shared" si="2"/>
        <v>-6.273904077744937E-05</v>
      </c>
      <c r="AS16" s="5">
        <f t="shared" si="3"/>
        <v>-0.0007898851280055822</v>
      </c>
    </row>
    <row r="17" spans="2:45" s="9" customFormat="1" ht="15">
      <c r="B17" s="9" t="s">
        <v>25</v>
      </c>
      <c r="C17" s="14">
        <v>1.4</v>
      </c>
      <c r="E17" s="5">
        <v>6.56E-17</v>
      </c>
      <c r="H17" s="5">
        <v>2076.35492</v>
      </c>
      <c r="I17" s="5">
        <v>53.91043</v>
      </c>
      <c r="J17" s="5">
        <v>2979.09867</v>
      </c>
      <c r="K17" s="5">
        <v>686.29</v>
      </c>
      <c r="L17" s="5">
        <v>29.0357725</v>
      </c>
      <c r="M17" s="5"/>
      <c r="N17" s="5">
        <v>4.90962678</v>
      </c>
      <c r="O17" s="5">
        <v>0.66631489</v>
      </c>
      <c r="P17" s="5">
        <v>1.5885</v>
      </c>
      <c r="Q17" s="5" t="s">
        <v>152</v>
      </c>
      <c r="R17" s="5">
        <v>658.6054285</v>
      </c>
      <c r="S17" s="5">
        <v>-3.055</v>
      </c>
      <c r="T17" s="5">
        <v>2.3153</v>
      </c>
      <c r="U17" s="14">
        <v>140.3801</v>
      </c>
      <c r="V17" s="15">
        <v>102.60098</v>
      </c>
      <c r="W17" s="15">
        <v>29.31951408</v>
      </c>
      <c r="X17" s="17">
        <v>186.51</v>
      </c>
      <c r="Y17" s="17">
        <v>50.64</v>
      </c>
      <c r="Z17" s="17">
        <f t="shared" si="4"/>
        <v>101.28</v>
      </c>
      <c r="AA17" s="17">
        <v>50.64</v>
      </c>
      <c r="AB17" s="17">
        <v>-1.587081</v>
      </c>
      <c r="AD17" s="9" t="s">
        <v>105</v>
      </c>
      <c r="AE17" s="5">
        <v>7244.28889</v>
      </c>
      <c r="AF17" s="5">
        <v>42.6302069</v>
      </c>
      <c r="AG17" s="5">
        <v>234.771111</v>
      </c>
      <c r="AH17" s="5">
        <v>3.09690111</v>
      </c>
      <c r="AI17" s="5">
        <v>11.1587778</v>
      </c>
      <c r="AJ17" s="5">
        <v>1.0390385</v>
      </c>
      <c r="AK17" s="5">
        <v>337.03</v>
      </c>
      <c r="AL17" s="5">
        <v>6.34134995</v>
      </c>
      <c r="AM17" s="24">
        <v>46.8311111</v>
      </c>
      <c r="AN17" s="5">
        <v>1.67347451</v>
      </c>
      <c r="AO17" s="5"/>
      <c r="AP17" s="5">
        <f t="shared" si="0"/>
        <v>0.013984012184198256</v>
      </c>
      <c r="AQ17" s="5">
        <f t="shared" si="1"/>
        <v>0.002392254718752868</v>
      </c>
      <c r="AR17" s="5">
        <f t="shared" si="2"/>
        <v>-0.0014713284181685083</v>
      </c>
      <c r="AS17" s="5">
        <f t="shared" si="3"/>
        <v>-0.0011157332938338772</v>
      </c>
    </row>
    <row r="18" spans="2:45" s="9" customFormat="1" ht="15">
      <c r="B18" s="9" t="s">
        <v>26</v>
      </c>
      <c r="C18" s="14">
        <v>1.5</v>
      </c>
      <c r="E18" s="5">
        <v>8.4E-17</v>
      </c>
      <c r="H18" s="5">
        <v>2666.98846</v>
      </c>
      <c r="I18" s="5">
        <v>47.06443</v>
      </c>
      <c r="J18" s="5">
        <v>1623.25056</v>
      </c>
      <c r="K18" s="5">
        <v>640.4</v>
      </c>
      <c r="L18" s="5">
        <v>32.9366514</v>
      </c>
      <c r="M18" s="5"/>
      <c r="N18" s="5">
        <v>4.7924378</v>
      </c>
      <c r="O18" s="5">
        <v>2.35028362</v>
      </c>
      <c r="P18" s="5">
        <v>1.821</v>
      </c>
      <c r="Q18" s="5">
        <v>176.28755</v>
      </c>
      <c r="R18" s="5">
        <v>675.381555</v>
      </c>
      <c r="S18" s="5">
        <v>3.5321</v>
      </c>
      <c r="T18" s="5">
        <v>2.1613</v>
      </c>
      <c r="U18" s="14">
        <v>55.07414</v>
      </c>
      <c r="V18" s="15">
        <v>49.28402</v>
      </c>
      <c r="W18" s="15">
        <v>20.72354062</v>
      </c>
      <c r="X18" s="17">
        <v>92</v>
      </c>
      <c r="Y18" s="17">
        <v>37.72</v>
      </c>
      <c r="Z18" s="17">
        <f t="shared" si="4"/>
        <v>75.44</v>
      </c>
      <c r="AA18" s="17">
        <v>37.71</v>
      </c>
      <c r="AB18" s="17">
        <v>12.46558</v>
      </c>
      <c r="AD18" s="9" t="s">
        <v>105</v>
      </c>
      <c r="AE18" s="5">
        <v>7360.9875</v>
      </c>
      <c r="AF18" s="5">
        <v>37.0683258</v>
      </c>
      <c r="AG18" s="5">
        <v>238.05625</v>
      </c>
      <c r="AH18" s="5">
        <v>3.72790145</v>
      </c>
      <c r="AI18" s="5">
        <v>12.35625</v>
      </c>
      <c r="AJ18" s="5">
        <v>1.1630056</v>
      </c>
      <c r="AK18" s="5">
        <v>337.345</v>
      </c>
      <c r="AL18" s="5">
        <v>5.63292247</v>
      </c>
      <c r="AM18" s="24">
        <v>47.47625</v>
      </c>
      <c r="AN18" s="5">
        <v>1.55601736</v>
      </c>
      <c r="AO18" s="5"/>
      <c r="AP18" s="5">
        <f t="shared" si="0"/>
        <v>0.01234975399931052</v>
      </c>
      <c r="AQ18" s="5">
        <f t="shared" si="1"/>
        <v>0.001810114923284035</v>
      </c>
      <c r="AR18" s="5">
        <f t="shared" si="2"/>
        <v>0.0013243776840339233</v>
      </c>
      <c r="AS18" s="5">
        <f t="shared" si="3"/>
        <v>0.0008107266484672693</v>
      </c>
    </row>
    <row r="19" spans="2:45" s="9" customFormat="1" ht="15">
      <c r="B19" s="9" t="s">
        <v>27</v>
      </c>
      <c r="C19" s="14">
        <v>1.6</v>
      </c>
      <c r="E19" s="5">
        <v>2.38E-17</v>
      </c>
      <c r="H19" s="5">
        <v>768.54576</v>
      </c>
      <c r="I19" s="5">
        <v>64.67643</v>
      </c>
      <c r="J19" s="5">
        <v>198.61133</v>
      </c>
      <c r="K19" s="5">
        <v>1027.01</v>
      </c>
      <c r="L19" s="5">
        <v>43.4789297</v>
      </c>
      <c r="M19" s="5"/>
      <c r="N19" s="5">
        <v>10.5011496</v>
      </c>
      <c r="O19" s="5">
        <v>2.30357056</v>
      </c>
      <c r="P19" s="5">
        <v>2.404</v>
      </c>
      <c r="Q19" s="5" t="s">
        <v>152</v>
      </c>
      <c r="R19" s="5">
        <v>1029.223119</v>
      </c>
      <c r="S19" s="5">
        <v>1.9287</v>
      </c>
      <c r="T19" s="5">
        <v>3.4686</v>
      </c>
      <c r="U19" s="14">
        <v>-10.0225</v>
      </c>
      <c r="V19" s="15">
        <v>4.56799</v>
      </c>
      <c r="W19" s="15">
        <v>23.64659277</v>
      </c>
      <c r="X19" s="17">
        <v>8.73</v>
      </c>
      <c r="Y19" s="17">
        <v>45.07</v>
      </c>
      <c r="Z19" s="17">
        <f t="shared" si="4"/>
        <v>90.14</v>
      </c>
      <c r="AA19" s="17">
        <v>45.07</v>
      </c>
      <c r="AB19" s="17">
        <v>-52.41513</v>
      </c>
      <c r="AD19" s="9" t="s">
        <v>105</v>
      </c>
      <c r="AE19" s="5">
        <v>7266.5625</v>
      </c>
      <c r="AF19" s="5">
        <v>37.068043</v>
      </c>
      <c r="AG19" s="5">
        <v>235.78875</v>
      </c>
      <c r="AH19" s="5">
        <v>3.72787301</v>
      </c>
      <c r="AI19" s="5">
        <v>12.16875</v>
      </c>
      <c r="AJ19" s="5">
        <v>1.16299672</v>
      </c>
      <c r="AK19" s="5">
        <v>336.875</v>
      </c>
      <c r="AL19" s="5">
        <v>5.6328795</v>
      </c>
      <c r="AM19" s="24">
        <v>47.52875</v>
      </c>
      <c r="AN19" s="5">
        <v>1.55600549</v>
      </c>
      <c r="AO19" s="5"/>
      <c r="AP19" s="5">
        <f t="shared" si="0"/>
        <v>0.05657298753427513</v>
      </c>
      <c r="AQ19" s="5">
        <f t="shared" si="1"/>
        <v>0.014469327978016207</v>
      </c>
      <c r="AR19" s="5">
        <f t="shared" si="2"/>
        <v>0.0025095447797408967</v>
      </c>
      <c r="AS19" s="5">
        <f t="shared" si="3"/>
        <v>0.004518137505970273</v>
      </c>
    </row>
    <row r="20" spans="2:45" s="9" customFormat="1" ht="15">
      <c r="B20" s="9" t="s">
        <v>28</v>
      </c>
      <c r="C20" s="14">
        <v>1.8</v>
      </c>
      <c r="E20" s="5">
        <v>4.64E-17</v>
      </c>
      <c r="H20" s="5">
        <v>1495.53475</v>
      </c>
      <c r="I20" s="5">
        <v>48.96976</v>
      </c>
      <c r="J20" s="5">
        <v>1026.02346</v>
      </c>
      <c r="K20" s="5">
        <v>661.33</v>
      </c>
      <c r="L20" s="5">
        <v>33.2226075</v>
      </c>
      <c r="M20" s="5"/>
      <c r="N20" s="5">
        <v>5.40335663</v>
      </c>
      <c r="O20" s="5" t="s">
        <v>152</v>
      </c>
      <c r="P20" s="5">
        <v>1.6022</v>
      </c>
      <c r="Q20" s="5" t="s">
        <v>152</v>
      </c>
      <c r="R20" s="5">
        <v>636.0110194</v>
      </c>
      <c r="S20" s="5">
        <v>1.5889</v>
      </c>
      <c r="T20" s="5">
        <v>2.2318</v>
      </c>
      <c r="U20" s="14">
        <v>51.83112</v>
      </c>
      <c r="V20" s="15">
        <v>30.88329</v>
      </c>
      <c r="W20" s="15">
        <v>20.52987904</v>
      </c>
      <c r="X20" s="17">
        <v>58.2</v>
      </c>
      <c r="Y20" s="17">
        <v>38.07</v>
      </c>
      <c r="Z20" s="17">
        <f t="shared" si="4"/>
        <v>76.14</v>
      </c>
      <c r="AA20" s="17">
        <v>38.07</v>
      </c>
      <c r="AB20" s="17">
        <v>-62.10944</v>
      </c>
      <c r="AD20" s="9" t="s">
        <v>105</v>
      </c>
      <c r="AE20" s="5">
        <v>7219.35</v>
      </c>
      <c r="AF20" s="5">
        <v>37.0680076</v>
      </c>
      <c r="AG20" s="5">
        <v>234.655</v>
      </c>
      <c r="AH20" s="5">
        <v>3.72786945</v>
      </c>
      <c r="AI20" s="5">
        <v>12.075</v>
      </c>
      <c r="AJ20" s="5">
        <v>1.16299562</v>
      </c>
      <c r="AK20" s="5">
        <v>336.64</v>
      </c>
      <c r="AL20" s="5">
        <v>5.63287413</v>
      </c>
      <c r="AM20" s="24">
        <v>47.555</v>
      </c>
      <c r="AN20" s="5">
        <v>1.55600401</v>
      </c>
      <c r="AO20" s="5"/>
      <c r="AP20" s="5">
        <f t="shared" si="0"/>
        <v>0.02221453396519205</v>
      </c>
      <c r="AQ20" s="5">
        <f t="shared" si="1"/>
        <v>0.0036854875037401714</v>
      </c>
      <c r="AR20" s="5">
        <f t="shared" si="2"/>
        <v>0.001062429341745486</v>
      </c>
      <c r="AS20" s="5">
        <f t="shared" si="3"/>
        <v>0.001492714451360077</v>
      </c>
    </row>
    <row r="21" spans="2:45" s="9" customFormat="1" ht="15">
      <c r="B21" s="9" t="s">
        <v>0</v>
      </c>
      <c r="C21" s="14">
        <v>2</v>
      </c>
      <c r="E21" s="5">
        <v>2.62E-17</v>
      </c>
      <c r="H21" s="5">
        <v>831.39134</v>
      </c>
      <c r="I21" s="5">
        <v>47.68689</v>
      </c>
      <c r="J21" s="5">
        <v>1201.88138</v>
      </c>
      <c r="K21" s="5">
        <v>640.44</v>
      </c>
      <c r="L21" s="5">
        <v>13.9116613</v>
      </c>
      <c r="M21" s="5"/>
      <c r="N21" s="5">
        <v>5.85249894</v>
      </c>
      <c r="O21" s="5" t="s">
        <v>152</v>
      </c>
      <c r="P21" s="5">
        <v>1.6024</v>
      </c>
      <c r="Q21" s="5" t="s">
        <v>152</v>
      </c>
      <c r="R21" s="5">
        <v>582.4597425</v>
      </c>
      <c r="S21" s="5">
        <v>-1.2538</v>
      </c>
      <c r="T21" s="5">
        <v>2.1613</v>
      </c>
      <c r="U21" s="14">
        <v>126.5899</v>
      </c>
      <c r="V21" s="15">
        <v>86.39381</v>
      </c>
      <c r="W21" s="15">
        <v>58.65388596</v>
      </c>
      <c r="X21" s="17">
        <v>158.3</v>
      </c>
      <c r="Y21" s="17">
        <v>102.89</v>
      </c>
      <c r="Z21" s="17">
        <f t="shared" si="4"/>
        <v>205.78</v>
      </c>
      <c r="AA21" s="17">
        <v>102.89</v>
      </c>
      <c r="AB21" s="17">
        <v>-10.52685</v>
      </c>
      <c r="AD21" s="9" t="s">
        <v>105</v>
      </c>
      <c r="AE21" s="5">
        <v>7172.1375</v>
      </c>
      <c r="AF21" s="5">
        <v>37.068043</v>
      </c>
      <c r="AG21" s="5">
        <v>233.52125</v>
      </c>
      <c r="AH21" s="5">
        <v>3.72787301</v>
      </c>
      <c r="AI21" s="5">
        <v>11.98125</v>
      </c>
      <c r="AJ21" s="5">
        <v>1.16299672</v>
      </c>
      <c r="AK21" s="24">
        <v>336.405</v>
      </c>
      <c r="AL21" s="24">
        <v>5.6328795</v>
      </c>
      <c r="AM21" s="24">
        <v>47.58125</v>
      </c>
      <c r="AN21" s="5">
        <v>1.55600549</v>
      </c>
      <c r="AO21" s="5"/>
      <c r="AP21" s="5">
        <f t="shared" si="0"/>
        <v>0.016732987981327784</v>
      </c>
      <c r="AQ21" s="5">
        <f t="shared" si="1"/>
        <v>0.007104530703624042</v>
      </c>
      <c r="AR21" s="5">
        <f t="shared" si="2"/>
        <v>-0.001508074404527716</v>
      </c>
      <c r="AS21" s="5">
        <f t="shared" si="3"/>
        <v>-0.0026010568378696387</v>
      </c>
    </row>
    <row r="22" spans="2:45" s="9" customFormat="1" ht="13" thickBot="1">
      <c r="B22" s="10" t="s">
        <v>29</v>
      </c>
      <c r="C22" s="19">
        <v>5</v>
      </c>
      <c r="D22" s="10"/>
      <c r="E22" s="6">
        <v>8.39E-16</v>
      </c>
      <c r="F22" s="10"/>
      <c r="G22" s="10"/>
      <c r="H22" s="6">
        <v>26870.63324</v>
      </c>
      <c r="I22" s="6">
        <v>63.85965</v>
      </c>
      <c r="J22" s="6">
        <v>26192.3923</v>
      </c>
      <c r="K22" s="6">
        <v>662.6</v>
      </c>
      <c r="L22" s="6">
        <v>276.38297</v>
      </c>
      <c r="M22" s="6"/>
      <c r="N22" s="6">
        <v>6.00811665</v>
      </c>
      <c r="O22" s="6" t="s">
        <v>152</v>
      </c>
      <c r="P22" s="6">
        <v>1.6042</v>
      </c>
      <c r="Q22" s="6">
        <v>0.834691496</v>
      </c>
      <c r="R22" s="6">
        <v>577.5000225</v>
      </c>
      <c r="S22" s="6">
        <v>2.2952</v>
      </c>
      <c r="T22" s="6">
        <v>2.2319</v>
      </c>
      <c r="U22" s="19">
        <v>97.03555</v>
      </c>
      <c r="V22" s="20">
        <v>94.76847</v>
      </c>
      <c r="W22" s="20">
        <v>3.160940831</v>
      </c>
      <c r="X22" s="18">
        <v>172.93</v>
      </c>
      <c r="Y22" s="18">
        <v>5.55</v>
      </c>
      <c r="Z22" s="18">
        <f t="shared" si="4"/>
        <v>11.1</v>
      </c>
      <c r="AA22" s="18">
        <v>5.5</v>
      </c>
      <c r="AB22" s="18">
        <v>0.2782155</v>
      </c>
      <c r="AC22" s="10"/>
      <c r="AD22" s="10" t="s">
        <v>105</v>
      </c>
      <c r="AE22" s="6">
        <v>7124.925</v>
      </c>
      <c r="AF22" s="6">
        <v>37.068149</v>
      </c>
      <c r="AG22" s="6">
        <v>232.3875</v>
      </c>
      <c r="AH22" s="6">
        <v>3.72788367</v>
      </c>
      <c r="AI22" s="6">
        <v>11.8875</v>
      </c>
      <c r="AJ22" s="6">
        <v>1.16300005</v>
      </c>
      <c r="AK22" s="6">
        <v>336.17</v>
      </c>
      <c r="AL22" s="6">
        <v>5.63289561</v>
      </c>
      <c r="AM22" s="6">
        <v>47.6075</v>
      </c>
      <c r="AN22" s="6">
        <v>1.55600994</v>
      </c>
      <c r="AO22" s="6"/>
      <c r="AP22" s="6">
        <f t="shared" si="0"/>
        <v>0.010285688749179624</v>
      </c>
      <c r="AQ22" s="6">
        <f t="shared" si="1"/>
        <v>0.0002249263968793749</v>
      </c>
      <c r="AR22" s="6">
        <f t="shared" si="2"/>
        <v>8.541666954775495E-05</v>
      </c>
      <c r="AS22" s="6">
        <f t="shared" si="3"/>
        <v>8.306118600067201E-05</v>
      </c>
    </row>
    <row r="23" spans="2:60" ht="15">
      <c r="B23" s="8" t="s">
        <v>146</v>
      </c>
      <c r="X23" s="25">
        <v>153</v>
      </c>
      <c r="Y23" s="26">
        <v>4.5</v>
      </c>
      <c r="Z23" s="27">
        <f t="shared" si="4"/>
        <v>9</v>
      </c>
      <c r="AA23" s="2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24:60" ht="15">
      <c r="X24" s="28"/>
      <c r="Y24" s="28"/>
      <c r="Z24" s="28"/>
      <c r="AA24" s="2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3:60" ht="13" thickBo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29"/>
      <c r="Y25" s="29"/>
      <c r="Z25" s="29"/>
      <c r="AA25" s="29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2:60" ht="14">
      <c r="B26" s="21" t="s">
        <v>72</v>
      </c>
      <c r="C26" s="30"/>
      <c r="D26" s="30"/>
      <c r="E26" s="30"/>
      <c r="F26" s="30"/>
      <c r="G26" s="22"/>
      <c r="H26" s="30" t="s">
        <v>101</v>
      </c>
      <c r="I26" s="30"/>
      <c r="J26" s="30"/>
      <c r="K26" s="30"/>
      <c r="L26" s="30"/>
      <c r="N26" s="8" t="s">
        <v>74</v>
      </c>
      <c r="S26" s="8" t="s">
        <v>81</v>
      </c>
      <c r="W26" s="8" t="s">
        <v>77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2:60" ht="15">
      <c r="B27" s="23" t="s">
        <v>73</v>
      </c>
      <c r="C27" s="23"/>
      <c r="D27" s="23"/>
      <c r="E27" s="23"/>
      <c r="F27" s="23"/>
      <c r="G27" s="22"/>
      <c r="H27" s="22"/>
      <c r="I27" s="22"/>
      <c r="J27" s="22"/>
      <c r="K27" s="22"/>
      <c r="L27" s="22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2:60" ht="13" thickBot="1">
      <c r="B28" s="7" t="s">
        <v>110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 t="s">
        <v>8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 t="s">
        <v>136</v>
      </c>
      <c r="AQ28" s="7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2:45" s="9" customFormat="1" ht="15">
      <c r="B29" s="9" t="s">
        <v>0</v>
      </c>
      <c r="C29" s="9" t="s">
        <v>1</v>
      </c>
      <c r="E29" s="9" t="s">
        <v>10</v>
      </c>
      <c r="H29" s="9" t="s">
        <v>115</v>
      </c>
      <c r="I29" s="9" t="s">
        <v>4</v>
      </c>
      <c r="J29" s="9" t="s">
        <v>116</v>
      </c>
      <c r="K29" s="9" t="s">
        <v>4</v>
      </c>
      <c r="L29" s="9" t="s">
        <v>11</v>
      </c>
      <c r="N29" s="9" t="s">
        <v>4</v>
      </c>
      <c r="O29" s="9" t="s">
        <v>12</v>
      </c>
      <c r="P29" s="9" t="s">
        <v>4</v>
      </c>
      <c r="Q29" s="9" t="s">
        <v>13</v>
      </c>
      <c r="R29" s="9" t="s">
        <v>4</v>
      </c>
      <c r="S29" s="9" t="s">
        <v>14</v>
      </c>
      <c r="T29" s="9" t="s">
        <v>4</v>
      </c>
      <c r="U29" s="9" t="s">
        <v>15</v>
      </c>
      <c r="V29" s="9" t="s">
        <v>16</v>
      </c>
      <c r="W29" s="9" t="s">
        <v>4</v>
      </c>
      <c r="X29" s="9" t="s">
        <v>5</v>
      </c>
      <c r="Y29" s="9" t="s">
        <v>4</v>
      </c>
      <c r="Z29" s="9" t="s">
        <v>148</v>
      </c>
      <c r="AA29" s="9" t="s">
        <v>114</v>
      </c>
      <c r="AB29" s="9" t="s">
        <v>7</v>
      </c>
      <c r="AD29" s="9" t="s">
        <v>9</v>
      </c>
      <c r="AE29" s="9" t="s">
        <v>10</v>
      </c>
      <c r="AF29" s="9" t="s">
        <v>4</v>
      </c>
      <c r="AG29" s="9" t="s">
        <v>11</v>
      </c>
      <c r="AH29" s="9" t="s">
        <v>4</v>
      </c>
      <c r="AI29" s="9" t="s">
        <v>12</v>
      </c>
      <c r="AJ29" s="9" t="s">
        <v>4</v>
      </c>
      <c r="AK29" s="9" t="s">
        <v>13</v>
      </c>
      <c r="AL29" s="9" t="s">
        <v>4</v>
      </c>
      <c r="AM29" s="9" t="s">
        <v>14</v>
      </c>
      <c r="AN29" s="9" t="s">
        <v>4</v>
      </c>
      <c r="AP29" s="9" t="s">
        <v>134</v>
      </c>
      <c r="AQ29" s="9" t="s">
        <v>4</v>
      </c>
      <c r="AR29" s="9" t="s">
        <v>135</v>
      </c>
      <c r="AS29" s="9" t="s">
        <v>4</v>
      </c>
    </row>
    <row r="30" spans="2:45" s="9" customFormat="1" ht="13" thickBot="1">
      <c r="B30" s="10"/>
      <c r="C30" s="10" t="s">
        <v>2</v>
      </c>
      <c r="D30" s="10"/>
      <c r="E30" s="10" t="s">
        <v>3</v>
      </c>
      <c r="F30" s="10"/>
      <c r="G30" s="10"/>
      <c r="H30" s="10" t="s">
        <v>52</v>
      </c>
      <c r="I30" s="10" t="s">
        <v>52</v>
      </c>
      <c r="J30" s="10" t="s">
        <v>52</v>
      </c>
      <c r="K30" s="10" t="s">
        <v>52</v>
      </c>
      <c r="L30" s="10" t="s">
        <v>52</v>
      </c>
      <c r="M30" s="10"/>
      <c r="N30" s="10" t="s">
        <v>52</v>
      </c>
      <c r="O30" s="10" t="s">
        <v>52</v>
      </c>
      <c r="P30" s="10" t="s">
        <v>52</v>
      </c>
      <c r="Q30" s="10" t="s">
        <v>52</v>
      </c>
      <c r="R30" s="10" t="s">
        <v>52</v>
      </c>
      <c r="S30" s="10" t="s">
        <v>52</v>
      </c>
      <c r="T30" s="10" t="s">
        <v>52</v>
      </c>
      <c r="U30" s="10"/>
      <c r="V30" s="10"/>
      <c r="W30" s="10"/>
      <c r="X30" s="10" t="s">
        <v>6</v>
      </c>
      <c r="Y30" s="10" t="s">
        <v>6</v>
      </c>
      <c r="Z30" s="10" t="s">
        <v>6</v>
      </c>
      <c r="AA30" s="10" t="s">
        <v>6</v>
      </c>
      <c r="AB30" s="10"/>
      <c r="AC30" s="10"/>
      <c r="AD30" s="10" t="s">
        <v>76</v>
      </c>
      <c r="AE30" s="10" t="s">
        <v>52</v>
      </c>
      <c r="AF30" s="10" t="s">
        <v>52</v>
      </c>
      <c r="AG30" s="10" t="s">
        <v>52</v>
      </c>
      <c r="AH30" s="10" t="s">
        <v>52</v>
      </c>
      <c r="AI30" s="10" t="s">
        <v>52</v>
      </c>
      <c r="AJ30" s="10" t="s">
        <v>52</v>
      </c>
      <c r="AK30" s="10" t="s">
        <v>52</v>
      </c>
      <c r="AL30" s="10" t="s">
        <v>52</v>
      </c>
      <c r="AM30" s="10" t="s">
        <v>52</v>
      </c>
      <c r="AN30" s="10" t="s">
        <v>52</v>
      </c>
      <c r="AO30" s="10"/>
      <c r="AP30" s="10"/>
      <c r="AQ30" s="10"/>
      <c r="AR30" s="10"/>
      <c r="AS30" s="10"/>
    </row>
    <row r="31" spans="2:45" s="9" customFormat="1" ht="15">
      <c r="B31" s="9" t="s">
        <v>17</v>
      </c>
      <c r="C31" s="14">
        <v>0.6</v>
      </c>
      <c r="E31" s="5">
        <v>1.07E-15</v>
      </c>
      <c r="H31" s="5">
        <v>34345.34152</v>
      </c>
      <c r="I31" s="5">
        <v>53.77091</v>
      </c>
      <c r="J31" s="5">
        <v>31693.2372</v>
      </c>
      <c r="K31" s="5">
        <v>694.15</v>
      </c>
      <c r="L31" s="5">
        <v>330.600588</v>
      </c>
      <c r="M31" s="5"/>
      <c r="N31" s="5">
        <v>7.42753079</v>
      </c>
      <c r="O31" s="5">
        <v>0.03717595</v>
      </c>
      <c r="P31" s="5">
        <v>1.5351</v>
      </c>
      <c r="Q31" s="5">
        <v>1263.530802</v>
      </c>
      <c r="R31" s="5">
        <v>595.769515</v>
      </c>
      <c r="S31" s="5">
        <v>8.975</v>
      </c>
      <c r="T31" s="5">
        <v>2.342</v>
      </c>
      <c r="U31" s="14">
        <v>91.98672</v>
      </c>
      <c r="V31" s="15">
        <v>95.86564</v>
      </c>
      <c r="W31" s="15">
        <v>3.007899601</v>
      </c>
      <c r="X31" s="17">
        <v>174.84</v>
      </c>
      <c r="Y31" s="17">
        <v>5.28</v>
      </c>
      <c r="Z31" s="17">
        <f>(Y31)*2</f>
        <v>10.56</v>
      </c>
      <c r="AA31" s="17">
        <v>5.23</v>
      </c>
      <c r="AB31" s="17">
        <v>6.610768</v>
      </c>
      <c r="AD31" s="9" t="s">
        <v>105</v>
      </c>
      <c r="AE31" s="5">
        <v>7204.65714</v>
      </c>
      <c r="AF31" s="5">
        <v>27.8442233</v>
      </c>
      <c r="AG31" s="5">
        <v>237.601429</v>
      </c>
      <c r="AH31" s="5">
        <v>3.74692621</v>
      </c>
      <c r="AI31" s="5">
        <v>14.3414286</v>
      </c>
      <c r="AJ31" s="5">
        <v>1.15774052</v>
      </c>
      <c r="AK31" s="5">
        <v>317.928571</v>
      </c>
      <c r="AL31" s="5">
        <v>5.34118818</v>
      </c>
      <c r="AM31" s="5">
        <v>47.4314286</v>
      </c>
      <c r="AN31" s="5">
        <v>1.61085368</v>
      </c>
      <c r="AO31" s="5"/>
      <c r="AP31" s="5">
        <f aca="true" t="shared" si="5" ref="AP31:AP38">(L31)/(H31)</f>
        <v>0.009625776695435812</v>
      </c>
      <c r="AQ31" s="5">
        <f aca="true" t="shared" si="6" ref="AQ31:AQ38">AP31*SQRT((I31/H31)^2+(N31/L31)^2)</f>
        <v>0.00021678465295823834</v>
      </c>
      <c r="AR31" s="5">
        <f aca="true" t="shared" si="7" ref="AR31:AR38">(S31)/(H31)</f>
        <v>0.00026131637080311666</v>
      </c>
      <c r="AS31" s="5">
        <f aca="true" t="shared" si="8" ref="AS31:AS38">AR31*SQRT((I31/H31)^2+(T31/S31)^2)</f>
        <v>6.819096993318101E-05</v>
      </c>
    </row>
    <row r="32" spans="2:45" s="9" customFormat="1" ht="15">
      <c r="B32" s="9" t="s">
        <v>18</v>
      </c>
      <c r="C32" s="14">
        <v>0.7</v>
      </c>
      <c r="E32" s="5">
        <v>4.95E-16</v>
      </c>
      <c r="H32" s="5">
        <v>15844.60424</v>
      </c>
      <c r="I32" s="5">
        <v>53.77077</v>
      </c>
      <c r="J32" s="5">
        <v>14809.939</v>
      </c>
      <c r="K32" s="5">
        <v>673.06</v>
      </c>
      <c r="L32" s="5">
        <v>180.105684</v>
      </c>
      <c r="M32" s="5"/>
      <c r="N32" s="5">
        <v>6.74823067</v>
      </c>
      <c r="O32" s="5" t="s">
        <v>152</v>
      </c>
      <c r="P32" s="5">
        <v>1.6702</v>
      </c>
      <c r="Q32" s="5">
        <v>694.1112203</v>
      </c>
      <c r="R32" s="5">
        <v>595.9566324</v>
      </c>
      <c r="S32" s="5">
        <v>3.5014</v>
      </c>
      <c r="T32" s="5">
        <v>2.2704</v>
      </c>
      <c r="U32" s="14">
        <v>91.86407</v>
      </c>
      <c r="V32" s="15">
        <v>82.22916</v>
      </c>
      <c r="W32" s="15">
        <v>4.843340846</v>
      </c>
      <c r="X32" s="17">
        <v>150.98</v>
      </c>
      <c r="Y32" s="17">
        <v>8.56</v>
      </c>
      <c r="Z32" s="17">
        <f aca="true" t="shared" si="9" ref="Z32:Z39">(Y32)*2</f>
        <v>17.12</v>
      </c>
      <c r="AA32" s="17">
        <v>8.53</v>
      </c>
      <c r="AB32" s="17">
        <v>6.03871</v>
      </c>
      <c r="AD32" s="9" t="s">
        <v>105</v>
      </c>
      <c r="AE32" s="5">
        <v>7162.11429</v>
      </c>
      <c r="AF32" s="5">
        <v>27.8440846</v>
      </c>
      <c r="AG32" s="5">
        <v>237.712857</v>
      </c>
      <c r="AH32" s="5">
        <v>3.74690754</v>
      </c>
      <c r="AI32" s="5">
        <v>13.7128571</v>
      </c>
      <c r="AJ32" s="5">
        <v>1.15773476</v>
      </c>
      <c r="AK32" s="5">
        <v>319.367143</v>
      </c>
      <c r="AL32" s="5">
        <v>5.34116157</v>
      </c>
      <c r="AM32" s="5">
        <v>46.3828571</v>
      </c>
      <c r="AN32" s="5">
        <v>1.61084565</v>
      </c>
      <c r="AO32" s="5"/>
      <c r="AP32" s="5">
        <f t="shared" si="5"/>
        <v>0.011367004266684038</v>
      </c>
      <c r="AQ32" s="5">
        <f t="shared" si="6"/>
        <v>0.0004276442590976269</v>
      </c>
      <c r="AR32" s="5">
        <f t="shared" si="7"/>
        <v>0.00022098374607304168</v>
      </c>
      <c r="AS32" s="5">
        <f t="shared" si="8"/>
        <v>0.0001432936449341202</v>
      </c>
    </row>
    <row r="33" spans="2:45" s="9" customFormat="1" ht="15">
      <c r="B33" s="9" t="s">
        <v>19</v>
      </c>
      <c r="C33" s="14">
        <v>0.8</v>
      </c>
      <c r="E33" s="5">
        <v>1.56E-15</v>
      </c>
      <c r="H33" s="5">
        <v>49927.32439</v>
      </c>
      <c r="I33" s="5">
        <v>57.23041</v>
      </c>
      <c r="J33" s="5">
        <v>48390.0355</v>
      </c>
      <c r="K33" s="5">
        <v>738.3</v>
      </c>
      <c r="L33" s="5">
        <v>584.987342</v>
      </c>
      <c r="M33" s="5"/>
      <c r="N33" s="5">
        <v>6.91560141</v>
      </c>
      <c r="O33" s="5" t="s">
        <v>152</v>
      </c>
      <c r="P33" s="5">
        <v>1.75</v>
      </c>
      <c r="Q33" s="5">
        <v>503.654151</v>
      </c>
      <c r="R33" s="5">
        <v>653.0690263</v>
      </c>
      <c r="S33" s="5">
        <v>5.2023</v>
      </c>
      <c r="T33" s="5">
        <v>2.4909</v>
      </c>
      <c r="U33" s="14">
        <v>96.79891</v>
      </c>
      <c r="V33" s="15">
        <v>82.7198</v>
      </c>
      <c r="W33" s="15">
        <v>1.596598457</v>
      </c>
      <c r="X33" s="17">
        <v>151.84</v>
      </c>
      <c r="Y33" s="17">
        <v>2.89</v>
      </c>
      <c r="Z33" s="17">
        <f t="shared" si="9"/>
        <v>5.78</v>
      </c>
      <c r="AA33" s="17">
        <v>2.81</v>
      </c>
      <c r="AB33" s="17">
        <v>1.471579</v>
      </c>
      <c r="AD33" s="9" t="s">
        <v>105</v>
      </c>
      <c r="AE33" s="5">
        <v>7077.02857</v>
      </c>
      <c r="AF33" s="5">
        <v>27.8440152</v>
      </c>
      <c r="AG33" s="5">
        <v>237.935714</v>
      </c>
      <c r="AH33" s="5">
        <v>3.74689821</v>
      </c>
      <c r="AI33" s="5">
        <v>12.4557143</v>
      </c>
      <c r="AJ33" s="5">
        <v>1.15773187</v>
      </c>
      <c r="AK33" s="5">
        <v>322.244286</v>
      </c>
      <c r="AL33" s="5">
        <v>5.34114827</v>
      </c>
      <c r="AM33" s="5">
        <v>44.2857143</v>
      </c>
      <c r="AN33" s="5">
        <v>1.61084164</v>
      </c>
      <c r="AO33" s="5"/>
      <c r="AP33" s="5">
        <f t="shared" si="5"/>
        <v>0.011716777318777526</v>
      </c>
      <c r="AQ33" s="5">
        <f t="shared" si="6"/>
        <v>0.00013916297192471423</v>
      </c>
      <c r="AR33" s="5">
        <f t="shared" si="7"/>
        <v>0.00010419745226808058</v>
      </c>
      <c r="AS33" s="5">
        <f t="shared" si="8"/>
        <v>4.989065944363363E-05</v>
      </c>
    </row>
    <row r="34" spans="2:45" s="9" customFormat="1" ht="15">
      <c r="B34" s="9" t="s">
        <v>20</v>
      </c>
      <c r="C34" s="14">
        <v>0.9</v>
      </c>
      <c r="E34" s="5">
        <v>1.84E-16</v>
      </c>
      <c r="H34" s="5">
        <v>5880.1785</v>
      </c>
      <c r="I34" s="5">
        <v>47.91966</v>
      </c>
      <c r="J34" s="5">
        <v>5203.21201</v>
      </c>
      <c r="K34" s="5">
        <v>672.62</v>
      </c>
      <c r="L34" s="5">
        <v>76.4252517</v>
      </c>
      <c r="M34" s="5"/>
      <c r="N34" s="5">
        <v>5.56273068</v>
      </c>
      <c r="O34" s="5">
        <v>0.73501092</v>
      </c>
      <c r="P34" s="5">
        <v>1.6689</v>
      </c>
      <c r="Q34" s="5">
        <v>924.1896361</v>
      </c>
      <c r="R34" s="5">
        <v>569.2250925</v>
      </c>
      <c r="S34" s="5">
        <v>2.2909</v>
      </c>
      <c r="T34" s="5">
        <v>2.2704</v>
      </c>
      <c r="U34" s="14">
        <v>86.202</v>
      </c>
      <c r="V34" s="15">
        <v>68.08237</v>
      </c>
      <c r="W34" s="15">
        <v>10.10023659</v>
      </c>
      <c r="X34" s="17">
        <v>125.89</v>
      </c>
      <c r="Y34" s="17">
        <v>18.05</v>
      </c>
      <c r="Z34" s="17">
        <f t="shared" si="9"/>
        <v>36.1</v>
      </c>
      <c r="AA34" s="17">
        <v>18.04</v>
      </c>
      <c r="AB34" s="17">
        <v>20.00495</v>
      </c>
      <c r="AD34" s="9" t="s">
        <v>105</v>
      </c>
      <c r="AE34" s="5">
        <v>7034.48571</v>
      </c>
      <c r="AF34" s="5">
        <v>27.8440846</v>
      </c>
      <c r="AG34" s="5">
        <v>238.047143</v>
      </c>
      <c r="AH34" s="5">
        <v>3.74690754</v>
      </c>
      <c r="AI34" s="5">
        <v>11.8271429</v>
      </c>
      <c r="AJ34" s="5">
        <v>1.15773476</v>
      </c>
      <c r="AK34" s="5">
        <v>323.682857</v>
      </c>
      <c r="AL34" s="5">
        <v>5.34116157</v>
      </c>
      <c r="AM34" s="5">
        <v>43.2371429</v>
      </c>
      <c r="AN34" s="5">
        <v>1.61084565</v>
      </c>
      <c r="AO34" s="5"/>
      <c r="AP34" s="5">
        <f t="shared" si="5"/>
        <v>0.012997097230976917</v>
      </c>
      <c r="AQ34" s="5">
        <f t="shared" si="6"/>
        <v>0.0009519248601266301</v>
      </c>
      <c r="AR34" s="5">
        <f t="shared" si="7"/>
        <v>0.00038959701648512884</v>
      </c>
      <c r="AS34" s="5">
        <f t="shared" si="8"/>
        <v>0.00038612378130623064</v>
      </c>
    </row>
    <row r="35" spans="2:45" s="9" customFormat="1" ht="15">
      <c r="B35" s="9" t="s">
        <v>21</v>
      </c>
      <c r="C35" s="14">
        <v>1</v>
      </c>
      <c r="E35" s="5">
        <v>6.69E-17</v>
      </c>
      <c r="H35" s="5">
        <v>2115.12403</v>
      </c>
      <c r="I35" s="5">
        <v>47.73023</v>
      </c>
      <c r="J35" s="5">
        <v>1612.51404</v>
      </c>
      <c r="K35" s="5">
        <v>641.27</v>
      </c>
      <c r="L35" s="5">
        <v>36.3614927</v>
      </c>
      <c r="M35" s="5"/>
      <c r="N35" s="5">
        <v>4.87223324</v>
      </c>
      <c r="O35" s="5" t="s">
        <v>152</v>
      </c>
      <c r="P35" s="5">
        <v>1.6659</v>
      </c>
      <c r="Q35" s="5" t="s">
        <v>152</v>
      </c>
      <c r="R35" s="5">
        <v>679.7000379</v>
      </c>
      <c r="S35" s="5">
        <v>1.7009</v>
      </c>
      <c r="T35" s="5">
        <v>2.1641</v>
      </c>
      <c r="U35" s="14">
        <v>76.95962</v>
      </c>
      <c r="V35" s="15">
        <v>44.34675</v>
      </c>
      <c r="W35" s="15">
        <v>18.61013941</v>
      </c>
      <c r="X35" s="17">
        <v>82.99</v>
      </c>
      <c r="Y35" s="17">
        <v>34.04</v>
      </c>
      <c r="Z35" s="17">
        <f t="shared" si="9"/>
        <v>68.08</v>
      </c>
      <c r="AA35" s="17">
        <v>34.04</v>
      </c>
      <c r="AB35" s="17">
        <v>-42.9892</v>
      </c>
      <c r="AD35" s="9" t="s">
        <v>105</v>
      </c>
      <c r="AE35" s="5">
        <v>7200.67143</v>
      </c>
      <c r="AF35" s="5">
        <v>35.4143301</v>
      </c>
      <c r="AG35" s="5">
        <v>236.421429</v>
      </c>
      <c r="AH35" s="5">
        <v>3.6641498</v>
      </c>
      <c r="AI35" s="5">
        <v>14.6571429</v>
      </c>
      <c r="AJ35" s="5">
        <v>1.24964577</v>
      </c>
      <c r="AK35" s="5">
        <v>337.428571</v>
      </c>
      <c r="AL35" s="5">
        <v>6.67237171</v>
      </c>
      <c r="AM35" s="5">
        <v>47.9971429</v>
      </c>
      <c r="AN35" s="5">
        <v>1.457161</v>
      </c>
      <c r="AO35" s="5"/>
      <c r="AP35" s="5">
        <f t="shared" si="5"/>
        <v>0.017191186986798123</v>
      </c>
      <c r="AQ35" s="5">
        <f t="shared" si="6"/>
        <v>0.0023359595652072186</v>
      </c>
      <c r="AR35" s="5">
        <f t="shared" si="7"/>
        <v>0.0008041608793976966</v>
      </c>
      <c r="AS35" s="5">
        <f t="shared" si="8"/>
        <v>0.0010233160437766993</v>
      </c>
    </row>
    <row r="36" spans="2:45" s="9" customFormat="1" ht="15">
      <c r="B36" s="9" t="s">
        <v>22</v>
      </c>
      <c r="C36" s="14">
        <v>1.5</v>
      </c>
      <c r="E36" s="5">
        <v>5.42E-16</v>
      </c>
      <c r="H36" s="5">
        <v>17310.83793</v>
      </c>
      <c r="I36" s="5">
        <v>58.84866</v>
      </c>
      <c r="J36" s="5">
        <v>15752.1393</v>
      </c>
      <c r="K36" s="5">
        <v>600.02</v>
      </c>
      <c r="L36" s="5">
        <v>163.30916</v>
      </c>
      <c r="M36" s="5"/>
      <c r="N36" s="5">
        <v>6.37103637</v>
      </c>
      <c r="O36" s="5" t="s">
        <v>152</v>
      </c>
      <c r="P36" s="5">
        <v>1.6672</v>
      </c>
      <c r="Q36" s="5">
        <v>122.2284612</v>
      </c>
      <c r="R36" s="5">
        <v>640.5358721</v>
      </c>
      <c r="S36" s="5">
        <v>5.2748</v>
      </c>
      <c r="T36" s="5">
        <v>2.0207</v>
      </c>
      <c r="U36" s="14">
        <v>91.1921</v>
      </c>
      <c r="V36" s="15">
        <v>96.45595</v>
      </c>
      <c r="W36" s="15">
        <v>5.259191504</v>
      </c>
      <c r="X36" s="17">
        <v>175.87</v>
      </c>
      <c r="Y36" s="17">
        <v>9.17</v>
      </c>
      <c r="Z36" s="17">
        <f t="shared" si="9"/>
        <v>18.34</v>
      </c>
      <c r="AA36" s="17">
        <v>9.14</v>
      </c>
      <c r="AB36" s="17">
        <v>2.140974</v>
      </c>
      <c r="AD36" s="9" t="s">
        <v>105</v>
      </c>
      <c r="AE36" s="5">
        <v>7141.94286</v>
      </c>
      <c r="AF36" s="5">
        <v>35.4141537</v>
      </c>
      <c r="AG36" s="5">
        <v>236.772857</v>
      </c>
      <c r="AH36" s="5">
        <v>3.66413155</v>
      </c>
      <c r="AI36" s="5">
        <v>14.6542857</v>
      </c>
      <c r="AJ36" s="5">
        <v>1.24963955</v>
      </c>
      <c r="AK36" s="5">
        <v>335.897143</v>
      </c>
      <c r="AL36" s="5">
        <v>6.67233847</v>
      </c>
      <c r="AM36" s="5">
        <v>47.6442857</v>
      </c>
      <c r="AN36" s="5">
        <v>1.45715374</v>
      </c>
      <c r="AO36" s="5"/>
      <c r="AP36" s="5">
        <f t="shared" si="5"/>
        <v>0.00943392576722021</v>
      </c>
      <c r="AQ36" s="5">
        <f t="shared" si="6"/>
        <v>0.0003694321241976433</v>
      </c>
      <c r="AR36" s="5">
        <f t="shared" si="7"/>
        <v>0.0003047108419205216</v>
      </c>
      <c r="AS36" s="5">
        <f t="shared" si="8"/>
        <v>0.00011673493626947984</v>
      </c>
    </row>
    <row r="37" spans="2:45" s="9" customFormat="1" ht="15">
      <c r="B37" s="9" t="s">
        <v>23</v>
      </c>
      <c r="C37" s="14">
        <v>2</v>
      </c>
      <c r="E37" s="5">
        <v>4.19E-16</v>
      </c>
      <c r="H37" s="5">
        <v>13408.01368</v>
      </c>
      <c r="I37" s="5">
        <v>51.21677</v>
      </c>
      <c r="J37" s="5">
        <v>13493.1328</v>
      </c>
      <c r="K37" s="5">
        <v>620.08</v>
      </c>
      <c r="L37" s="5">
        <v>137.820861</v>
      </c>
      <c r="M37" s="5"/>
      <c r="N37" s="5">
        <v>6.12786539</v>
      </c>
      <c r="O37" s="5" t="s">
        <v>152</v>
      </c>
      <c r="P37" s="5">
        <v>1.8051</v>
      </c>
      <c r="Q37" s="5" t="s">
        <v>152</v>
      </c>
      <c r="R37" s="5">
        <v>749.4534532</v>
      </c>
      <c r="S37" s="5">
        <v>-0.2881</v>
      </c>
      <c r="T37" s="5">
        <v>2.0912</v>
      </c>
      <c r="U37" s="14">
        <v>100.7101</v>
      </c>
      <c r="V37" s="15">
        <v>97.90341</v>
      </c>
      <c r="W37" s="15">
        <v>6.260311119</v>
      </c>
      <c r="X37" s="17">
        <v>178.38</v>
      </c>
      <c r="Y37" s="17">
        <v>10.89</v>
      </c>
      <c r="Z37" s="17">
        <f t="shared" si="9"/>
        <v>21.78</v>
      </c>
      <c r="AA37" s="17">
        <v>10.86</v>
      </c>
      <c r="AB37" s="17">
        <v>-7.64133</v>
      </c>
      <c r="AD37" s="9" t="s">
        <v>105</v>
      </c>
      <c r="AE37" s="5">
        <v>7024.48571</v>
      </c>
      <c r="AF37" s="5">
        <v>35.4140655</v>
      </c>
      <c r="AG37" s="5">
        <v>237.475714</v>
      </c>
      <c r="AH37" s="5">
        <v>3.66412242</v>
      </c>
      <c r="AI37" s="5">
        <v>14.6485714</v>
      </c>
      <c r="AJ37" s="5">
        <v>1.24963644</v>
      </c>
      <c r="AK37" s="5">
        <v>332.834286</v>
      </c>
      <c r="AL37" s="5">
        <v>6.67232185</v>
      </c>
      <c r="AM37" s="5">
        <v>46.9385714</v>
      </c>
      <c r="AN37" s="5">
        <v>1.45715011</v>
      </c>
      <c r="AO37" s="5"/>
      <c r="AP37" s="5">
        <f t="shared" si="5"/>
        <v>0.010278991675372455</v>
      </c>
      <c r="AQ37" s="5">
        <f t="shared" si="6"/>
        <v>0.00045871360365557455</v>
      </c>
      <c r="AR37" s="5">
        <f t="shared" si="7"/>
        <v>-2.148714991466208E-05</v>
      </c>
      <c r="AS37" s="5">
        <f t="shared" si="8"/>
        <v>-0.0001559664495786741</v>
      </c>
    </row>
    <row r="38" spans="2:45" s="9" customFormat="1" ht="13" thickBot="1">
      <c r="B38" s="10" t="s">
        <v>24</v>
      </c>
      <c r="C38" s="19">
        <v>5</v>
      </c>
      <c r="D38" s="10"/>
      <c r="E38" s="6">
        <v>2.29E-16</v>
      </c>
      <c r="F38" s="10"/>
      <c r="G38" s="10"/>
      <c r="H38" s="6">
        <v>7297.45784</v>
      </c>
      <c r="I38" s="6">
        <v>56.48153</v>
      </c>
      <c r="J38" s="6">
        <v>6545.10582</v>
      </c>
      <c r="K38" s="6">
        <v>620.54</v>
      </c>
      <c r="L38" s="6">
        <v>89.0656468</v>
      </c>
      <c r="M38" s="6"/>
      <c r="N38" s="6">
        <v>5.07490827</v>
      </c>
      <c r="O38" s="6" t="s">
        <v>152</v>
      </c>
      <c r="P38" s="6">
        <v>1.8778</v>
      </c>
      <c r="Q38" s="6" t="s">
        <v>152</v>
      </c>
      <c r="R38" s="6">
        <v>711.6166258</v>
      </c>
      <c r="S38" s="6">
        <v>2.546</v>
      </c>
      <c r="T38" s="6">
        <v>2.0912</v>
      </c>
      <c r="U38" s="19">
        <v>89.5533</v>
      </c>
      <c r="V38" s="20">
        <v>73.48631</v>
      </c>
      <c r="W38" s="20">
        <v>8.128639017</v>
      </c>
      <c r="X38" s="18">
        <v>135.52</v>
      </c>
      <c r="Y38" s="18">
        <v>14.45</v>
      </c>
      <c r="Z38" s="18">
        <f t="shared" si="9"/>
        <v>28.9</v>
      </c>
      <c r="AA38" s="18">
        <v>14.44</v>
      </c>
      <c r="AB38" s="18">
        <v>-2.009324</v>
      </c>
      <c r="AC38" s="10"/>
      <c r="AD38" s="10" t="s">
        <v>105</v>
      </c>
      <c r="AE38" s="6">
        <v>6965.75714</v>
      </c>
      <c r="AF38" s="6">
        <v>35.4141537</v>
      </c>
      <c r="AG38" s="6">
        <v>237.827143</v>
      </c>
      <c r="AH38" s="6">
        <v>3.66413155</v>
      </c>
      <c r="AI38" s="6">
        <v>14.6457143</v>
      </c>
      <c r="AJ38" s="6">
        <v>1.24963955</v>
      </c>
      <c r="AK38" s="6">
        <v>331.302857</v>
      </c>
      <c r="AL38" s="6">
        <v>6.67233847</v>
      </c>
      <c r="AM38" s="6">
        <v>46.5857143</v>
      </c>
      <c r="AN38" s="6">
        <v>1.45715374</v>
      </c>
      <c r="AO38" s="6"/>
      <c r="AP38" s="6">
        <f t="shared" si="5"/>
        <v>0.012205023825118802</v>
      </c>
      <c r="AQ38" s="6">
        <f t="shared" si="6"/>
        <v>0.0007018217079289193</v>
      </c>
      <c r="AR38" s="6">
        <f t="shared" si="7"/>
        <v>0.00034888862064326773</v>
      </c>
      <c r="AS38" s="6">
        <f t="shared" si="8"/>
        <v>0.0002865782700374064</v>
      </c>
    </row>
    <row r="39" spans="2:60" ht="15">
      <c r="B39" s="8" t="s">
        <v>145</v>
      </c>
      <c r="X39" s="26">
        <v>151.2</v>
      </c>
      <c r="Y39" s="26">
        <v>5.3</v>
      </c>
      <c r="Z39" s="27">
        <f t="shared" si="9"/>
        <v>10.6</v>
      </c>
      <c r="AA39" s="2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24:60" ht="15">
      <c r="X40" s="28"/>
      <c r="Y40" s="28"/>
      <c r="Z40" s="28"/>
      <c r="AA40" s="2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3:60" ht="13" thickBo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9"/>
      <c r="Y41" s="29"/>
      <c r="Z41" s="29"/>
      <c r="AA41" s="29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pans="2:60" ht="14">
      <c r="B42" s="21" t="s">
        <v>72</v>
      </c>
      <c r="C42" s="30"/>
      <c r="D42" s="30"/>
      <c r="E42" s="30"/>
      <c r="F42" s="30"/>
      <c r="G42" s="22"/>
      <c r="H42" s="30" t="s">
        <v>106</v>
      </c>
      <c r="I42" s="30"/>
      <c r="J42" s="30"/>
      <c r="K42" s="30"/>
      <c r="L42" s="30"/>
      <c r="N42" s="8" t="s">
        <v>74</v>
      </c>
      <c r="S42" s="8" t="s">
        <v>81</v>
      </c>
      <c r="W42" s="8" t="s">
        <v>77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2:60" ht="15">
      <c r="B43" s="23" t="s">
        <v>73</v>
      </c>
      <c r="C43" s="23"/>
      <c r="D43" s="23"/>
      <c r="E43" s="23"/>
      <c r="F43" s="23"/>
      <c r="G43" s="22"/>
      <c r="H43" s="22"/>
      <c r="I43" s="22"/>
      <c r="J43" s="22"/>
      <c r="K43" s="22"/>
      <c r="L43" s="22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2:60" ht="13" thickBot="1">
      <c r="B44" s="7" t="s">
        <v>110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 t="s">
        <v>8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 t="s">
        <v>136</v>
      </c>
      <c r="AQ44" s="7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2:45" s="9" customFormat="1" ht="15">
      <c r="B45" s="9" t="s">
        <v>0</v>
      </c>
      <c r="C45" s="9" t="s">
        <v>1</v>
      </c>
      <c r="E45" s="9" t="s">
        <v>10</v>
      </c>
      <c r="H45" s="9" t="s">
        <v>137</v>
      </c>
      <c r="I45" s="9" t="s">
        <v>4</v>
      </c>
      <c r="J45" s="9" t="s">
        <v>138</v>
      </c>
      <c r="K45" s="9" t="s">
        <v>4</v>
      </c>
      <c r="L45" s="9" t="s">
        <v>11</v>
      </c>
      <c r="N45" s="9" t="s">
        <v>4</v>
      </c>
      <c r="O45" s="9" t="s">
        <v>12</v>
      </c>
      <c r="P45" s="9" t="s">
        <v>4</v>
      </c>
      <c r="Q45" s="9" t="s">
        <v>13</v>
      </c>
      <c r="R45" s="9" t="s">
        <v>4</v>
      </c>
      <c r="S45" s="9" t="s">
        <v>14</v>
      </c>
      <c r="T45" s="9" t="s">
        <v>4</v>
      </c>
      <c r="U45" s="9" t="s">
        <v>15</v>
      </c>
      <c r="V45" s="9" t="s">
        <v>16</v>
      </c>
      <c r="W45" s="9" t="s">
        <v>4</v>
      </c>
      <c r="X45" s="9" t="s">
        <v>5</v>
      </c>
      <c r="Y45" s="9" t="s">
        <v>4</v>
      </c>
      <c r="Z45" s="9" t="s">
        <v>148</v>
      </c>
      <c r="AA45" s="9" t="s">
        <v>114</v>
      </c>
      <c r="AB45" s="9" t="s">
        <v>7</v>
      </c>
      <c r="AD45" s="9" t="s">
        <v>9</v>
      </c>
      <c r="AE45" s="9" t="s">
        <v>10</v>
      </c>
      <c r="AF45" s="9" t="s">
        <v>4</v>
      </c>
      <c r="AG45" s="9" t="s">
        <v>11</v>
      </c>
      <c r="AH45" s="9" t="s">
        <v>4</v>
      </c>
      <c r="AI45" s="9" t="s">
        <v>12</v>
      </c>
      <c r="AJ45" s="9" t="s">
        <v>4</v>
      </c>
      <c r="AK45" s="9" t="s">
        <v>13</v>
      </c>
      <c r="AL45" s="9" t="s">
        <v>4</v>
      </c>
      <c r="AM45" s="9" t="s">
        <v>14</v>
      </c>
      <c r="AN45" s="9" t="s">
        <v>4</v>
      </c>
      <c r="AP45" s="9" t="s">
        <v>134</v>
      </c>
      <c r="AQ45" s="9" t="s">
        <v>4</v>
      </c>
      <c r="AR45" s="9" t="s">
        <v>135</v>
      </c>
      <c r="AS45" s="9" t="s">
        <v>4</v>
      </c>
    </row>
    <row r="46" spans="2:45" s="9" customFormat="1" ht="13" thickBot="1">
      <c r="B46" s="10"/>
      <c r="C46" s="10" t="s">
        <v>2</v>
      </c>
      <c r="D46" s="10"/>
      <c r="E46" s="10" t="s">
        <v>3</v>
      </c>
      <c r="F46" s="10"/>
      <c r="G46" s="10"/>
      <c r="H46" s="10" t="s">
        <v>52</v>
      </c>
      <c r="I46" s="10" t="s">
        <v>52</v>
      </c>
      <c r="J46" s="10" t="s">
        <v>52</v>
      </c>
      <c r="K46" s="10" t="s">
        <v>52</v>
      </c>
      <c r="L46" s="10" t="s">
        <v>52</v>
      </c>
      <c r="M46" s="10"/>
      <c r="N46" s="10" t="s">
        <v>52</v>
      </c>
      <c r="O46" s="10" t="s">
        <v>52</v>
      </c>
      <c r="P46" s="10" t="s">
        <v>52</v>
      </c>
      <c r="Q46" s="10" t="s">
        <v>52</v>
      </c>
      <c r="R46" s="10" t="s">
        <v>52</v>
      </c>
      <c r="S46" s="10" t="s">
        <v>52</v>
      </c>
      <c r="T46" s="10" t="s">
        <v>52</v>
      </c>
      <c r="U46" s="10"/>
      <c r="V46" s="10"/>
      <c r="W46" s="10"/>
      <c r="X46" s="10" t="s">
        <v>6</v>
      </c>
      <c r="Y46" s="10" t="s">
        <v>6</v>
      </c>
      <c r="Z46" s="10" t="s">
        <v>6</v>
      </c>
      <c r="AA46" s="10" t="s">
        <v>6</v>
      </c>
      <c r="AB46" s="10"/>
      <c r="AC46" s="10"/>
      <c r="AD46" s="10" t="s">
        <v>76</v>
      </c>
      <c r="AE46" s="10" t="s">
        <v>52</v>
      </c>
      <c r="AF46" s="10" t="s">
        <v>52</v>
      </c>
      <c r="AG46" s="10" t="s">
        <v>52</v>
      </c>
      <c r="AH46" s="10" t="s">
        <v>52</v>
      </c>
      <c r="AI46" s="10" t="s">
        <v>52</v>
      </c>
      <c r="AJ46" s="10" t="s">
        <v>52</v>
      </c>
      <c r="AK46" s="10" t="s">
        <v>52</v>
      </c>
      <c r="AL46" s="10" t="s">
        <v>52</v>
      </c>
      <c r="AM46" s="10" t="s">
        <v>52</v>
      </c>
      <c r="AN46" s="10" t="s">
        <v>52</v>
      </c>
      <c r="AO46" s="10"/>
      <c r="AP46" s="10"/>
      <c r="AQ46" s="10"/>
      <c r="AR46" s="10"/>
      <c r="AS46" s="10"/>
    </row>
    <row r="47" spans="2:45" s="9" customFormat="1" ht="15">
      <c r="B47" s="9" t="s">
        <v>17</v>
      </c>
      <c r="C47" s="14">
        <v>0.6</v>
      </c>
      <c r="E47" s="5">
        <v>-8.39E-18</v>
      </c>
      <c r="H47" s="5">
        <v>-243.02031</v>
      </c>
      <c r="I47" s="5">
        <v>56.15789</v>
      </c>
      <c r="J47" s="5">
        <v>-346.65885</v>
      </c>
      <c r="K47" s="5">
        <v>1008.11</v>
      </c>
      <c r="L47" s="5">
        <v>30.5632818</v>
      </c>
      <c r="M47" s="5"/>
      <c r="N47" s="5">
        <v>9.15794279</v>
      </c>
      <c r="O47" s="5" t="s">
        <v>152</v>
      </c>
      <c r="P47" s="5">
        <v>2.7516</v>
      </c>
      <c r="Q47" s="5" t="s">
        <v>152</v>
      </c>
      <c r="R47" s="5">
        <v>777.6463498</v>
      </c>
      <c r="S47" s="5">
        <v>0.3507</v>
      </c>
      <c r="T47" s="5">
        <v>3.4062</v>
      </c>
      <c r="U47" s="14">
        <v>222.299</v>
      </c>
      <c r="V47" s="15">
        <v>-11.34233</v>
      </c>
      <c r="W47" s="15">
        <v>-33.15883007</v>
      </c>
      <c r="X47" s="17">
        <v>-21.85</v>
      </c>
      <c r="Y47" s="17">
        <v>64.28</v>
      </c>
      <c r="Z47" s="17">
        <f>(Y47)*2</f>
        <v>128.56</v>
      </c>
      <c r="AA47" s="17">
        <v>64.28</v>
      </c>
      <c r="AB47" s="17">
        <v>-80.4797</v>
      </c>
      <c r="AD47" s="9" t="s">
        <v>105</v>
      </c>
      <c r="AE47" s="5">
        <v>7157.25</v>
      </c>
      <c r="AF47" s="5">
        <v>33.5962515</v>
      </c>
      <c r="AG47" s="5">
        <v>234.7175</v>
      </c>
      <c r="AH47" s="5">
        <v>3.37063796</v>
      </c>
      <c r="AI47" s="5">
        <v>11.56</v>
      </c>
      <c r="AJ47" s="5">
        <v>1.14399576</v>
      </c>
      <c r="AK47" s="5">
        <v>338.0925</v>
      </c>
      <c r="AL47" s="5">
        <v>6.11364212</v>
      </c>
      <c r="AM47" s="5">
        <v>46.015</v>
      </c>
      <c r="AN47" s="5">
        <v>1.61318975</v>
      </c>
      <c r="AO47" s="5"/>
      <c r="AP47" s="5">
        <f aca="true" t="shared" si="10" ref="AP47:AP56">(L47)/(H47)</f>
        <v>-0.1257643108100718</v>
      </c>
      <c r="AQ47" s="5">
        <f aca="true" t="shared" si="11" ref="AQ47:AQ56">AP47*SQRT((I47/H47)^2+(N47/L47)^2)</f>
        <v>-0.04758858556858456</v>
      </c>
      <c r="AR47" s="5">
        <f aca="true" t="shared" si="12" ref="AR47:AR56">(S47)/(H47)</f>
        <v>-0.001443089262786308</v>
      </c>
      <c r="AS47" s="5">
        <f aca="true" t="shared" si="13" ref="AS47:AS56">AR47*SQRT((I47/H47)^2+(T47/S47)^2)</f>
        <v>-0.014020078947030709</v>
      </c>
    </row>
    <row r="48" spans="2:45" s="9" customFormat="1" ht="15">
      <c r="B48" s="9" t="s">
        <v>18</v>
      </c>
      <c r="C48" s="14">
        <v>0.7</v>
      </c>
      <c r="E48" s="5">
        <v>1.22E-16</v>
      </c>
      <c r="H48" s="5">
        <v>3950.3652</v>
      </c>
      <c r="I48" s="5">
        <v>49.24126</v>
      </c>
      <c r="J48" s="5">
        <v>3230.69089</v>
      </c>
      <c r="K48" s="5">
        <v>673.21</v>
      </c>
      <c r="L48" s="5">
        <v>54.5150266</v>
      </c>
      <c r="M48" s="5"/>
      <c r="N48" s="5">
        <v>5.7114785</v>
      </c>
      <c r="O48" s="5">
        <v>0.24948048</v>
      </c>
      <c r="P48" s="5">
        <v>1.5886</v>
      </c>
      <c r="Q48" s="5" t="s">
        <v>152</v>
      </c>
      <c r="R48" s="5">
        <v>652.7326662</v>
      </c>
      <c r="S48" s="5">
        <v>2.4354</v>
      </c>
      <c r="T48" s="5">
        <v>2.2721</v>
      </c>
      <c r="U48" s="14">
        <v>77.56211</v>
      </c>
      <c r="V48" s="15">
        <v>59.26239</v>
      </c>
      <c r="W48" s="15">
        <v>13.82198632</v>
      </c>
      <c r="X48" s="17">
        <v>110.07</v>
      </c>
      <c r="Y48" s="17">
        <v>24.91</v>
      </c>
      <c r="Z48" s="17">
        <f aca="true" t="shared" si="14" ref="Z48:Z57">(Y48)*2</f>
        <v>49.82</v>
      </c>
      <c r="AA48" s="17">
        <v>24.9</v>
      </c>
      <c r="AB48" s="17">
        <v>-18.51038</v>
      </c>
      <c r="AD48" s="9" t="s">
        <v>105</v>
      </c>
      <c r="AE48" s="5">
        <v>7104.475</v>
      </c>
      <c r="AF48" s="5">
        <v>33.5961554</v>
      </c>
      <c r="AG48" s="5">
        <v>235.74125</v>
      </c>
      <c r="AH48" s="5">
        <v>3.37062832</v>
      </c>
      <c r="AI48" s="5">
        <v>11.755</v>
      </c>
      <c r="AJ48" s="5">
        <v>1.14399249</v>
      </c>
      <c r="AK48" s="5">
        <v>336.38875</v>
      </c>
      <c r="AL48" s="5">
        <v>6.11362463</v>
      </c>
      <c r="AM48" s="5">
        <v>46.0225</v>
      </c>
      <c r="AN48" s="5">
        <v>1.61318513</v>
      </c>
      <c r="AO48" s="5"/>
      <c r="AP48" s="5">
        <f t="shared" si="10"/>
        <v>0.013799996668662431</v>
      </c>
      <c r="AQ48" s="5">
        <f t="shared" si="11"/>
        <v>0.0014560072335568707</v>
      </c>
      <c r="AR48" s="5">
        <f t="shared" si="12"/>
        <v>0.0006164999630920199</v>
      </c>
      <c r="AS48" s="5">
        <f t="shared" si="13"/>
        <v>0.0005752133474900601</v>
      </c>
    </row>
    <row r="49" spans="2:45" s="9" customFormat="1" ht="15">
      <c r="B49" s="9" t="s">
        <v>19</v>
      </c>
      <c r="C49" s="14">
        <v>0.8</v>
      </c>
      <c r="E49" s="5">
        <v>2.49E-16</v>
      </c>
      <c r="H49" s="5">
        <v>7983.83304</v>
      </c>
      <c r="I49" s="5">
        <v>49.977</v>
      </c>
      <c r="J49" s="5">
        <v>7772.96174</v>
      </c>
      <c r="K49" s="5">
        <v>652.85</v>
      </c>
      <c r="L49" s="5">
        <v>91.7270808</v>
      </c>
      <c r="M49" s="5"/>
      <c r="N49" s="5">
        <v>5.39353459</v>
      </c>
      <c r="O49" s="5" t="s">
        <v>152</v>
      </c>
      <c r="P49" s="5">
        <v>1.5886</v>
      </c>
      <c r="Q49" s="5">
        <v>636.0676716</v>
      </c>
      <c r="R49" s="5">
        <v>680.0509955</v>
      </c>
      <c r="S49" s="5">
        <v>0.7136</v>
      </c>
      <c r="T49" s="5">
        <v>2.2028</v>
      </c>
      <c r="U49" s="14">
        <v>96.58522</v>
      </c>
      <c r="V49" s="15">
        <v>84.7401</v>
      </c>
      <c r="W49" s="15">
        <v>8.688078201</v>
      </c>
      <c r="X49" s="17">
        <v>155.4</v>
      </c>
      <c r="Y49" s="17">
        <v>15.28</v>
      </c>
      <c r="Z49" s="17">
        <f t="shared" si="14"/>
        <v>30.56</v>
      </c>
      <c r="AA49" s="17">
        <v>15.27</v>
      </c>
      <c r="AB49" s="17">
        <v>12.26549</v>
      </c>
      <c r="AD49" s="9" t="s">
        <v>105</v>
      </c>
      <c r="AE49" s="5">
        <v>7051.7</v>
      </c>
      <c r="AF49" s="5">
        <v>33.5961233</v>
      </c>
      <c r="AG49" s="5">
        <v>236.765</v>
      </c>
      <c r="AH49" s="5">
        <v>3.3706251</v>
      </c>
      <c r="AI49" s="5">
        <v>11.95</v>
      </c>
      <c r="AJ49" s="5">
        <v>1.14399139</v>
      </c>
      <c r="AK49" s="5">
        <v>334.685</v>
      </c>
      <c r="AL49" s="5">
        <v>6.1136188</v>
      </c>
      <c r="AM49" s="5">
        <v>46.03</v>
      </c>
      <c r="AN49" s="5">
        <v>1.6131836</v>
      </c>
      <c r="AO49" s="5"/>
      <c r="AP49" s="5">
        <f t="shared" si="10"/>
        <v>0.011489103083748854</v>
      </c>
      <c r="AQ49" s="5">
        <f t="shared" si="11"/>
        <v>0.0006793744781162962</v>
      </c>
      <c r="AR49" s="5">
        <f t="shared" si="12"/>
        <v>8.938062662693157E-05</v>
      </c>
      <c r="AS49" s="5">
        <f t="shared" si="13"/>
        <v>0.00027590814063435583</v>
      </c>
    </row>
    <row r="50" spans="2:45" s="9" customFormat="1" ht="15">
      <c r="B50" s="9" t="s">
        <v>20</v>
      </c>
      <c r="C50" s="14">
        <v>0.9</v>
      </c>
      <c r="E50" s="5">
        <v>3.9E-15</v>
      </c>
      <c r="H50" s="5">
        <v>125212.36594</v>
      </c>
      <c r="I50" s="5">
        <v>99.82405</v>
      </c>
      <c r="J50" s="5">
        <v>115749.6</v>
      </c>
      <c r="K50" s="5">
        <v>721.37</v>
      </c>
      <c r="L50" s="5">
        <v>1211.03549</v>
      </c>
      <c r="M50" s="5"/>
      <c r="N50" s="5">
        <v>9.7190806</v>
      </c>
      <c r="O50" s="5">
        <v>4.82696641</v>
      </c>
      <c r="P50" s="5">
        <v>1.9974</v>
      </c>
      <c r="Q50" s="5" t="s">
        <v>152</v>
      </c>
      <c r="R50" s="5">
        <v>621.8847218</v>
      </c>
      <c r="S50" s="5">
        <v>32.0229</v>
      </c>
      <c r="T50" s="5">
        <v>2.4171</v>
      </c>
      <c r="U50" s="14">
        <v>92.34119</v>
      </c>
      <c r="V50" s="15">
        <v>95.57903</v>
      </c>
      <c r="W50" s="15">
        <v>0.971186887</v>
      </c>
      <c r="X50" s="17">
        <v>174.34</v>
      </c>
      <c r="Y50" s="17">
        <v>1.85</v>
      </c>
      <c r="Z50" s="17">
        <f t="shared" si="14"/>
        <v>3.7</v>
      </c>
      <c r="AA50" s="17">
        <v>1.69</v>
      </c>
      <c r="AB50" s="17">
        <v>-0.1948106</v>
      </c>
      <c r="AD50" s="9" t="s">
        <v>105</v>
      </c>
      <c r="AE50" s="5">
        <v>6946.15</v>
      </c>
      <c r="AF50" s="5">
        <v>33.5962515</v>
      </c>
      <c r="AG50" s="5">
        <v>238.8125</v>
      </c>
      <c r="AH50" s="5">
        <v>3.37063796</v>
      </c>
      <c r="AI50" s="5">
        <v>12.34</v>
      </c>
      <c r="AJ50" s="5">
        <v>1.14399576</v>
      </c>
      <c r="AK50" s="5">
        <v>331.2775</v>
      </c>
      <c r="AL50" s="5">
        <v>6.11364212</v>
      </c>
      <c r="AM50" s="5">
        <v>46.045</v>
      </c>
      <c r="AN50" s="5">
        <v>1.61318975</v>
      </c>
      <c r="AO50" s="5"/>
      <c r="AP50" s="5">
        <f t="shared" si="10"/>
        <v>0.009671852144222809</v>
      </c>
      <c r="AQ50" s="5">
        <f t="shared" si="11"/>
        <v>7.800282236156292E-05</v>
      </c>
      <c r="AR50" s="5">
        <f t="shared" si="12"/>
        <v>0.00025574870149282957</v>
      </c>
      <c r="AS50" s="5">
        <f t="shared" si="13"/>
        <v>1.9305080642612053E-05</v>
      </c>
    </row>
    <row r="51" spans="2:45" s="9" customFormat="1" ht="15">
      <c r="B51" s="9" t="s">
        <v>21</v>
      </c>
      <c r="C51" s="14">
        <v>1.1</v>
      </c>
      <c r="E51" s="5">
        <v>3.19E-15</v>
      </c>
      <c r="H51" s="5">
        <v>102404.79069</v>
      </c>
      <c r="I51" s="5">
        <v>96.06683</v>
      </c>
      <c r="J51" s="5">
        <v>101597.212</v>
      </c>
      <c r="K51" s="5">
        <v>699.16</v>
      </c>
      <c r="L51" s="5">
        <v>1142.88794</v>
      </c>
      <c r="M51" s="5"/>
      <c r="N51" s="5">
        <v>9.43790961</v>
      </c>
      <c r="O51" s="5">
        <v>0.29831875</v>
      </c>
      <c r="P51" s="5">
        <v>2.0754</v>
      </c>
      <c r="Q51" s="5">
        <v>24.05587833</v>
      </c>
      <c r="R51" s="5">
        <v>674.992726</v>
      </c>
      <c r="S51" s="5">
        <v>2.7329</v>
      </c>
      <c r="T51" s="5">
        <v>2.3436</v>
      </c>
      <c r="U51" s="14">
        <v>99.10483</v>
      </c>
      <c r="V51" s="15">
        <v>88.89517</v>
      </c>
      <c r="W51" s="15">
        <v>0.955578421</v>
      </c>
      <c r="X51" s="17">
        <v>162.68</v>
      </c>
      <c r="Y51" s="17">
        <v>1.81</v>
      </c>
      <c r="Z51" s="17">
        <f t="shared" si="14"/>
        <v>3.62</v>
      </c>
      <c r="AA51" s="17">
        <v>1.67</v>
      </c>
      <c r="AB51" s="17">
        <v>-0.0055589</v>
      </c>
      <c r="AD51" s="9" t="s">
        <v>105</v>
      </c>
      <c r="AE51" s="5">
        <v>6893.375</v>
      </c>
      <c r="AF51" s="5">
        <v>33.5964117</v>
      </c>
      <c r="AG51" s="5">
        <v>239.83625</v>
      </c>
      <c r="AH51" s="5">
        <v>3.37065403</v>
      </c>
      <c r="AI51" s="5">
        <v>12.535</v>
      </c>
      <c r="AJ51" s="5">
        <v>1.14400121</v>
      </c>
      <c r="AK51" s="5">
        <v>329.57375</v>
      </c>
      <c r="AL51" s="5">
        <v>6.11367127</v>
      </c>
      <c r="AM51" s="5">
        <v>46.0525</v>
      </c>
      <c r="AN51" s="5">
        <v>1.61319744</v>
      </c>
      <c r="AO51" s="5"/>
      <c r="AP51" s="5">
        <f t="shared" si="10"/>
        <v>0.011160492905646894</v>
      </c>
      <c r="AQ51" s="5">
        <f t="shared" si="11"/>
        <v>9.275555376951171E-05</v>
      </c>
      <c r="AR51" s="5">
        <f t="shared" si="12"/>
        <v>2.668722802503489E-05</v>
      </c>
      <c r="AS51" s="5">
        <f t="shared" si="13"/>
        <v>2.288566175963689E-05</v>
      </c>
    </row>
    <row r="52" spans="2:45" s="9" customFormat="1" ht="15">
      <c r="B52" s="9" t="s">
        <v>22</v>
      </c>
      <c r="C52" s="14">
        <v>1.3</v>
      </c>
      <c r="E52" s="5">
        <v>5E-15</v>
      </c>
      <c r="H52" s="5">
        <v>160281.24888</v>
      </c>
      <c r="I52" s="5">
        <v>114.76376</v>
      </c>
      <c r="J52" s="5">
        <v>159395.201</v>
      </c>
      <c r="K52" s="5">
        <v>712.21</v>
      </c>
      <c r="L52" s="5">
        <v>1850.85544</v>
      </c>
      <c r="M52" s="5"/>
      <c r="N52" s="5">
        <v>10.2587246</v>
      </c>
      <c r="O52" s="5">
        <v>0.50356875</v>
      </c>
      <c r="P52" s="5">
        <v>2.112</v>
      </c>
      <c r="Q52" s="5">
        <v>685.5337936</v>
      </c>
      <c r="R52" s="5">
        <v>599.4892481</v>
      </c>
      <c r="S52" s="5">
        <v>2.9985</v>
      </c>
      <c r="T52" s="5">
        <v>2.3787</v>
      </c>
      <c r="U52" s="14">
        <v>99.43309</v>
      </c>
      <c r="V52" s="15">
        <v>86.11975</v>
      </c>
      <c r="W52" s="15">
        <v>0.613124918</v>
      </c>
      <c r="X52" s="17">
        <v>157.82</v>
      </c>
      <c r="Y52" s="17">
        <v>1.28</v>
      </c>
      <c r="Z52" s="17">
        <f t="shared" si="14"/>
        <v>2.56</v>
      </c>
      <c r="AA52" s="17">
        <v>1.08</v>
      </c>
      <c r="AB52" s="17">
        <v>0.6945343</v>
      </c>
      <c r="AD52" s="9" t="s">
        <v>105</v>
      </c>
      <c r="AE52" s="5">
        <v>7071.1</v>
      </c>
      <c r="AF52" s="5">
        <v>32.717151</v>
      </c>
      <c r="AG52" s="5">
        <v>236.103333</v>
      </c>
      <c r="AH52" s="5">
        <v>3.83002359</v>
      </c>
      <c r="AI52" s="5">
        <v>12.1177778</v>
      </c>
      <c r="AJ52" s="5">
        <v>1.14238689</v>
      </c>
      <c r="AK52" s="5">
        <v>327.388889</v>
      </c>
      <c r="AL52" s="5">
        <v>6.22654535</v>
      </c>
      <c r="AM52" s="5">
        <v>47.6433333</v>
      </c>
      <c r="AN52" s="5">
        <v>1.55505846</v>
      </c>
      <c r="AO52" s="5"/>
      <c r="AP52" s="5">
        <f t="shared" si="10"/>
        <v>0.011547548156339273</v>
      </c>
      <c r="AQ52" s="5">
        <f t="shared" si="11"/>
        <v>6.453636294670271E-05</v>
      </c>
      <c r="AR52" s="5">
        <f t="shared" si="12"/>
        <v>1.8707740430977855E-05</v>
      </c>
      <c r="AS52" s="5">
        <f t="shared" si="13"/>
        <v>1.4840793826660871E-05</v>
      </c>
    </row>
    <row r="53" spans="2:45" s="9" customFormat="1" ht="15">
      <c r="B53" s="9" t="s">
        <v>23</v>
      </c>
      <c r="C53" s="14">
        <v>1.5</v>
      </c>
      <c r="E53" s="5">
        <v>4.92E-16</v>
      </c>
      <c r="H53" s="5">
        <v>15760.76573</v>
      </c>
      <c r="I53" s="5">
        <v>52.45387</v>
      </c>
      <c r="J53" s="5">
        <v>15561.6733</v>
      </c>
      <c r="K53" s="5">
        <v>661.4</v>
      </c>
      <c r="L53" s="5">
        <v>183.929502</v>
      </c>
      <c r="M53" s="5"/>
      <c r="N53" s="5">
        <v>6.30800044</v>
      </c>
      <c r="O53" s="5">
        <v>2.35838031</v>
      </c>
      <c r="P53" s="5">
        <v>1.733</v>
      </c>
      <c r="Q53" s="5" t="s">
        <v>152</v>
      </c>
      <c r="R53" s="5">
        <v>639.2757046</v>
      </c>
      <c r="S53" s="5">
        <v>0.6737</v>
      </c>
      <c r="T53" s="5">
        <v>2.2312</v>
      </c>
      <c r="U53" s="14">
        <v>97.85597</v>
      </c>
      <c r="V53" s="15">
        <v>84.60673</v>
      </c>
      <c r="W53" s="15">
        <v>4.620643178</v>
      </c>
      <c r="X53" s="17">
        <v>155.16</v>
      </c>
      <c r="Y53" s="17">
        <v>8.15</v>
      </c>
      <c r="Z53" s="17">
        <f t="shared" si="14"/>
        <v>16.3</v>
      </c>
      <c r="AA53" s="17">
        <v>8.12</v>
      </c>
      <c r="AB53" s="17">
        <v>0.1314454</v>
      </c>
      <c r="AD53" s="9" t="s">
        <v>105</v>
      </c>
      <c r="AE53" s="5">
        <v>7037.1</v>
      </c>
      <c r="AF53" s="5">
        <v>32.7170523</v>
      </c>
      <c r="AG53" s="5">
        <v>236.61</v>
      </c>
      <c r="AH53" s="5">
        <v>3.83001205</v>
      </c>
      <c r="AI53" s="5">
        <v>12.2366667</v>
      </c>
      <c r="AJ53" s="5">
        <v>1.14238344</v>
      </c>
      <c r="AK53" s="5">
        <v>327.853333</v>
      </c>
      <c r="AL53" s="5">
        <v>6.22652659</v>
      </c>
      <c r="AM53" s="5">
        <v>47.55</v>
      </c>
      <c r="AN53" s="5">
        <v>1.55505378</v>
      </c>
      <c r="AO53" s="5"/>
      <c r="AP53" s="5">
        <f t="shared" si="10"/>
        <v>0.011670086666531526</v>
      </c>
      <c r="AQ53" s="5">
        <f t="shared" si="11"/>
        <v>0.00040211450790141084</v>
      </c>
      <c r="AR53" s="5">
        <f t="shared" si="12"/>
        <v>4.2745385061947746E-05</v>
      </c>
      <c r="AS53" s="5">
        <f t="shared" si="13"/>
        <v>0.00014156679724897537</v>
      </c>
    </row>
    <row r="54" spans="2:45" s="9" customFormat="1" ht="15">
      <c r="B54" s="9" t="s">
        <v>24</v>
      </c>
      <c r="C54" s="14">
        <v>2</v>
      </c>
      <c r="E54" s="5">
        <v>5.78E-16</v>
      </c>
      <c r="H54" s="5">
        <v>18540.09991</v>
      </c>
      <c r="I54" s="5">
        <v>58.08964</v>
      </c>
      <c r="J54" s="5">
        <v>18513.7215</v>
      </c>
      <c r="K54" s="5">
        <v>641.09</v>
      </c>
      <c r="L54" s="5">
        <v>205.604578</v>
      </c>
      <c r="M54" s="5"/>
      <c r="N54" s="5">
        <v>5.76722555</v>
      </c>
      <c r="O54" s="5">
        <v>0.90490013</v>
      </c>
      <c r="P54" s="5">
        <v>1.6592</v>
      </c>
      <c r="Q54" s="5" t="s">
        <v>152</v>
      </c>
      <c r="R54" s="5">
        <v>671.0182672</v>
      </c>
      <c r="S54" s="5">
        <v>0.0893</v>
      </c>
      <c r="T54" s="5">
        <v>2.1606</v>
      </c>
      <c r="U54" s="14">
        <v>98.87034</v>
      </c>
      <c r="V54" s="15">
        <v>90.04528</v>
      </c>
      <c r="W54" s="15">
        <v>4.012735917</v>
      </c>
      <c r="X54" s="17">
        <v>164.7</v>
      </c>
      <c r="Y54" s="17">
        <v>7.05</v>
      </c>
      <c r="Z54" s="17">
        <f t="shared" si="14"/>
        <v>14.1</v>
      </c>
      <c r="AA54" s="17">
        <v>7.01</v>
      </c>
      <c r="AB54" s="17">
        <v>-1.289822</v>
      </c>
      <c r="AD54" s="9" t="s">
        <v>105</v>
      </c>
      <c r="AE54" s="5">
        <v>6969.1</v>
      </c>
      <c r="AF54" s="5">
        <v>32.717003</v>
      </c>
      <c r="AG54" s="5">
        <v>237.623333</v>
      </c>
      <c r="AH54" s="5">
        <v>3.83000628</v>
      </c>
      <c r="AI54" s="5">
        <v>12.4744444</v>
      </c>
      <c r="AJ54" s="5">
        <v>1.14238172</v>
      </c>
      <c r="AK54" s="5">
        <v>328.782222</v>
      </c>
      <c r="AL54" s="5">
        <v>6.2265172</v>
      </c>
      <c r="AM54" s="5">
        <v>47.3633333</v>
      </c>
      <c r="AN54" s="5">
        <v>1.55505143</v>
      </c>
      <c r="AO54" s="5"/>
      <c r="AP54" s="5">
        <f t="shared" si="10"/>
        <v>0.011089723302359486</v>
      </c>
      <c r="AQ54" s="5">
        <f t="shared" si="11"/>
        <v>0.00031300221949345954</v>
      </c>
      <c r="AR54" s="5">
        <f t="shared" si="12"/>
        <v>4.816586773183144E-06</v>
      </c>
      <c r="AS54" s="5">
        <f t="shared" si="13"/>
        <v>0.00011653658980289684</v>
      </c>
    </row>
    <row r="55" spans="2:45" s="9" customFormat="1" ht="15">
      <c r="B55" s="9" t="s">
        <v>30</v>
      </c>
      <c r="C55" s="14">
        <v>5</v>
      </c>
      <c r="E55" s="5">
        <v>1.46E-15</v>
      </c>
      <c r="H55" s="5">
        <v>46888.06537</v>
      </c>
      <c r="I55" s="5">
        <v>62.2851</v>
      </c>
      <c r="J55" s="5">
        <v>46983.051</v>
      </c>
      <c r="K55" s="5">
        <v>683.66</v>
      </c>
      <c r="L55" s="5">
        <v>554.287832</v>
      </c>
      <c r="M55" s="5"/>
      <c r="N55" s="5">
        <v>7.21377065</v>
      </c>
      <c r="O55" s="5">
        <v>1.46434876</v>
      </c>
      <c r="P55" s="5">
        <v>1.6659</v>
      </c>
      <c r="Q55" s="5">
        <v>748.2617416</v>
      </c>
      <c r="R55" s="5">
        <v>655.2747827</v>
      </c>
      <c r="S55" s="5">
        <v>-0.3214</v>
      </c>
      <c r="T55" s="5">
        <v>2.304</v>
      </c>
      <c r="U55" s="14">
        <v>99.84768</v>
      </c>
      <c r="V55" s="15">
        <v>84.76291</v>
      </c>
      <c r="W55" s="15">
        <v>1.654755501</v>
      </c>
      <c r="X55" s="17">
        <v>155.44</v>
      </c>
      <c r="Y55" s="17">
        <v>2.98</v>
      </c>
      <c r="Z55" s="17">
        <f t="shared" si="14"/>
        <v>5.96</v>
      </c>
      <c r="AA55" s="17">
        <v>2.91</v>
      </c>
      <c r="AB55" s="17">
        <v>2.578742</v>
      </c>
      <c r="AD55" s="9" t="s">
        <v>105</v>
      </c>
      <c r="AE55" s="5">
        <v>6935.1</v>
      </c>
      <c r="AF55" s="5">
        <v>32.7170523</v>
      </c>
      <c r="AG55" s="5">
        <v>238.13</v>
      </c>
      <c r="AH55" s="5">
        <v>3.83001205</v>
      </c>
      <c r="AI55" s="5">
        <v>12.5933333</v>
      </c>
      <c r="AJ55" s="5">
        <v>1.14238344</v>
      </c>
      <c r="AK55" s="5">
        <v>329.246667</v>
      </c>
      <c r="AL55" s="5">
        <v>6.22652659</v>
      </c>
      <c r="AM55" s="5">
        <v>47.27</v>
      </c>
      <c r="AN55" s="24">
        <v>1.55505378</v>
      </c>
      <c r="AO55" s="24"/>
      <c r="AP55" s="24">
        <f t="shared" si="10"/>
        <v>0.011821512097503716</v>
      </c>
      <c r="AQ55" s="24">
        <f t="shared" si="11"/>
        <v>0.00015465023403304855</v>
      </c>
      <c r="AR55" s="24">
        <f t="shared" si="12"/>
        <v>-6.854622758772187E-06</v>
      </c>
      <c r="AS55" s="24">
        <f t="shared" si="13"/>
        <v>-4.9138304627751074E-05</v>
      </c>
    </row>
    <row r="56" spans="2:45" s="9" customFormat="1" ht="13" thickBot="1">
      <c r="B56" s="10" t="s">
        <v>25</v>
      </c>
      <c r="C56" s="19">
        <v>8</v>
      </c>
      <c r="D56" s="10"/>
      <c r="E56" s="6">
        <v>2.99E-16</v>
      </c>
      <c r="F56" s="10"/>
      <c r="G56" s="10"/>
      <c r="H56" s="6">
        <v>9570.76703</v>
      </c>
      <c r="I56" s="6">
        <v>52.45391</v>
      </c>
      <c r="J56" s="6">
        <v>10003.9922</v>
      </c>
      <c r="K56" s="6">
        <v>661.4</v>
      </c>
      <c r="L56" s="6">
        <v>113.657622</v>
      </c>
      <c r="M56" s="6"/>
      <c r="N56" s="6">
        <v>6.15020422</v>
      </c>
      <c r="O56" s="6" t="s">
        <v>152</v>
      </c>
      <c r="P56" s="6">
        <v>1.588</v>
      </c>
      <c r="Q56" s="6">
        <v>446.7432909</v>
      </c>
      <c r="R56" s="6">
        <v>634.7673271</v>
      </c>
      <c r="S56" s="6">
        <v>-1.4661</v>
      </c>
      <c r="T56" s="6">
        <v>2.2312</v>
      </c>
      <c r="U56" s="19">
        <v>101.9124</v>
      </c>
      <c r="V56" s="20">
        <v>88.01867</v>
      </c>
      <c r="W56" s="20">
        <v>7.519846657</v>
      </c>
      <c r="X56" s="18">
        <v>161.15</v>
      </c>
      <c r="Y56" s="18">
        <v>13.19</v>
      </c>
      <c r="Z56" s="18">
        <f t="shared" si="14"/>
        <v>26.38</v>
      </c>
      <c r="AA56" s="18">
        <v>13.17</v>
      </c>
      <c r="AB56" s="18">
        <v>7.601793</v>
      </c>
      <c r="AC56" s="10"/>
      <c r="AD56" s="10" t="s">
        <v>105</v>
      </c>
      <c r="AE56" s="6">
        <v>6901.1</v>
      </c>
      <c r="AF56" s="6">
        <v>32.717151</v>
      </c>
      <c r="AG56" s="6">
        <v>238.636667</v>
      </c>
      <c r="AH56" s="6">
        <v>3.83002359</v>
      </c>
      <c r="AI56" s="6">
        <v>12.7122222</v>
      </c>
      <c r="AJ56" s="6">
        <v>1.14238689</v>
      </c>
      <c r="AK56" s="6">
        <v>329.711111</v>
      </c>
      <c r="AL56" s="6">
        <v>6.22654535</v>
      </c>
      <c r="AM56" s="6">
        <v>47.1766667</v>
      </c>
      <c r="AN56" s="6">
        <v>1.55505846</v>
      </c>
      <c r="AO56" s="6"/>
      <c r="AP56" s="6">
        <f t="shared" si="10"/>
        <v>0.011875497715463668</v>
      </c>
      <c r="AQ56" s="6">
        <f t="shared" si="11"/>
        <v>0.0006458906989401741</v>
      </c>
      <c r="AR56" s="6">
        <f t="shared" si="12"/>
        <v>-0.00015318521445610822</v>
      </c>
      <c r="AS56" s="6">
        <f t="shared" si="13"/>
        <v>-0.0002331280723241395</v>
      </c>
    </row>
    <row r="57" spans="2:60" ht="15">
      <c r="B57" s="8" t="s">
        <v>144</v>
      </c>
      <c r="X57" s="26">
        <v>157.7</v>
      </c>
      <c r="Y57" s="25">
        <v>2</v>
      </c>
      <c r="Z57" s="27">
        <f t="shared" si="14"/>
        <v>4</v>
      </c>
      <c r="AA57" s="2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24:60" ht="15">
      <c r="X58" s="28"/>
      <c r="Y58" s="28"/>
      <c r="Z58" s="28"/>
      <c r="AA58" s="2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2:60" ht="13" thickBo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29"/>
      <c r="Y59" s="29"/>
      <c r="Z59" s="29"/>
      <c r="AA59" s="29"/>
      <c r="AB59" s="7"/>
      <c r="AC59" s="7"/>
      <c r="AD59" s="7"/>
      <c r="AE59" s="7"/>
      <c r="AF59" s="7"/>
      <c r="AG59" s="7"/>
      <c r="AH59" s="7"/>
      <c r="AI59" s="7"/>
      <c r="AJ59" s="7"/>
      <c r="AK59" s="7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2:60" ht="15">
      <c r="B60" s="21" t="s">
        <v>31</v>
      </c>
      <c r="C60" s="21"/>
      <c r="D60" s="21"/>
      <c r="E60" s="21"/>
      <c r="F60" s="21"/>
      <c r="H60" s="21" t="s">
        <v>78</v>
      </c>
      <c r="I60" s="21"/>
      <c r="J60" s="21"/>
      <c r="K60" s="21"/>
      <c r="L60" s="21"/>
      <c r="N60" s="8" t="s">
        <v>50</v>
      </c>
      <c r="S60" s="8" t="s">
        <v>107</v>
      </c>
      <c r="W60" s="8" t="s">
        <v>77</v>
      </c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2:60" ht="13" thickBot="1">
      <c r="B61" s="7" t="s">
        <v>111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</row>
    <row r="62" spans="2:37" s="9" customFormat="1" ht="15">
      <c r="B62" s="9" t="s">
        <v>0</v>
      </c>
      <c r="C62" s="9" t="s">
        <v>1</v>
      </c>
      <c r="E62" s="9" t="s">
        <v>10</v>
      </c>
      <c r="H62" s="9" t="s">
        <v>137</v>
      </c>
      <c r="I62" s="9" t="s">
        <v>4</v>
      </c>
      <c r="J62" s="9" t="s">
        <v>138</v>
      </c>
      <c r="K62" s="9" t="s">
        <v>4</v>
      </c>
      <c r="L62" s="9" t="s">
        <v>12</v>
      </c>
      <c r="N62" s="9" t="s">
        <v>4</v>
      </c>
      <c r="O62" s="9" t="s">
        <v>13</v>
      </c>
      <c r="P62" s="9" t="s">
        <v>4</v>
      </c>
      <c r="Q62" s="9" t="s">
        <v>14</v>
      </c>
      <c r="R62" s="9" t="s">
        <v>4</v>
      </c>
      <c r="S62" s="9" t="s">
        <v>15</v>
      </c>
      <c r="T62" s="9" t="s">
        <v>16</v>
      </c>
      <c r="U62" s="9" t="s">
        <v>4</v>
      </c>
      <c r="V62" s="31" t="s">
        <v>25</v>
      </c>
      <c r="W62" s="9" t="s">
        <v>4</v>
      </c>
      <c r="X62" s="9" t="s">
        <v>7</v>
      </c>
      <c r="Y62" s="9" t="s">
        <v>9</v>
      </c>
      <c r="AA62" s="9" t="s">
        <v>10</v>
      </c>
      <c r="AB62" s="9" t="s">
        <v>4</v>
      </c>
      <c r="AD62" s="9" t="s">
        <v>11</v>
      </c>
      <c r="AE62" s="9" t="s">
        <v>4</v>
      </c>
      <c r="AF62" s="9" t="s">
        <v>12</v>
      </c>
      <c r="AG62" s="9" t="s">
        <v>4</v>
      </c>
      <c r="AH62" s="9" t="s">
        <v>13</v>
      </c>
      <c r="AI62" s="9" t="s">
        <v>4</v>
      </c>
      <c r="AJ62" s="9" t="s">
        <v>14</v>
      </c>
      <c r="AK62" s="9" t="s">
        <v>4</v>
      </c>
    </row>
    <row r="63" spans="2:37" s="9" customFormat="1" ht="13" thickBot="1">
      <c r="B63" s="10"/>
      <c r="C63" s="10" t="s">
        <v>2</v>
      </c>
      <c r="D63" s="10"/>
      <c r="E63" s="10" t="s">
        <v>3</v>
      </c>
      <c r="F63" s="10"/>
      <c r="G63" s="10"/>
      <c r="H63" s="10" t="s">
        <v>52</v>
      </c>
      <c r="I63" s="10" t="s">
        <v>52</v>
      </c>
      <c r="J63" s="10" t="s">
        <v>52</v>
      </c>
      <c r="K63" s="10" t="s">
        <v>52</v>
      </c>
      <c r="L63" s="10" t="s">
        <v>52</v>
      </c>
      <c r="M63" s="10"/>
      <c r="N63" s="10" t="s">
        <v>52</v>
      </c>
      <c r="O63" s="10" t="s">
        <v>52</v>
      </c>
      <c r="P63" s="10" t="s">
        <v>52</v>
      </c>
      <c r="Q63" s="10" t="s">
        <v>52</v>
      </c>
      <c r="R63" s="10" t="s">
        <v>52</v>
      </c>
      <c r="S63" s="10"/>
      <c r="T63" s="10"/>
      <c r="U63" s="10"/>
      <c r="V63" s="10"/>
      <c r="W63" s="10"/>
      <c r="X63" s="10"/>
      <c r="Y63" s="10" t="s">
        <v>76</v>
      </c>
      <c r="Z63" s="10"/>
      <c r="AA63" s="10" t="s">
        <v>52</v>
      </c>
      <c r="AB63" s="10" t="s">
        <v>52</v>
      </c>
      <c r="AC63" s="10"/>
      <c r="AD63" s="10" t="s">
        <v>52</v>
      </c>
      <c r="AE63" s="10" t="s">
        <v>52</v>
      </c>
      <c r="AF63" s="10" t="s">
        <v>52</v>
      </c>
      <c r="AG63" s="10" t="s">
        <v>52</v>
      </c>
      <c r="AH63" s="10" t="s">
        <v>52</v>
      </c>
      <c r="AI63" s="10" t="s">
        <v>52</v>
      </c>
      <c r="AJ63" s="10" t="s">
        <v>52</v>
      </c>
      <c r="AK63" s="10" t="s">
        <v>52</v>
      </c>
    </row>
    <row r="64" spans="2:37" s="9" customFormat="1" ht="15">
      <c r="B64" s="9">
        <v>1</v>
      </c>
      <c r="C64" s="14">
        <v>5</v>
      </c>
      <c r="E64" s="5">
        <v>3.3E-16</v>
      </c>
      <c r="H64" s="5">
        <v>10481.09</v>
      </c>
      <c r="I64" s="5">
        <v>64.40338</v>
      </c>
      <c r="J64" s="5">
        <v>515.1381</v>
      </c>
      <c r="K64" s="5">
        <v>6.3166</v>
      </c>
      <c r="L64" s="5">
        <v>5.578929</v>
      </c>
      <c r="M64" s="5"/>
      <c r="N64" s="5">
        <v>1.362161</v>
      </c>
      <c r="O64" s="5">
        <v>139.7663</v>
      </c>
      <c r="P64" s="5">
        <v>639.4138</v>
      </c>
      <c r="Q64" s="5">
        <v>11.94439</v>
      </c>
      <c r="R64" s="5">
        <v>1.744517</v>
      </c>
      <c r="S64" s="14">
        <v>66.39456</v>
      </c>
      <c r="T64" s="15">
        <v>13.49864</v>
      </c>
      <c r="U64" s="15">
        <v>1.027678</v>
      </c>
      <c r="V64" s="16">
        <v>0.0009996</v>
      </c>
      <c r="W64" s="16">
        <v>7.6101E-05</v>
      </c>
      <c r="X64" s="17">
        <v>0.4828745</v>
      </c>
      <c r="Y64" s="9" t="s">
        <v>105</v>
      </c>
      <c r="AA64" s="5">
        <v>8632.97</v>
      </c>
      <c r="AB64" s="5">
        <v>59.8823205</v>
      </c>
      <c r="AC64" s="5"/>
      <c r="AD64" s="5">
        <v>254.1433</v>
      </c>
      <c r="AE64" s="5">
        <v>2.98370934</v>
      </c>
      <c r="AF64" s="5">
        <v>14.655667</v>
      </c>
      <c r="AG64" s="5">
        <v>0.92061842</v>
      </c>
      <c r="AH64" s="5">
        <v>355.313333</v>
      </c>
      <c r="AI64" s="5">
        <v>5.66925005</v>
      </c>
      <c r="AJ64" s="5">
        <v>56.33</v>
      </c>
      <c r="AK64" s="5">
        <v>1.25317262</v>
      </c>
    </row>
    <row r="65" spans="2:37" s="9" customFormat="1" ht="15">
      <c r="B65" s="9">
        <v>2</v>
      </c>
      <c r="C65" s="14">
        <v>5</v>
      </c>
      <c r="E65" s="5">
        <v>4.06E-16</v>
      </c>
      <c r="H65" s="5">
        <v>12890.99</v>
      </c>
      <c r="I65" s="5">
        <v>66.27239</v>
      </c>
      <c r="J65" s="5">
        <v>806.041</v>
      </c>
      <c r="K65" s="5">
        <v>7.255868</v>
      </c>
      <c r="L65" s="5">
        <v>10.69542</v>
      </c>
      <c r="M65" s="5"/>
      <c r="N65" s="5">
        <v>1.361158</v>
      </c>
      <c r="O65" s="5">
        <v>791.6672</v>
      </c>
      <c r="P65" s="5">
        <v>778.7265</v>
      </c>
      <c r="Q65" s="5">
        <v>8.409217</v>
      </c>
      <c r="R65" s="5">
        <v>1.704847</v>
      </c>
      <c r="S65" s="14">
        <v>81.18411</v>
      </c>
      <c r="T65" s="15">
        <v>12.97701</v>
      </c>
      <c r="U65" s="15">
        <v>0.6469212</v>
      </c>
      <c r="V65" s="16">
        <v>0.0010398</v>
      </c>
      <c r="W65" s="16">
        <v>5.1834E-05</v>
      </c>
      <c r="X65" s="17">
        <v>1.756376</v>
      </c>
      <c r="Y65" s="9" t="s">
        <v>105</v>
      </c>
      <c r="AA65" s="5">
        <v>8484.62</v>
      </c>
      <c r="AB65" s="5">
        <v>57.8734025</v>
      </c>
      <c r="AC65" s="5"/>
      <c r="AD65" s="5">
        <v>254.794</v>
      </c>
      <c r="AE65" s="5">
        <v>3.09802548</v>
      </c>
      <c r="AF65" s="5">
        <v>13.7078</v>
      </c>
      <c r="AG65" s="5">
        <v>0.89053637</v>
      </c>
      <c r="AH65" s="5">
        <v>351.208</v>
      </c>
      <c r="AI65" s="5">
        <v>5.68447514</v>
      </c>
      <c r="AJ65" s="5">
        <v>54.558</v>
      </c>
      <c r="AK65" s="5">
        <v>1.34698871</v>
      </c>
    </row>
    <row r="66" spans="2:37" s="9" customFormat="1" ht="15">
      <c r="B66" s="9">
        <v>3</v>
      </c>
      <c r="C66" s="14">
        <v>5</v>
      </c>
      <c r="E66" s="5">
        <v>1.85E-15</v>
      </c>
      <c r="H66" s="5">
        <v>58755.26</v>
      </c>
      <c r="I66" s="5">
        <v>86.64304</v>
      </c>
      <c r="J66" s="5">
        <v>4071.894</v>
      </c>
      <c r="K66" s="5">
        <v>13.40814</v>
      </c>
      <c r="L66" s="5">
        <v>55.5709</v>
      </c>
      <c r="M66" s="5"/>
      <c r="N66" s="5">
        <v>2.208687</v>
      </c>
      <c r="O66" s="5" t="s">
        <v>152</v>
      </c>
      <c r="P66" s="5">
        <v>690.3977</v>
      </c>
      <c r="Q66" s="5">
        <v>18.20143</v>
      </c>
      <c r="R66" s="5">
        <v>1.744172</v>
      </c>
      <c r="S66" s="14">
        <v>90.8283</v>
      </c>
      <c r="T66" s="15">
        <v>13.08874</v>
      </c>
      <c r="U66" s="15">
        <v>0.1361293</v>
      </c>
      <c r="V66" s="16">
        <v>0.0010309</v>
      </c>
      <c r="W66" s="16">
        <v>1.07722E-05</v>
      </c>
      <c r="X66" s="17">
        <v>-0.0181347</v>
      </c>
      <c r="Y66" s="9" t="s">
        <v>105</v>
      </c>
      <c r="AA66" s="5">
        <v>8388.38</v>
      </c>
      <c r="AB66" s="5">
        <v>57.8734039</v>
      </c>
      <c r="AC66" s="5"/>
      <c r="AD66" s="5">
        <v>252.016</v>
      </c>
      <c r="AE66" s="5">
        <v>3.09803686</v>
      </c>
      <c r="AF66" s="5">
        <v>13.7502</v>
      </c>
      <c r="AG66" s="5">
        <v>0.89053481</v>
      </c>
      <c r="AH66" s="5">
        <v>348.982</v>
      </c>
      <c r="AI66" s="5">
        <v>5.68448318</v>
      </c>
      <c r="AJ66" s="5">
        <v>53.612</v>
      </c>
      <c r="AK66" s="5">
        <v>1.34698871</v>
      </c>
    </row>
    <row r="67" spans="2:37" s="9" customFormat="1" ht="15">
      <c r="B67" s="9">
        <v>4</v>
      </c>
      <c r="C67" s="14">
        <v>5</v>
      </c>
      <c r="E67" s="5">
        <v>3.34E-15</v>
      </c>
      <c r="H67" s="5">
        <v>106183.4</v>
      </c>
      <c r="I67" s="5">
        <v>98.38974</v>
      </c>
      <c r="J67" s="5">
        <v>7190.679</v>
      </c>
      <c r="K67" s="5">
        <v>16.30325</v>
      </c>
      <c r="L67" s="5">
        <v>101.4662</v>
      </c>
      <c r="M67" s="5"/>
      <c r="N67" s="5">
        <v>2.287049</v>
      </c>
      <c r="O67" s="5" t="s">
        <v>152</v>
      </c>
      <c r="P67" s="5">
        <v>726.9107</v>
      </c>
      <c r="Q67" s="5">
        <v>46.9365</v>
      </c>
      <c r="R67" s="5">
        <v>1.862527</v>
      </c>
      <c r="S67" s="14">
        <v>86.89875</v>
      </c>
      <c r="T67" s="15">
        <v>12.81535</v>
      </c>
      <c r="U67" s="15">
        <v>0.0834552</v>
      </c>
      <c r="V67" s="16">
        <v>0.0010529</v>
      </c>
      <c r="W67" s="16">
        <v>6.8566E-06</v>
      </c>
      <c r="X67" s="17">
        <v>-0.0751703</v>
      </c>
      <c r="Y67" s="9" t="s">
        <v>105</v>
      </c>
      <c r="AA67" s="5">
        <v>8198.3</v>
      </c>
      <c r="AB67" s="5">
        <v>35.9310216</v>
      </c>
      <c r="AC67" s="5"/>
      <c r="AD67" s="5">
        <v>251.085</v>
      </c>
      <c r="AE67" s="5">
        <v>3.44773441</v>
      </c>
      <c r="AF67" s="5">
        <v>14.5755</v>
      </c>
      <c r="AG67" s="5">
        <v>0.88085988</v>
      </c>
      <c r="AH67" s="5">
        <v>347.52</v>
      </c>
      <c r="AI67" s="5">
        <v>4.77879522</v>
      </c>
      <c r="AJ67" s="5">
        <v>51.675</v>
      </c>
      <c r="AK67" s="5">
        <v>1.35007111</v>
      </c>
    </row>
    <row r="68" spans="2:37" s="9" customFormat="1" ht="13" thickBot="1">
      <c r="B68" s="10">
        <v>5</v>
      </c>
      <c r="C68" s="19">
        <v>5</v>
      </c>
      <c r="D68" s="10"/>
      <c r="E68" s="6">
        <v>1.97E-15</v>
      </c>
      <c r="F68" s="10"/>
      <c r="G68" s="10"/>
      <c r="H68" s="6">
        <v>62565.28</v>
      </c>
      <c r="I68" s="6">
        <v>89.20455</v>
      </c>
      <c r="J68" s="6">
        <v>4622.618</v>
      </c>
      <c r="K68" s="6">
        <v>13.36169</v>
      </c>
      <c r="L68" s="6">
        <v>62.95473</v>
      </c>
      <c r="M68" s="6"/>
      <c r="N68" s="6">
        <v>1.380729</v>
      </c>
      <c r="O68" s="6">
        <v>1146.397</v>
      </c>
      <c r="P68" s="6">
        <v>646.7125</v>
      </c>
      <c r="Q68" s="6">
        <v>12.41844</v>
      </c>
      <c r="R68" s="6">
        <v>1.667287</v>
      </c>
      <c r="S68" s="19">
        <v>94.27054</v>
      </c>
      <c r="T68" s="20">
        <v>12.74341</v>
      </c>
      <c r="U68" s="20">
        <v>0.1150477</v>
      </c>
      <c r="V68" s="32">
        <v>0.0010588</v>
      </c>
      <c r="W68" s="32">
        <v>9.5592E-06</v>
      </c>
      <c r="X68" s="18">
        <v>0.4411156</v>
      </c>
      <c r="Y68" s="10" t="s">
        <v>105</v>
      </c>
      <c r="Z68" s="10"/>
      <c r="AA68" s="6">
        <v>8199.82</v>
      </c>
      <c r="AB68" s="6">
        <v>35.9312826</v>
      </c>
      <c r="AC68" s="6"/>
      <c r="AD68" s="6">
        <v>254.168</v>
      </c>
      <c r="AE68" s="6">
        <v>3.44773815</v>
      </c>
      <c r="AF68" s="6">
        <v>15.06917</v>
      </c>
      <c r="AG68" s="6">
        <v>0.88086718</v>
      </c>
      <c r="AH68" s="6">
        <v>349.51333</v>
      </c>
      <c r="AI68" s="6">
        <v>4.77883048</v>
      </c>
      <c r="AJ68" s="6">
        <v>51.645</v>
      </c>
      <c r="AK68" s="6">
        <v>1.35007985</v>
      </c>
    </row>
    <row r="69" spans="2:60" ht="14">
      <c r="B69" s="8" t="s">
        <v>102</v>
      </c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 spans="41:60" ht="15"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pans="2:37" ht="13" thickBo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2:60" ht="15">
      <c r="B72" s="21" t="s">
        <v>31</v>
      </c>
      <c r="C72" s="21"/>
      <c r="D72" s="21"/>
      <c r="E72" s="21"/>
      <c r="F72" s="21"/>
      <c r="H72" s="21" t="s">
        <v>79</v>
      </c>
      <c r="I72" s="21"/>
      <c r="J72" s="21"/>
      <c r="K72" s="21"/>
      <c r="L72" s="21"/>
      <c r="N72" s="8" t="s">
        <v>50</v>
      </c>
      <c r="S72" s="8" t="s">
        <v>108</v>
      </c>
      <c r="W72" s="8" t="s">
        <v>77</v>
      </c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 spans="2:60" ht="13" thickBot="1">
      <c r="B73" s="7" t="s">
        <v>112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</row>
    <row r="74" spans="2:37" s="9" customFormat="1" ht="15">
      <c r="B74" s="9" t="s">
        <v>0</v>
      </c>
      <c r="C74" s="9" t="s">
        <v>1</v>
      </c>
      <c r="E74" s="9" t="s">
        <v>10</v>
      </c>
      <c r="H74" s="9" t="s">
        <v>137</v>
      </c>
      <c r="I74" s="9" t="s">
        <v>4</v>
      </c>
      <c r="J74" s="9" t="s">
        <v>138</v>
      </c>
      <c r="K74" s="9" t="s">
        <v>4</v>
      </c>
      <c r="L74" s="9" t="s">
        <v>12</v>
      </c>
      <c r="N74" s="9" t="s">
        <v>4</v>
      </c>
      <c r="O74" s="9" t="s">
        <v>13</v>
      </c>
      <c r="P74" s="9" t="s">
        <v>4</v>
      </c>
      <c r="Q74" s="9" t="s">
        <v>14</v>
      </c>
      <c r="R74" s="9" t="s">
        <v>4</v>
      </c>
      <c r="S74" s="9" t="s">
        <v>15</v>
      </c>
      <c r="T74" s="9" t="s">
        <v>16</v>
      </c>
      <c r="U74" s="9" t="s">
        <v>4</v>
      </c>
      <c r="V74" s="31" t="s">
        <v>25</v>
      </c>
      <c r="W74" s="9" t="s">
        <v>4</v>
      </c>
      <c r="X74" s="9" t="s">
        <v>7</v>
      </c>
      <c r="Y74" s="9" t="s">
        <v>9</v>
      </c>
      <c r="AA74" s="9" t="s">
        <v>10</v>
      </c>
      <c r="AB74" s="9" t="s">
        <v>4</v>
      </c>
      <c r="AD74" s="9" t="s">
        <v>11</v>
      </c>
      <c r="AE74" s="9" t="s">
        <v>4</v>
      </c>
      <c r="AF74" s="9" t="s">
        <v>12</v>
      </c>
      <c r="AG74" s="9" t="s">
        <v>4</v>
      </c>
      <c r="AH74" s="9" t="s">
        <v>13</v>
      </c>
      <c r="AI74" s="9" t="s">
        <v>4</v>
      </c>
      <c r="AJ74" s="9" t="s">
        <v>14</v>
      </c>
      <c r="AK74" s="9" t="s">
        <v>4</v>
      </c>
    </row>
    <row r="75" spans="2:37" s="9" customFormat="1" ht="13" thickBot="1">
      <c r="B75" s="10"/>
      <c r="C75" s="10" t="s">
        <v>2</v>
      </c>
      <c r="D75" s="10"/>
      <c r="E75" s="10" t="s">
        <v>3</v>
      </c>
      <c r="F75" s="10"/>
      <c r="G75" s="10"/>
      <c r="H75" s="10" t="s">
        <v>52</v>
      </c>
      <c r="I75" s="10" t="s">
        <v>52</v>
      </c>
      <c r="J75" s="10" t="s">
        <v>52</v>
      </c>
      <c r="K75" s="10" t="s">
        <v>52</v>
      </c>
      <c r="L75" s="10" t="s">
        <v>52</v>
      </c>
      <c r="M75" s="10"/>
      <c r="N75" s="10" t="s">
        <v>52</v>
      </c>
      <c r="O75" s="10" t="s">
        <v>52</v>
      </c>
      <c r="P75" s="10" t="s">
        <v>52</v>
      </c>
      <c r="Q75" s="10" t="s">
        <v>52</v>
      </c>
      <c r="R75" s="10" t="s">
        <v>52</v>
      </c>
      <c r="S75" s="10"/>
      <c r="T75" s="10"/>
      <c r="U75" s="10"/>
      <c r="V75" s="10"/>
      <c r="W75" s="10"/>
      <c r="X75" s="10"/>
      <c r="Y75" s="10" t="s">
        <v>76</v>
      </c>
      <c r="Z75" s="10"/>
      <c r="AA75" s="10" t="s">
        <v>52</v>
      </c>
      <c r="AB75" s="10" t="s">
        <v>52</v>
      </c>
      <c r="AC75" s="10"/>
      <c r="AD75" s="10" t="s">
        <v>52</v>
      </c>
      <c r="AE75" s="10" t="s">
        <v>52</v>
      </c>
      <c r="AF75" s="10" t="s">
        <v>52</v>
      </c>
      <c r="AG75" s="10" t="s">
        <v>52</v>
      </c>
      <c r="AH75" s="10" t="s">
        <v>52</v>
      </c>
      <c r="AI75" s="10" t="s">
        <v>52</v>
      </c>
      <c r="AJ75" s="10" t="s">
        <v>52</v>
      </c>
      <c r="AK75" s="10" t="s">
        <v>52</v>
      </c>
    </row>
    <row r="76" spans="2:37" s="9" customFormat="1" ht="15">
      <c r="B76" s="9">
        <v>1</v>
      </c>
      <c r="C76" s="14">
        <v>5</v>
      </c>
      <c r="E76" s="5">
        <v>1.97E-14</v>
      </c>
      <c r="H76" s="5">
        <v>626558.5</v>
      </c>
      <c r="I76" s="5">
        <v>291.6108</v>
      </c>
      <c r="J76" s="5">
        <v>47236.34</v>
      </c>
      <c r="K76" s="5">
        <v>41.19435</v>
      </c>
      <c r="L76" s="5">
        <v>609.0094</v>
      </c>
      <c r="M76" s="5"/>
      <c r="N76" s="5">
        <v>4.847463</v>
      </c>
      <c r="O76" s="5" t="s">
        <v>152</v>
      </c>
      <c r="P76" s="5">
        <v>743.2125</v>
      </c>
      <c r="Q76" s="5">
        <v>25.82309</v>
      </c>
      <c r="R76" s="5">
        <v>1.79965</v>
      </c>
      <c r="S76" s="14">
        <v>98.7793</v>
      </c>
      <c r="T76" s="15">
        <v>13.08368</v>
      </c>
      <c r="U76" s="15">
        <v>0.0173502</v>
      </c>
      <c r="V76" s="16">
        <v>0.0010313</v>
      </c>
      <c r="W76" s="16">
        <v>1.3676E-06</v>
      </c>
      <c r="X76" s="17">
        <v>-0.0032019</v>
      </c>
      <c r="Y76" s="9" t="s">
        <v>105</v>
      </c>
      <c r="AA76" s="5">
        <v>9004.9</v>
      </c>
      <c r="AB76" s="5">
        <v>37.3310591</v>
      </c>
      <c r="AC76" s="5"/>
      <c r="AD76" s="5">
        <v>255.96</v>
      </c>
      <c r="AE76" s="5">
        <v>3.36039592</v>
      </c>
      <c r="AF76" s="5">
        <v>13.3753</v>
      </c>
      <c r="AG76" s="5">
        <v>0.931341</v>
      </c>
      <c r="AH76" s="5">
        <v>357.58</v>
      </c>
      <c r="AI76" s="5">
        <v>5.00774485</v>
      </c>
      <c r="AJ76" s="5">
        <v>55.47333</v>
      </c>
      <c r="AK76" s="5">
        <v>1.20546027</v>
      </c>
    </row>
    <row r="77" spans="2:37" s="9" customFormat="1" ht="15">
      <c r="B77" s="9">
        <v>2</v>
      </c>
      <c r="C77" s="14">
        <v>5</v>
      </c>
      <c r="E77" s="5">
        <v>1.13E-14</v>
      </c>
      <c r="H77" s="5">
        <v>359859.3</v>
      </c>
      <c r="I77" s="5">
        <v>201.7019</v>
      </c>
      <c r="J77" s="5">
        <v>26807.8</v>
      </c>
      <c r="K77" s="5">
        <v>30.22628</v>
      </c>
      <c r="L77" s="5">
        <v>346.5985</v>
      </c>
      <c r="M77" s="5"/>
      <c r="N77" s="5">
        <v>3.267192</v>
      </c>
      <c r="O77" s="5">
        <v>1023.197</v>
      </c>
      <c r="P77" s="5">
        <v>696.9906</v>
      </c>
      <c r="Q77" s="5">
        <v>53.55975</v>
      </c>
      <c r="R77" s="5">
        <v>1.899797</v>
      </c>
      <c r="S77" s="14">
        <v>95.61703</v>
      </c>
      <c r="T77" s="15">
        <v>12.81752</v>
      </c>
      <c r="U77" s="15">
        <v>0.0266894</v>
      </c>
      <c r="V77" s="16">
        <v>0.0010527</v>
      </c>
      <c r="W77" s="16">
        <v>2.192E-06</v>
      </c>
      <c r="X77" s="17">
        <v>0.0654483</v>
      </c>
      <c r="Y77" s="9" t="s">
        <v>105</v>
      </c>
      <c r="AA77" s="5">
        <v>8837.3</v>
      </c>
      <c r="AB77" s="5">
        <v>37.3311063</v>
      </c>
      <c r="AC77" s="5"/>
      <c r="AD77" s="5">
        <v>256.73</v>
      </c>
      <c r="AE77" s="5">
        <v>3.36041683</v>
      </c>
      <c r="AF77" s="5">
        <v>13.424</v>
      </c>
      <c r="AG77" s="5">
        <v>0.9313409</v>
      </c>
      <c r="AH77" s="5">
        <v>357.235</v>
      </c>
      <c r="AI77" s="5">
        <v>5.00773745</v>
      </c>
      <c r="AJ77" s="5">
        <v>54.2</v>
      </c>
      <c r="AK77" s="5">
        <v>1.20545712</v>
      </c>
    </row>
    <row r="78" spans="2:37" s="9" customFormat="1" ht="15">
      <c r="B78" s="9">
        <v>3</v>
      </c>
      <c r="C78" s="14">
        <v>5</v>
      </c>
      <c r="E78" s="5">
        <v>7.55E-15</v>
      </c>
      <c r="H78" s="5">
        <v>239842</v>
      </c>
      <c r="I78" s="5">
        <v>152.4993</v>
      </c>
      <c r="J78" s="5">
        <v>18646.68</v>
      </c>
      <c r="K78" s="5">
        <v>26.24795</v>
      </c>
      <c r="L78" s="5">
        <v>239.1895</v>
      </c>
      <c r="M78" s="5"/>
      <c r="N78" s="5">
        <v>3.004104</v>
      </c>
      <c r="O78" s="5" t="s">
        <v>152</v>
      </c>
      <c r="P78" s="5">
        <v>586.1291</v>
      </c>
      <c r="Q78" s="5">
        <v>19.82642</v>
      </c>
      <c r="R78" s="5">
        <v>1.575516</v>
      </c>
      <c r="S78" s="14">
        <v>97.54893</v>
      </c>
      <c r="T78" s="15">
        <v>12.52863</v>
      </c>
      <c r="U78" s="15">
        <v>0.0317913</v>
      </c>
      <c r="V78" s="16">
        <v>0.001077</v>
      </c>
      <c r="W78" s="16">
        <v>2.7328E-06</v>
      </c>
      <c r="X78" s="17">
        <v>-0.0133632</v>
      </c>
      <c r="Y78" s="9" t="s">
        <v>105</v>
      </c>
      <c r="AA78" s="5">
        <v>8502.2</v>
      </c>
      <c r="AB78" s="5">
        <v>37.3315822</v>
      </c>
      <c r="AC78" s="5"/>
      <c r="AD78" s="5">
        <v>258.27</v>
      </c>
      <c r="AE78" s="5">
        <v>3.36047805</v>
      </c>
      <c r="AF78" s="5">
        <v>13.5213</v>
      </c>
      <c r="AG78" s="5">
        <v>0.93134486</v>
      </c>
      <c r="AH78" s="5">
        <v>356.545</v>
      </c>
      <c r="AI78" s="5">
        <v>5.00776689</v>
      </c>
      <c r="AJ78" s="5">
        <v>51.65333</v>
      </c>
      <c r="AK78" s="5">
        <v>1.20546507</v>
      </c>
    </row>
    <row r="79" spans="2:37" s="9" customFormat="1" ht="15">
      <c r="B79" s="9">
        <v>4</v>
      </c>
      <c r="C79" s="14">
        <v>5</v>
      </c>
      <c r="E79" s="5">
        <v>5.69E-15</v>
      </c>
      <c r="H79" s="5">
        <v>180827.3</v>
      </c>
      <c r="I79" s="5">
        <v>126.879</v>
      </c>
      <c r="J79" s="5">
        <v>13571.89</v>
      </c>
      <c r="K79" s="5">
        <v>22.29461</v>
      </c>
      <c r="L79" s="5">
        <v>176.6907</v>
      </c>
      <c r="M79" s="5"/>
      <c r="N79" s="5">
        <v>2.886446</v>
      </c>
      <c r="O79" s="5" t="s">
        <v>152</v>
      </c>
      <c r="P79" s="5">
        <v>608.3977</v>
      </c>
      <c r="Q79" s="5">
        <v>25.84256</v>
      </c>
      <c r="R79" s="5">
        <v>1.72218</v>
      </c>
      <c r="S79" s="14">
        <v>95.7237</v>
      </c>
      <c r="T79" s="15">
        <v>12.73508</v>
      </c>
      <c r="U79" s="15">
        <v>0.0441097</v>
      </c>
      <c r="V79" s="16">
        <v>0.0010595</v>
      </c>
      <c r="W79" s="16">
        <v>3.6698E-06</v>
      </c>
      <c r="X79" s="17">
        <v>-0.1421228</v>
      </c>
      <c r="Y79" s="9" t="s">
        <v>105</v>
      </c>
      <c r="AA79" s="5">
        <v>8470</v>
      </c>
      <c r="AB79" s="5">
        <v>75.1072715</v>
      </c>
      <c r="AC79" s="5"/>
      <c r="AD79" s="5">
        <v>258.79</v>
      </c>
      <c r="AE79" s="5">
        <v>3.52429855</v>
      </c>
      <c r="AF79" s="5">
        <v>13.0656</v>
      </c>
      <c r="AG79" s="5">
        <v>0.92779356</v>
      </c>
      <c r="AH79" s="5">
        <v>353.732</v>
      </c>
      <c r="AI79" s="5">
        <v>4.96522255</v>
      </c>
      <c r="AJ79" s="5">
        <v>51.776</v>
      </c>
      <c r="AK79" s="5">
        <v>1.26252447</v>
      </c>
    </row>
    <row r="80" spans="2:37" s="9" customFormat="1" ht="13" thickBot="1">
      <c r="B80" s="10">
        <v>5</v>
      </c>
      <c r="C80" s="19">
        <v>5</v>
      </c>
      <c r="D80" s="10"/>
      <c r="E80" s="6">
        <v>4.47E-15</v>
      </c>
      <c r="F80" s="10"/>
      <c r="G80" s="10"/>
      <c r="H80" s="6">
        <v>142024</v>
      </c>
      <c r="I80" s="6">
        <v>137.588</v>
      </c>
      <c r="J80" s="6">
        <v>10622.87</v>
      </c>
      <c r="K80" s="6">
        <v>19.33081</v>
      </c>
      <c r="L80" s="6">
        <v>139.3263</v>
      </c>
      <c r="M80" s="6"/>
      <c r="N80" s="6">
        <v>2.381868</v>
      </c>
      <c r="O80" s="6">
        <v>691.3786</v>
      </c>
      <c r="P80" s="6">
        <v>643.3008</v>
      </c>
      <c r="Q80" s="6">
        <v>16.66369</v>
      </c>
      <c r="R80" s="6">
        <v>1.691687</v>
      </c>
      <c r="S80" s="19">
        <v>96.5655</v>
      </c>
      <c r="T80" s="20">
        <v>12.89272</v>
      </c>
      <c r="U80" s="20">
        <v>0.0543799</v>
      </c>
      <c r="V80" s="32">
        <v>0.0010466</v>
      </c>
      <c r="W80" s="32">
        <v>4.4143E-06</v>
      </c>
      <c r="X80" s="18">
        <v>0.1136314</v>
      </c>
      <c r="Y80" s="10" t="s">
        <v>105</v>
      </c>
      <c r="Z80" s="10"/>
      <c r="AA80" s="6">
        <v>8605.3</v>
      </c>
      <c r="AB80" s="6">
        <v>75.1076485</v>
      </c>
      <c r="AC80" s="6"/>
      <c r="AD80" s="6">
        <v>258.54</v>
      </c>
      <c r="AE80" s="6">
        <v>3.52432133</v>
      </c>
      <c r="AF80" s="6">
        <v>12.5612</v>
      </c>
      <c r="AG80" s="6">
        <v>0.92779938</v>
      </c>
      <c r="AH80" s="6">
        <v>351.264</v>
      </c>
      <c r="AI80" s="6">
        <v>4.96524773</v>
      </c>
      <c r="AJ80" s="6">
        <v>53.172</v>
      </c>
      <c r="AK80" s="6">
        <v>1.26253032</v>
      </c>
    </row>
    <row r="81" spans="2:60" ht="14">
      <c r="B81" s="8" t="s">
        <v>103</v>
      </c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41:60" ht="15"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spans="2:37" ht="13" thickBo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2:60" ht="14">
      <c r="B84" s="21" t="s">
        <v>31</v>
      </c>
      <c r="C84" s="21"/>
      <c r="D84" s="21"/>
      <c r="E84" s="21"/>
      <c r="F84" s="21"/>
      <c r="H84" s="21" t="s">
        <v>80</v>
      </c>
      <c r="I84" s="21"/>
      <c r="J84" s="21"/>
      <c r="K84" s="21"/>
      <c r="L84" s="21"/>
      <c r="N84" s="8" t="s">
        <v>50</v>
      </c>
      <c r="S84" s="8" t="s">
        <v>109</v>
      </c>
      <c r="W84" s="8" t="s">
        <v>77</v>
      </c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pans="2:60" ht="13" thickBot="1">
      <c r="B85" s="7" t="s">
        <v>113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2:37" s="9" customFormat="1" ht="15">
      <c r="B86" s="9" t="s">
        <v>0</v>
      </c>
      <c r="C86" s="9" t="s">
        <v>1</v>
      </c>
      <c r="E86" s="9" t="s">
        <v>10</v>
      </c>
      <c r="H86" s="9" t="s">
        <v>10</v>
      </c>
      <c r="I86" s="9" t="s">
        <v>4</v>
      </c>
      <c r="J86" s="9" t="s">
        <v>11</v>
      </c>
      <c r="K86" s="9" t="s">
        <v>4</v>
      </c>
      <c r="L86" s="9" t="s">
        <v>12</v>
      </c>
      <c r="N86" s="9" t="s">
        <v>4</v>
      </c>
      <c r="O86" s="9" t="s">
        <v>13</v>
      </c>
      <c r="P86" s="9" t="s">
        <v>4</v>
      </c>
      <c r="Q86" s="9" t="s">
        <v>14</v>
      </c>
      <c r="R86" s="9" t="s">
        <v>4</v>
      </c>
      <c r="S86" s="9" t="s">
        <v>15</v>
      </c>
      <c r="T86" s="9" t="s">
        <v>16</v>
      </c>
      <c r="U86" s="9" t="s">
        <v>4</v>
      </c>
      <c r="V86" s="31" t="s">
        <v>25</v>
      </c>
      <c r="W86" s="9" t="s">
        <v>4</v>
      </c>
      <c r="X86" s="9" t="s">
        <v>7</v>
      </c>
      <c r="Y86" s="9" t="s">
        <v>9</v>
      </c>
      <c r="AA86" s="9" t="s">
        <v>10</v>
      </c>
      <c r="AB86" s="9" t="s">
        <v>4</v>
      </c>
      <c r="AD86" s="9" t="s">
        <v>11</v>
      </c>
      <c r="AE86" s="9" t="s">
        <v>4</v>
      </c>
      <c r="AF86" s="9" t="s">
        <v>12</v>
      </c>
      <c r="AG86" s="9" t="s">
        <v>4</v>
      </c>
      <c r="AH86" s="9" t="s">
        <v>13</v>
      </c>
      <c r="AI86" s="9" t="s">
        <v>4</v>
      </c>
      <c r="AJ86" s="9" t="s">
        <v>14</v>
      </c>
      <c r="AK86" s="9" t="s">
        <v>4</v>
      </c>
    </row>
    <row r="87" spans="2:37" s="9" customFormat="1" ht="13" thickBot="1">
      <c r="B87" s="10"/>
      <c r="C87" s="10" t="s">
        <v>2</v>
      </c>
      <c r="D87" s="10"/>
      <c r="E87" s="10" t="s">
        <v>3</v>
      </c>
      <c r="F87" s="10"/>
      <c r="G87" s="10"/>
      <c r="H87" s="10" t="s">
        <v>52</v>
      </c>
      <c r="I87" s="10" t="s">
        <v>52</v>
      </c>
      <c r="J87" s="10" t="s">
        <v>52</v>
      </c>
      <c r="K87" s="10" t="s">
        <v>52</v>
      </c>
      <c r="L87" s="10" t="s">
        <v>52</v>
      </c>
      <c r="M87" s="10"/>
      <c r="N87" s="10" t="s">
        <v>52</v>
      </c>
      <c r="O87" s="10" t="s">
        <v>52</v>
      </c>
      <c r="P87" s="10" t="s">
        <v>52</v>
      </c>
      <c r="Q87" s="10" t="s">
        <v>52</v>
      </c>
      <c r="R87" s="10" t="s">
        <v>52</v>
      </c>
      <c r="S87" s="10"/>
      <c r="T87" s="10"/>
      <c r="U87" s="10"/>
      <c r="V87" s="10"/>
      <c r="W87" s="10"/>
      <c r="X87" s="10"/>
      <c r="Y87" s="10" t="s">
        <v>76</v>
      </c>
      <c r="Z87" s="10"/>
      <c r="AA87" s="10" t="s">
        <v>52</v>
      </c>
      <c r="AB87" s="10" t="s">
        <v>52</v>
      </c>
      <c r="AC87" s="10"/>
      <c r="AD87" s="10" t="s">
        <v>52</v>
      </c>
      <c r="AE87" s="10" t="s">
        <v>52</v>
      </c>
      <c r="AF87" s="10" t="s">
        <v>52</v>
      </c>
      <c r="AG87" s="10" t="s">
        <v>52</v>
      </c>
      <c r="AH87" s="10" t="s">
        <v>52</v>
      </c>
      <c r="AI87" s="10" t="s">
        <v>52</v>
      </c>
      <c r="AJ87" s="10" t="s">
        <v>52</v>
      </c>
      <c r="AK87" s="10" t="s">
        <v>52</v>
      </c>
    </row>
    <row r="88" spans="2:37" s="9" customFormat="1" ht="15">
      <c r="B88" s="9">
        <v>1</v>
      </c>
      <c r="C88" s="14">
        <v>5</v>
      </c>
      <c r="E88" s="5">
        <v>4.95E-15</v>
      </c>
      <c r="H88" s="5">
        <v>157167.2</v>
      </c>
      <c r="I88" s="5">
        <v>141.718</v>
      </c>
      <c r="J88" s="5">
        <v>11641.78</v>
      </c>
      <c r="K88" s="5">
        <v>27.50812</v>
      </c>
      <c r="L88" s="5">
        <v>149.1052</v>
      </c>
      <c r="M88" s="5"/>
      <c r="N88" s="5">
        <v>1.527776</v>
      </c>
      <c r="O88" s="5" t="s">
        <v>152</v>
      </c>
      <c r="P88" s="5">
        <v>105.6723</v>
      </c>
      <c r="Q88" s="5">
        <v>33.76757</v>
      </c>
      <c r="R88" s="5">
        <v>1.181905</v>
      </c>
      <c r="S88" s="14">
        <v>93.63854</v>
      </c>
      <c r="T88" s="15">
        <v>12.62367</v>
      </c>
      <c r="U88" s="15">
        <v>0.0442234</v>
      </c>
      <c r="V88" s="16">
        <v>0.0010689</v>
      </c>
      <c r="W88" s="16">
        <v>3.7445E-06</v>
      </c>
      <c r="X88" s="17">
        <v>-0.010325</v>
      </c>
      <c r="Y88" s="9" t="s">
        <v>105</v>
      </c>
      <c r="AA88" s="5">
        <v>3936.1</v>
      </c>
      <c r="AB88" s="5">
        <v>20.9518208</v>
      </c>
      <c r="AC88" s="5"/>
      <c r="AD88" s="5">
        <v>845.15</v>
      </c>
      <c r="AE88" s="5">
        <v>5.12737797</v>
      </c>
      <c r="AF88" s="5">
        <v>2.308</v>
      </c>
      <c r="AG88" s="5">
        <v>0.28591489</v>
      </c>
      <c r="AH88" s="5">
        <v>285.346</v>
      </c>
      <c r="AI88" s="5">
        <v>4.0987161</v>
      </c>
      <c r="AJ88" s="5">
        <v>13.8758</v>
      </c>
      <c r="AK88" s="5">
        <v>0.68332834</v>
      </c>
    </row>
    <row r="89" spans="2:37" s="9" customFormat="1" ht="15">
      <c r="B89" s="9">
        <v>2</v>
      </c>
      <c r="C89" s="14">
        <v>5</v>
      </c>
      <c r="E89" s="5">
        <v>2.07E-14</v>
      </c>
      <c r="H89" s="5">
        <v>657154.1</v>
      </c>
      <c r="I89" s="5">
        <v>430.4649</v>
      </c>
      <c r="J89" s="5">
        <v>49283.37</v>
      </c>
      <c r="K89" s="5">
        <v>61.26481</v>
      </c>
      <c r="L89" s="5">
        <v>636.0033</v>
      </c>
      <c r="M89" s="5"/>
      <c r="N89" s="5">
        <v>3.110884</v>
      </c>
      <c r="O89" s="5" t="s">
        <v>152</v>
      </c>
      <c r="P89" s="5">
        <v>99.64188</v>
      </c>
      <c r="Q89" s="5">
        <v>114.0366</v>
      </c>
      <c r="R89" s="5">
        <v>1.642833</v>
      </c>
      <c r="S89" s="14">
        <v>94.86282</v>
      </c>
      <c r="T89" s="15">
        <v>12.63119</v>
      </c>
      <c r="U89" s="15">
        <v>0.0211851</v>
      </c>
      <c r="V89" s="16">
        <v>0.0010682</v>
      </c>
      <c r="W89" s="16">
        <v>1.7917E-06</v>
      </c>
      <c r="X89" s="17">
        <v>-0.0055805</v>
      </c>
      <c r="Y89" s="9" t="s">
        <v>105</v>
      </c>
      <c r="AA89" s="5">
        <v>6091.4</v>
      </c>
      <c r="AB89" s="5">
        <v>32.9041988</v>
      </c>
      <c r="AC89" s="5"/>
      <c r="AD89" s="5">
        <v>962.45</v>
      </c>
      <c r="AE89" s="5">
        <v>6.71054573</v>
      </c>
      <c r="AF89" s="5">
        <v>4.1146</v>
      </c>
      <c r="AG89" s="5">
        <v>0.46323724</v>
      </c>
      <c r="AH89" s="5">
        <v>284.48778</v>
      </c>
      <c r="AI89" s="5">
        <v>4.1299269</v>
      </c>
      <c r="AJ89" s="5">
        <v>15.9062</v>
      </c>
      <c r="AK89" s="5">
        <v>0.80021248</v>
      </c>
    </row>
    <row r="90" spans="2:37" s="9" customFormat="1" ht="15">
      <c r="B90" s="9">
        <v>3</v>
      </c>
      <c r="C90" s="14">
        <v>5</v>
      </c>
      <c r="E90" s="5">
        <v>3.85E-15</v>
      </c>
      <c r="H90" s="5">
        <v>122253.1</v>
      </c>
      <c r="I90" s="5">
        <v>101.9804</v>
      </c>
      <c r="J90" s="5">
        <v>9269.941</v>
      </c>
      <c r="K90" s="5">
        <v>19.64358</v>
      </c>
      <c r="L90" s="5">
        <v>120.3922</v>
      </c>
      <c r="M90" s="5"/>
      <c r="N90" s="5">
        <v>1.423938</v>
      </c>
      <c r="O90" s="5" t="s">
        <v>152</v>
      </c>
      <c r="P90" s="5">
        <v>101.8362</v>
      </c>
      <c r="Q90" s="5">
        <v>12.46882</v>
      </c>
      <c r="R90" s="5">
        <v>1.028251</v>
      </c>
      <c r="S90" s="14">
        <v>96.97038</v>
      </c>
      <c r="T90" s="15">
        <v>12.77003</v>
      </c>
      <c r="U90" s="15">
        <v>0.0440788</v>
      </c>
      <c r="V90" s="16">
        <v>0.0010566</v>
      </c>
      <c r="W90" s="16">
        <v>3.6472E-06</v>
      </c>
      <c r="X90" s="17">
        <v>-0.0339805</v>
      </c>
      <c r="Y90" s="9" t="s">
        <v>105</v>
      </c>
      <c r="AA90" s="5">
        <v>10689.9</v>
      </c>
      <c r="AB90" s="5">
        <v>32.9037564</v>
      </c>
      <c r="AC90" s="5"/>
      <c r="AD90" s="5">
        <v>1196.383</v>
      </c>
      <c r="AE90" s="5">
        <v>6.71051138</v>
      </c>
      <c r="AF90" s="5">
        <v>8.1217</v>
      </c>
      <c r="AG90" s="5">
        <v>0.46323188</v>
      </c>
      <c r="AH90" s="5">
        <v>281.46333</v>
      </c>
      <c r="AI90" s="5">
        <v>4.12989536</v>
      </c>
      <c r="AJ90" s="5">
        <v>21.268667</v>
      </c>
      <c r="AK90" s="5">
        <v>0.80020639</v>
      </c>
    </row>
    <row r="91" spans="2:37" s="9" customFormat="1" ht="15">
      <c r="B91" s="9">
        <v>4</v>
      </c>
      <c r="C91" s="14">
        <v>5</v>
      </c>
      <c r="E91" s="5">
        <v>2.07E-15</v>
      </c>
      <c r="H91" s="5">
        <v>65644.9</v>
      </c>
      <c r="I91" s="5">
        <v>74.74773</v>
      </c>
      <c r="J91" s="5">
        <v>4632.316</v>
      </c>
      <c r="K91" s="5">
        <v>13.43246</v>
      </c>
      <c r="L91" s="5">
        <v>69.82019</v>
      </c>
      <c r="M91" s="5"/>
      <c r="N91" s="5">
        <v>2.042502</v>
      </c>
      <c r="O91" s="5">
        <v>12.01695</v>
      </c>
      <c r="P91" s="5">
        <v>639.9419</v>
      </c>
      <c r="Q91" s="5">
        <v>18.93165</v>
      </c>
      <c r="R91" s="5">
        <v>1.852591</v>
      </c>
      <c r="S91" s="14">
        <v>91.46815</v>
      </c>
      <c r="T91" s="15">
        <v>12.9447</v>
      </c>
      <c r="U91" s="15">
        <v>0.125561</v>
      </c>
      <c r="V91" s="16">
        <v>0.0010424</v>
      </c>
      <c r="W91" s="16">
        <v>1.0111E-05</v>
      </c>
      <c r="X91" s="17">
        <v>0.0017697</v>
      </c>
      <c r="Y91" s="9" t="s">
        <v>105</v>
      </c>
      <c r="AA91" s="5">
        <v>9269.77</v>
      </c>
      <c r="AB91" s="5">
        <v>40.6336152</v>
      </c>
      <c r="AC91" s="5"/>
      <c r="AD91" s="5">
        <v>260.247</v>
      </c>
      <c r="AE91" s="5">
        <v>3.4290835</v>
      </c>
      <c r="AF91" s="5">
        <v>13.43867</v>
      </c>
      <c r="AG91" s="5">
        <v>0.94007146</v>
      </c>
      <c r="AH91" s="5">
        <v>345.886667</v>
      </c>
      <c r="AI91" s="5">
        <v>5.68361658</v>
      </c>
      <c r="AJ91" s="5">
        <v>57.30667</v>
      </c>
      <c r="AK91" s="5">
        <v>1.30968379</v>
      </c>
    </row>
    <row r="92" spans="2:37" s="9" customFormat="1" ht="13" thickBot="1">
      <c r="B92" s="10">
        <v>5</v>
      </c>
      <c r="C92" s="19">
        <v>5</v>
      </c>
      <c r="D92" s="10"/>
      <c r="E92" s="6">
        <v>7.03E-15</v>
      </c>
      <c r="F92" s="10"/>
      <c r="G92" s="10"/>
      <c r="H92" s="6">
        <v>223202.3</v>
      </c>
      <c r="I92" s="6">
        <v>172.2783</v>
      </c>
      <c r="J92" s="6">
        <v>16334.82</v>
      </c>
      <c r="K92" s="6">
        <v>25.25476</v>
      </c>
      <c r="L92" s="6">
        <v>219.4126</v>
      </c>
      <c r="M92" s="6"/>
      <c r="N92" s="6">
        <v>2.969904</v>
      </c>
      <c r="O92" s="6">
        <v>512.2698</v>
      </c>
      <c r="P92" s="6">
        <v>739.6107</v>
      </c>
      <c r="Q92" s="6">
        <v>51.86546</v>
      </c>
      <c r="R92" s="6">
        <v>1.811124</v>
      </c>
      <c r="S92" s="19">
        <v>93.14117</v>
      </c>
      <c r="T92" s="20">
        <v>12.70961</v>
      </c>
      <c r="U92" s="20">
        <v>0.0398127</v>
      </c>
      <c r="V92" s="32">
        <v>0.0010617</v>
      </c>
      <c r="W92" s="32">
        <v>3.3256E-06</v>
      </c>
      <c r="X92" s="18">
        <v>0.0532628</v>
      </c>
      <c r="Y92" s="10" t="s">
        <v>105</v>
      </c>
      <c r="Z92" s="10"/>
      <c r="AA92" s="6">
        <v>9108.7</v>
      </c>
      <c r="AB92" s="6">
        <v>40.6336024</v>
      </c>
      <c r="AC92" s="6"/>
      <c r="AD92" s="6">
        <v>260.01</v>
      </c>
      <c r="AE92" s="6">
        <v>3.42910972</v>
      </c>
      <c r="AF92" s="6">
        <v>13.213</v>
      </c>
      <c r="AG92" s="6">
        <v>0.94006929</v>
      </c>
      <c r="AH92" s="6">
        <v>341.41</v>
      </c>
      <c r="AI92" s="6">
        <v>5.68360928</v>
      </c>
      <c r="AJ92" s="6">
        <v>56.625</v>
      </c>
      <c r="AK92" s="6">
        <v>1.30968221</v>
      </c>
    </row>
    <row r="93" spans="2:60" ht="14">
      <c r="B93" s="8" t="s">
        <v>104</v>
      </c>
      <c r="X93" s="28"/>
      <c r="Y93" s="28"/>
      <c r="Z93" s="28"/>
      <c r="AA93" s="2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</row>
    <row r="95" spans="2:60" ht="15">
      <c r="B95" s="8" t="s">
        <v>32</v>
      </c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 spans="2:60" ht="15">
      <c r="B96" s="8" t="s">
        <v>51</v>
      </c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 spans="2:60" ht="15">
      <c r="B97" s="8" t="s">
        <v>75</v>
      </c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 spans="2:60" ht="15">
      <c r="B98" s="33" t="s">
        <v>140</v>
      </c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 spans="2:60" ht="15">
      <c r="B99" s="33" t="s">
        <v>139</v>
      </c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</row>
    <row r="100" ht="15">
      <c r="B100" s="8" t="s">
        <v>153</v>
      </c>
    </row>
    <row r="102" spans="2:60" ht="15">
      <c r="B102" s="8" t="s">
        <v>33</v>
      </c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4" spans="2:60" ht="15">
      <c r="B104" s="8" t="s">
        <v>34</v>
      </c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2:60" ht="15">
      <c r="B105" s="8" t="s">
        <v>38</v>
      </c>
      <c r="E105" s="8" t="s">
        <v>53</v>
      </c>
      <c r="I105" s="8" t="s">
        <v>35</v>
      </c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 spans="2:60" ht="15">
      <c r="B106" s="8" t="s">
        <v>39</v>
      </c>
      <c r="E106" s="8" t="s">
        <v>54</v>
      </c>
      <c r="I106" s="8" t="s">
        <v>35</v>
      </c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8" spans="2:60" ht="15">
      <c r="B108" s="8" t="s">
        <v>36</v>
      </c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 spans="2:60" ht="15">
      <c r="B109" s="8" t="s">
        <v>40</v>
      </c>
      <c r="E109" s="8" t="s">
        <v>55</v>
      </c>
      <c r="H109" s="34"/>
      <c r="I109" s="34"/>
      <c r="J109" s="34"/>
      <c r="K109" s="34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 spans="2:60" ht="15">
      <c r="B110" s="8" t="s">
        <v>41</v>
      </c>
      <c r="E110" s="8" t="s">
        <v>56</v>
      </c>
      <c r="H110" s="34"/>
      <c r="I110" s="34"/>
      <c r="J110" s="34"/>
      <c r="K110" s="34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 spans="2:60" ht="15">
      <c r="B111" s="8" t="s">
        <v>42</v>
      </c>
      <c r="E111" s="8" t="s">
        <v>57</v>
      </c>
      <c r="H111" s="34"/>
      <c r="I111" s="34"/>
      <c r="J111" s="34"/>
      <c r="K111" s="34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 spans="2:60" ht="15">
      <c r="B112" s="8" t="s">
        <v>43</v>
      </c>
      <c r="E112" s="8" t="s">
        <v>58</v>
      </c>
      <c r="H112" s="34"/>
      <c r="I112" s="34"/>
      <c r="J112" s="34"/>
      <c r="K112" s="34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pans="2:60" ht="15">
      <c r="B113" s="8" t="s">
        <v>44</v>
      </c>
      <c r="E113" s="8" t="s">
        <v>59</v>
      </c>
      <c r="H113" s="34"/>
      <c r="I113" s="34"/>
      <c r="J113" s="34"/>
      <c r="K113" s="34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2:60" ht="15">
      <c r="B114" s="8" t="s">
        <v>45</v>
      </c>
      <c r="E114" s="8" t="s">
        <v>60</v>
      </c>
      <c r="H114" s="34"/>
      <c r="I114" s="34"/>
      <c r="J114" s="34"/>
      <c r="K114" s="34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 spans="2:60" ht="15">
      <c r="B115" s="8" t="s">
        <v>46</v>
      </c>
      <c r="E115" s="8" t="s">
        <v>61</v>
      </c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7" spans="2:60" ht="15">
      <c r="B117" s="8" t="s">
        <v>37</v>
      </c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 spans="2:60" ht="14">
      <c r="B118" s="8" t="s">
        <v>62</v>
      </c>
      <c r="E118" s="8" t="s">
        <v>66</v>
      </c>
      <c r="I118" s="8" t="s">
        <v>63</v>
      </c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 spans="2:60" ht="14">
      <c r="B119" s="8" t="s">
        <v>64</v>
      </c>
      <c r="E119" s="8" t="s">
        <v>67</v>
      </c>
      <c r="I119" s="8" t="s">
        <v>63</v>
      </c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pans="2:60" ht="15">
      <c r="B120" s="8" t="s">
        <v>47</v>
      </c>
      <c r="E120" s="8" t="s">
        <v>69</v>
      </c>
      <c r="I120" s="8" t="s">
        <v>65</v>
      </c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pans="2:60" ht="15">
      <c r="B121" s="8" t="s">
        <v>48</v>
      </c>
      <c r="E121" s="8" t="s">
        <v>70</v>
      </c>
      <c r="I121" s="8" t="s">
        <v>65</v>
      </c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2:60" ht="15">
      <c r="B122" s="8" t="s">
        <v>49</v>
      </c>
      <c r="E122" s="8" t="s">
        <v>71</v>
      </c>
      <c r="I122" s="8" t="s">
        <v>68</v>
      </c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 topLeftCell="A1"/>
  </sheetViews>
  <sheetFormatPr defaultColWidth="8.8515625" defaultRowHeight="15"/>
  <cols>
    <col min="1" max="1" width="14.8515625" style="1" bestFit="1" customWidth="1"/>
    <col min="2" max="2" width="22.28125" style="2" bestFit="1" customWidth="1"/>
  </cols>
  <sheetData>
    <row r="1" spans="1:8" ht="15">
      <c r="A1" s="1" t="s">
        <v>82</v>
      </c>
      <c r="B1" s="2" t="s">
        <v>132</v>
      </c>
      <c r="C1">
        <v>0</v>
      </c>
      <c r="D1">
        <v>148.97</v>
      </c>
      <c r="E1">
        <v>0</v>
      </c>
      <c r="F1">
        <v>156.6619132451788</v>
      </c>
      <c r="G1">
        <v>0.1791741</v>
      </c>
      <c r="H1">
        <v>149.93</v>
      </c>
    </row>
    <row r="2" spans="1:8" ht="15">
      <c r="A2" s="1" t="s">
        <v>83</v>
      </c>
      <c r="B2" s="2" t="s">
        <v>141</v>
      </c>
      <c r="C2">
        <v>0.17917405690964489</v>
      </c>
      <c r="D2">
        <v>148.97</v>
      </c>
      <c r="E2">
        <v>1</v>
      </c>
      <c r="F2">
        <v>156.6619132451788</v>
      </c>
      <c r="G2">
        <v>0.1791741</v>
      </c>
      <c r="H2">
        <v>156.76</v>
      </c>
    </row>
    <row r="3" spans="1:8" ht="15">
      <c r="A3" s="1" t="s">
        <v>84</v>
      </c>
      <c r="B3" s="3">
        <v>18</v>
      </c>
      <c r="C3">
        <v>0.17917405690964489</v>
      </c>
      <c r="D3">
        <v>150.89000000000001</v>
      </c>
      <c r="G3" t="s">
        <v>99</v>
      </c>
      <c r="H3" t="s">
        <v>99</v>
      </c>
    </row>
    <row r="4" spans="1:4" ht="15">
      <c r="A4" s="1" t="s">
        <v>85</v>
      </c>
      <c r="B4" s="3">
        <v>9</v>
      </c>
      <c r="C4">
        <v>0</v>
      </c>
      <c r="D4">
        <v>150.89000000000001</v>
      </c>
    </row>
    <row r="5" spans="1:4" ht="15">
      <c r="A5" s="1" t="s">
        <v>86</v>
      </c>
      <c r="B5" s="3">
        <v>1</v>
      </c>
      <c r="C5">
        <v>0</v>
      </c>
      <c r="D5">
        <v>148.97</v>
      </c>
    </row>
    <row r="6" spans="1:4" ht="15">
      <c r="A6" s="1" t="s">
        <v>87</v>
      </c>
      <c r="B6" s="3" t="b">
        <v>1</v>
      </c>
      <c r="C6" t="s">
        <v>98</v>
      </c>
      <c r="D6" t="s">
        <v>98</v>
      </c>
    </row>
    <row r="7" spans="1:4" ht="15">
      <c r="A7" s="1" t="s">
        <v>88</v>
      </c>
      <c r="B7" s="3">
        <v>1</v>
      </c>
      <c r="C7">
        <v>0.17917405690964489</v>
      </c>
      <c r="D7">
        <v>156.07999999999998</v>
      </c>
    </row>
    <row r="8" spans="1:4" ht="15">
      <c r="A8" s="1" t="s">
        <v>89</v>
      </c>
      <c r="B8" s="3" t="b">
        <v>0</v>
      </c>
      <c r="C8">
        <v>0.5064883947158291</v>
      </c>
      <c r="D8">
        <v>156.07999999999998</v>
      </c>
    </row>
    <row r="9" spans="1:4" ht="15">
      <c r="A9" s="1" t="s">
        <v>90</v>
      </c>
      <c r="B9" s="3" t="b">
        <v>1</v>
      </c>
      <c r="C9">
        <v>0.5064883947158291</v>
      </c>
      <c r="D9">
        <v>157.44</v>
      </c>
    </row>
    <row r="10" spans="1:4" ht="15">
      <c r="A10" s="1" t="s">
        <v>91</v>
      </c>
      <c r="B10" s="3" t="b">
        <v>0</v>
      </c>
      <c r="C10">
        <v>0.17917405690964489</v>
      </c>
      <c r="D10">
        <v>157.44</v>
      </c>
    </row>
    <row r="11" spans="1:4" ht="15">
      <c r="A11" s="1" t="s">
        <v>92</v>
      </c>
      <c r="B11" s="3" t="b">
        <v>0</v>
      </c>
      <c r="C11">
        <v>0.17917405690964489</v>
      </c>
      <c r="D11">
        <v>156.07999999999998</v>
      </c>
    </row>
    <row r="12" spans="1:4" ht="15">
      <c r="A12" s="1" t="s">
        <v>93</v>
      </c>
      <c r="B12" s="3" t="s">
        <v>133</v>
      </c>
      <c r="C12" t="s">
        <v>98</v>
      </c>
      <c r="D12" t="s">
        <v>98</v>
      </c>
    </row>
    <row r="13" spans="1:4" ht="15">
      <c r="A13" s="1" t="s">
        <v>94</v>
      </c>
      <c r="B13" s="3" t="b">
        <v>1</v>
      </c>
      <c r="C13">
        <v>0.5064883947158291</v>
      </c>
      <c r="D13">
        <v>156.08</v>
      </c>
    </row>
    <row r="14" spans="1:4" ht="15">
      <c r="A14" s="1" t="s">
        <v>95</v>
      </c>
      <c r="B14" s="3" t="b">
        <v>0</v>
      </c>
      <c r="C14">
        <v>0.8209863153850034</v>
      </c>
      <c r="D14">
        <v>156.08</v>
      </c>
    </row>
    <row r="15" spans="1:4" ht="15">
      <c r="A15" s="1" t="s">
        <v>96</v>
      </c>
      <c r="B15" s="3" t="b">
        <v>0</v>
      </c>
      <c r="C15">
        <v>0.8209863153850034</v>
      </c>
      <c r="D15">
        <v>157.52</v>
      </c>
    </row>
    <row r="16" spans="1:4" ht="15">
      <c r="A16" s="1" t="s">
        <v>97</v>
      </c>
      <c r="B16" s="3">
        <v>1</v>
      </c>
      <c r="C16">
        <v>0.5064883947158291</v>
      </c>
      <c r="D16">
        <v>157.52</v>
      </c>
    </row>
    <row r="17" spans="3:4" ht="15">
      <c r="C17">
        <v>0.5064883947158291</v>
      </c>
      <c r="D17">
        <v>156.08</v>
      </c>
    </row>
    <row r="18" spans="3:4" ht="15">
      <c r="C18" t="s">
        <v>98</v>
      </c>
      <c r="D18" t="s">
        <v>98</v>
      </c>
    </row>
    <row r="19" spans="3:4" ht="15">
      <c r="C19">
        <v>0.8209863153850034</v>
      </c>
      <c r="D19">
        <v>154.56</v>
      </c>
    </row>
    <row r="20" spans="3:4" ht="15">
      <c r="C20">
        <v>0.8708549998775017</v>
      </c>
      <c r="D20">
        <v>154.56</v>
      </c>
    </row>
    <row r="21" spans="3:4" ht="15">
      <c r="C21">
        <v>0.8708549998775017</v>
      </c>
      <c r="D21">
        <v>158.95999999999998</v>
      </c>
    </row>
    <row r="22" spans="3:4" ht="15">
      <c r="C22">
        <v>0.8209863153850034</v>
      </c>
      <c r="D22">
        <v>158.95999999999998</v>
      </c>
    </row>
    <row r="23" spans="3:4" ht="15">
      <c r="C23">
        <v>0.8209863153850034</v>
      </c>
      <c r="D23">
        <v>154.56</v>
      </c>
    </row>
    <row r="24" spans="3:4" ht="15">
      <c r="C24" t="s">
        <v>98</v>
      </c>
      <c r="D24" t="s">
        <v>98</v>
      </c>
    </row>
    <row r="25" spans="3:4" ht="15">
      <c r="C25">
        <v>0.8708549998775017</v>
      </c>
      <c r="D25">
        <v>151.58</v>
      </c>
    </row>
    <row r="26" spans="3:4" ht="15">
      <c r="C26">
        <v>0.8987913296782543</v>
      </c>
      <c r="D26">
        <v>151.58</v>
      </c>
    </row>
    <row r="27" spans="3:4" ht="15">
      <c r="C27">
        <v>0.8987913296782543</v>
      </c>
      <c r="D27">
        <v>158.46</v>
      </c>
    </row>
    <row r="28" spans="3:4" ht="15">
      <c r="C28">
        <v>0.8708549998775017</v>
      </c>
      <c r="D28">
        <v>158.46</v>
      </c>
    </row>
    <row r="29" spans="3:4" ht="15">
      <c r="C29">
        <v>0.8708549998775017</v>
      </c>
      <c r="D29">
        <v>151.58</v>
      </c>
    </row>
    <row r="30" spans="3:4" ht="15">
      <c r="C30" t="s">
        <v>98</v>
      </c>
      <c r="D30" t="s">
        <v>98</v>
      </c>
    </row>
    <row r="31" spans="3:4" ht="15">
      <c r="C31">
        <v>0.8987913296782543</v>
      </c>
      <c r="D31">
        <v>152.51000000000002</v>
      </c>
    </row>
    <row r="32" spans="3:4" ht="15">
      <c r="C32">
        <v>0.9241530214962221</v>
      </c>
      <c r="D32">
        <v>152.51000000000002</v>
      </c>
    </row>
    <row r="33" spans="3:4" ht="15">
      <c r="C33">
        <v>0.9241530214962221</v>
      </c>
      <c r="D33">
        <v>159.47</v>
      </c>
    </row>
    <row r="34" spans="3:4" ht="15">
      <c r="C34">
        <v>0.8987913296782543</v>
      </c>
      <c r="D34">
        <v>159.47</v>
      </c>
    </row>
    <row r="35" spans="3:4" ht="15">
      <c r="C35">
        <v>0.8987913296782543</v>
      </c>
      <c r="D35">
        <v>152.51000000000002</v>
      </c>
    </row>
    <row r="36" spans="3:4" ht="15">
      <c r="C36" t="s">
        <v>98</v>
      </c>
      <c r="D36" t="s">
        <v>98</v>
      </c>
    </row>
    <row r="37" spans="3:4" ht="15">
      <c r="C37">
        <v>0.9241530214962221</v>
      </c>
      <c r="D37">
        <v>150.75</v>
      </c>
    </row>
    <row r="38" spans="3:4" ht="15">
      <c r="C38">
        <v>0.9448404780200176</v>
      </c>
      <c r="D38">
        <v>150.75</v>
      </c>
    </row>
    <row r="39" spans="3:4" ht="15">
      <c r="C39">
        <v>0.9448404780200176</v>
      </c>
      <c r="D39">
        <v>158.99</v>
      </c>
    </row>
    <row r="40" spans="3:4" ht="15">
      <c r="C40">
        <v>0.9241530214962221</v>
      </c>
      <c r="D40">
        <v>158.99</v>
      </c>
    </row>
    <row r="41" spans="3:4" ht="15">
      <c r="C41">
        <v>0.9241530214962221</v>
      </c>
      <c r="D41">
        <v>150.75</v>
      </c>
    </row>
    <row r="42" spans="3:4" ht="15">
      <c r="C42" t="s">
        <v>98</v>
      </c>
      <c r="D42" t="s">
        <v>98</v>
      </c>
    </row>
    <row r="43" spans="3:4" ht="15">
      <c r="C43">
        <v>0.9448404780200176</v>
      </c>
      <c r="D43">
        <v>150.17</v>
      </c>
    </row>
    <row r="44" spans="3:4" ht="15">
      <c r="C44">
        <v>0.9599310072529554</v>
      </c>
      <c r="D44">
        <v>150.17</v>
      </c>
    </row>
    <row r="45" spans="3:4" ht="15">
      <c r="C45">
        <v>0.9599310072529554</v>
      </c>
      <c r="D45">
        <v>160.73</v>
      </c>
    </row>
    <row r="46" spans="3:4" ht="15">
      <c r="C46">
        <v>0.9448404780200176</v>
      </c>
      <c r="D46">
        <v>160.73</v>
      </c>
    </row>
    <row r="47" spans="3:4" ht="15">
      <c r="C47">
        <v>0.9448404780200176</v>
      </c>
      <c r="D47">
        <v>150.17</v>
      </c>
    </row>
    <row r="48" spans="3:4" ht="15">
      <c r="C48" t="s">
        <v>98</v>
      </c>
      <c r="D48" t="s">
        <v>98</v>
      </c>
    </row>
    <row r="49" spans="3:4" ht="15">
      <c r="C49">
        <v>0.9599310072529554</v>
      </c>
      <c r="D49">
        <v>142.83</v>
      </c>
    </row>
    <row r="50" spans="3:4" ht="15">
      <c r="C50">
        <v>0.9695623625854703</v>
      </c>
      <c r="D50">
        <v>142.83</v>
      </c>
    </row>
    <row r="51" spans="3:4" ht="15">
      <c r="C51">
        <v>0.9695623625854703</v>
      </c>
      <c r="D51">
        <v>158.03</v>
      </c>
    </row>
    <row r="52" spans="3:4" ht="15">
      <c r="C52">
        <v>0.9599310072529554</v>
      </c>
      <c r="D52">
        <v>158.03</v>
      </c>
    </row>
    <row r="53" spans="3:4" ht="15">
      <c r="C53">
        <v>0.9599310072529554</v>
      </c>
      <c r="D53">
        <v>142.83</v>
      </c>
    </row>
    <row r="54" spans="3:4" ht="15">
      <c r="C54" t="s">
        <v>98</v>
      </c>
      <c r="D54" t="s">
        <v>98</v>
      </c>
    </row>
    <row r="55" spans="3:4" ht="15">
      <c r="C55">
        <v>0.9695623625854703</v>
      </c>
      <c r="D55">
        <v>148.47</v>
      </c>
    </row>
    <row r="56" spans="3:4" ht="15">
      <c r="C56">
        <v>0.9768392648549922</v>
      </c>
      <c r="D56">
        <v>148.47</v>
      </c>
    </row>
    <row r="57" spans="3:4" ht="15">
      <c r="C57">
        <v>0.9768392648549922</v>
      </c>
      <c r="D57">
        <v>167.91</v>
      </c>
    </row>
    <row r="58" spans="3:4" ht="15">
      <c r="C58">
        <v>0.9695623625854703</v>
      </c>
      <c r="D58">
        <v>167.91</v>
      </c>
    </row>
    <row r="59" spans="3:4" ht="15">
      <c r="C59">
        <v>0.9695623625854703</v>
      </c>
      <c r="D59">
        <v>148.47</v>
      </c>
    </row>
    <row r="60" spans="3:4" ht="15">
      <c r="C60" t="s">
        <v>98</v>
      </c>
      <c r="D60" t="s">
        <v>98</v>
      </c>
    </row>
    <row r="61" spans="3:4" ht="15">
      <c r="C61">
        <v>0.9768392648549922</v>
      </c>
      <c r="D61">
        <v>146.93</v>
      </c>
    </row>
    <row r="62" spans="3:4" ht="15">
      <c r="C62">
        <v>0.9853411148513381</v>
      </c>
      <c r="D62">
        <v>146.93</v>
      </c>
    </row>
    <row r="63" spans="3:4" ht="15">
      <c r="C63">
        <v>0.9853411148513381</v>
      </c>
      <c r="D63">
        <v>164.61</v>
      </c>
    </row>
    <row r="64" spans="3:4" ht="15">
      <c r="C64">
        <v>0.9768392648549922</v>
      </c>
      <c r="D64">
        <v>164.61</v>
      </c>
    </row>
    <row r="65" spans="3:4" ht="15">
      <c r="C65">
        <v>0.9768392648549922</v>
      </c>
      <c r="D65">
        <v>146.93</v>
      </c>
    </row>
    <row r="66" spans="3:4" ht="15">
      <c r="C66" t="s">
        <v>98</v>
      </c>
      <c r="D66" t="s">
        <v>98</v>
      </c>
    </row>
    <row r="67" spans="3:4" ht="15">
      <c r="C67">
        <v>0.9853411148513381</v>
      </c>
      <c r="D67">
        <v>149.86</v>
      </c>
    </row>
    <row r="68" spans="3:4" ht="15">
      <c r="C68">
        <v>1</v>
      </c>
      <c r="D68">
        <v>149.86</v>
      </c>
    </row>
    <row r="69" spans="3:4" ht="15">
      <c r="C69">
        <v>1</v>
      </c>
      <c r="D69">
        <v>160.5</v>
      </c>
    </row>
    <row r="70" spans="3:4" ht="15">
      <c r="C70">
        <v>0.9853411148513381</v>
      </c>
      <c r="D70">
        <v>160.5</v>
      </c>
    </row>
    <row r="71" spans="3:4" ht="15">
      <c r="C71">
        <v>0.9853411148513381</v>
      </c>
      <c r="D71">
        <v>149.86</v>
      </c>
    </row>
    <row r="72" spans="3:4" ht="15">
      <c r="C72" t="s">
        <v>98</v>
      </c>
      <c r="D72" t="s">
        <v>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showGridLines="0" tabSelected="1" workbookViewId="0" topLeftCell="A1">
      <selection activeCell="AE15" sqref="AE15"/>
    </sheetView>
  </sheetViews>
  <sheetFormatPr defaultColWidth="8.8515625" defaultRowHeight="15"/>
  <cols>
    <col min="1" max="1" width="8.8515625" style="8" customWidth="1"/>
    <col min="2" max="2" width="2.7109375" style="8" customWidth="1"/>
    <col min="3" max="3" width="8.8515625" style="8" customWidth="1"/>
    <col min="4" max="4" width="1.7109375" style="8" customWidth="1"/>
    <col min="5" max="5" width="8.8515625" style="8" customWidth="1"/>
    <col min="6" max="7" width="1.7109375" style="8" customWidth="1"/>
    <col min="8" max="8" width="11.140625" style="8" bestFit="1" customWidth="1"/>
    <col min="9" max="12" width="8.8515625" style="8" customWidth="1"/>
    <col min="13" max="13" width="1.7109375" style="8" customWidth="1"/>
    <col min="14" max="16" width="8.8515625" style="8" customWidth="1"/>
    <col min="17" max="17" width="10.7109375" style="8" bestFit="1" customWidth="1"/>
    <col min="18" max="21" width="8.8515625" style="8" customWidth="1"/>
    <col min="22" max="22" width="11.28125" style="8" bestFit="1" customWidth="1"/>
    <col min="23" max="28" width="8.8515625" style="8" customWidth="1"/>
    <col min="29" max="29" width="1.7109375" style="8" customWidth="1"/>
    <col min="30" max="40" width="8.8515625" style="8" customWidth="1"/>
    <col min="41" max="41" width="1.7109375" style="22" customWidth="1"/>
    <col min="42" max="42" width="8.8515625" style="22" customWidth="1"/>
    <col min="43" max="45" width="10.7109375" style="22" bestFit="1" customWidth="1"/>
    <col min="46" max="60" width="8.8515625" style="22" customWidth="1"/>
    <col min="61" max="16384" width="8.8515625" style="8" customWidth="1"/>
  </cols>
  <sheetData>
    <row r="1" ht="13">
      <c r="A1" s="35" t="s">
        <v>150</v>
      </c>
    </row>
    <row r="2" spans="1:60" ht="15" thickBot="1">
      <c r="A2" s="36" t="s">
        <v>151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7"/>
      <c r="S2" s="7"/>
      <c r="T2" s="7"/>
      <c r="U2" s="7"/>
      <c r="V2" s="7"/>
      <c r="W2" s="7"/>
      <c r="X2" s="29"/>
      <c r="Y2" s="29"/>
      <c r="Z2" s="29"/>
      <c r="AA2" s="2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2:60" ht="14">
      <c r="B3" s="21" t="s">
        <v>119</v>
      </c>
      <c r="C3" s="21"/>
      <c r="D3" s="21"/>
      <c r="E3" s="21"/>
      <c r="F3" s="21"/>
      <c r="G3" s="11"/>
      <c r="H3" s="21" t="s">
        <v>117</v>
      </c>
      <c r="I3" s="21"/>
      <c r="J3" s="21"/>
      <c r="K3" s="21"/>
      <c r="L3" s="21"/>
      <c r="M3" s="11"/>
      <c r="N3" s="11" t="s">
        <v>74</v>
      </c>
      <c r="O3" s="11"/>
      <c r="P3" s="11"/>
      <c r="Q3" s="11"/>
      <c r="S3" s="8" t="s">
        <v>124</v>
      </c>
      <c r="W3" s="8" t="s">
        <v>77</v>
      </c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2:60" ht="15">
      <c r="B4" s="23" t="s">
        <v>73</v>
      </c>
      <c r="C4" s="23"/>
      <c r="D4" s="23"/>
      <c r="E4" s="23"/>
      <c r="F4" s="23"/>
      <c r="G4" s="22"/>
      <c r="H4" s="22"/>
      <c r="I4" s="22"/>
      <c r="J4" s="22"/>
      <c r="K4" s="22"/>
      <c r="L4" s="22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2:60" ht="13" thickBot="1">
      <c r="B5" s="7" t="s">
        <v>120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 t="s">
        <v>8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 t="s">
        <v>136</v>
      </c>
      <c r="AQ5" s="7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2:45" s="9" customFormat="1" ht="15">
      <c r="B6" s="9" t="s">
        <v>0</v>
      </c>
      <c r="C6" s="9" t="s">
        <v>1</v>
      </c>
      <c r="E6" s="9" t="s">
        <v>10</v>
      </c>
      <c r="H6" s="9" t="s">
        <v>137</v>
      </c>
      <c r="I6" s="9" t="s">
        <v>4</v>
      </c>
      <c r="J6" s="9" t="s">
        <v>138</v>
      </c>
      <c r="K6" s="9" t="s">
        <v>4</v>
      </c>
      <c r="L6" s="9" t="s">
        <v>11</v>
      </c>
      <c r="N6" s="9" t="s">
        <v>4</v>
      </c>
      <c r="O6" s="9" t="s">
        <v>12</v>
      </c>
      <c r="P6" s="9" t="s">
        <v>4</v>
      </c>
      <c r="Q6" s="9" t="s">
        <v>13</v>
      </c>
      <c r="R6" s="9" t="s">
        <v>4</v>
      </c>
      <c r="S6" s="9" t="s">
        <v>14</v>
      </c>
      <c r="T6" s="9" t="s">
        <v>4</v>
      </c>
      <c r="U6" s="9" t="s">
        <v>15</v>
      </c>
      <c r="V6" s="9" t="s">
        <v>16</v>
      </c>
      <c r="W6" s="9" t="s">
        <v>4</v>
      </c>
      <c r="X6" s="9" t="s">
        <v>5</v>
      </c>
      <c r="Y6" s="9" t="s">
        <v>4</v>
      </c>
      <c r="Z6" s="9" t="s">
        <v>148</v>
      </c>
      <c r="AA6" s="9" t="s">
        <v>114</v>
      </c>
      <c r="AB6" s="9" t="s">
        <v>7</v>
      </c>
      <c r="AD6" s="9" t="s">
        <v>9</v>
      </c>
      <c r="AE6" s="9" t="s">
        <v>10</v>
      </c>
      <c r="AF6" s="9" t="s">
        <v>4</v>
      </c>
      <c r="AG6" s="9" t="s">
        <v>11</v>
      </c>
      <c r="AH6" s="9" t="s">
        <v>4</v>
      </c>
      <c r="AI6" s="9" t="s">
        <v>12</v>
      </c>
      <c r="AJ6" s="9" t="s">
        <v>4</v>
      </c>
      <c r="AK6" s="9" t="s">
        <v>13</v>
      </c>
      <c r="AL6" s="9" t="s">
        <v>4</v>
      </c>
      <c r="AM6" s="9" t="s">
        <v>14</v>
      </c>
      <c r="AN6" s="9" t="s">
        <v>4</v>
      </c>
      <c r="AP6" s="9" t="s">
        <v>134</v>
      </c>
      <c r="AQ6" s="9" t="s">
        <v>4</v>
      </c>
      <c r="AR6" s="9" t="s">
        <v>135</v>
      </c>
      <c r="AS6" s="9" t="s">
        <v>4</v>
      </c>
    </row>
    <row r="7" spans="2:45" s="9" customFormat="1" ht="13" thickBot="1">
      <c r="B7" s="10"/>
      <c r="C7" s="10" t="s">
        <v>2</v>
      </c>
      <c r="D7" s="10"/>
      <c r="E7" s="10" t="s">
        <v>3</v>
      </c>
      <c r="F7" s="10"/>
      <c r="G7" s="10"/>
      <c r="H7" s="10" t="s">
        <v>52</v>
      </c>
      <c r="I7" s="10" t="s">
        <v>52</v>
      </c>
      <c r="J7" s="10" t="s">
        <v>52</v>
      </c>
      <c r="K7" s="10" t="s">
        <v>52</v>
      </c>
      <c r="L7" s="10" t="s">
        <v>52</v>
      </c>
      <c r="M7" s="10"/>
      <c r="N7" s="10" t="s">
        <v>52</v>
      </c>
      <c r="O7" s="10" t="s">
        <v>52</v>
      </c>
      <c r="P7" s="10" t="s">
        <v>52</v>
      </c>
      <c r="Q7" s="10" t="s">
        <v>52</v>
      </c>
      <c r="R7" s="10" t="s">
        <v>52</v>
      </c>
      <c r="S7" s="10" t="s">
        <v>52</v>
      </c>
      <c r="T7" s="10" t="s">
        <v>52</v>
      </c>
      <c r="U7" s="10"/>
      <c r="V7" s="10"/>
      <c r="W7" s="10"/>
      <c r="X7" s="10" t="s">
        <v>6</v>
      </c>
      <c r="Y7" s="10" t="s">
        <v>6</v>
      </c>
      <c r="Z7" s="10" t="s">
        <v>6</v>
      </c>
      <c r="AA7" s="10" t="s">
        <v>6</v>
      </c>
      <c r="AB7" s="10"/>
      <c r="AC7" s="10"/>
      <c r="AD7" s="10" t="s">
        <v>76</v>
      </c>
      <c r="AE7" s="10" t="s">
        <v>52</v>
      </c>
      <c r="AF7" s="10" t="s">
        <v>52</v>
      </c>
      <c r="AG7" s="10" t="s">
        <v>52</v>
      </c>
      <c r="AH7" s="10" t="s">
        <v>52</v>
      </c>
      <c r="AI7" s="10" t="s">
        <v>52</v>
      </c>
      <c r="AJ7" s="10" t="s">
        <v>52</v>
      </c>
      <c r="AK7" s="10" t="s">
        <v>52</v>
      </c>
      <c r="AL7" s="10" t="s">
        <v>52</v>
      </c>
      <c r="AM7" s="10" t="s">
        <v>52</v>
      </c>
      <c r="AN7" s="10" t="s">
        <v>52</v>
      </c>
      <c r="AO7" s="10"/>
      <c r="AP7" s="10"/>
      <c r="AQ7" s="10"/>
      <c r="AR7" s="10"/>
      <c r="AS7" s="10"/>
    </row>
    <row r="8" spans="2:45" s="9" customFormat="1" ht="15">
      <c r="B8" s="9" t="s">
        <v>17</v>
      </c>
      <c r="C8" s="14">
        <v>4</v>
      </c>
      <c r="E8" s="5">
        <v>5.33E-15</v>
      </c>
      <c r="H8" s="5">
        <v>279833.98827</v>
      </c>
      <c r="I8" s="5">
        <v>181.82816</v>
      </c>
      <c r="J8" s="5">
        <v>275070.607</v>
      </c>
      <c r="K8" s="5">
        <v>415.27</v>
      </c>
      <c r="L8" s="5">
        <v>3342.88289</v>
      </c>
      <c r="M8" s="5"/>
      <c r="N8" s="5">
        <v>10.0635539</v>
      </c>
      <c r="O8" s="5">
        <v>5.32174732</v>
      </c>
      <c r="P8" s="5">
        <v>1.7055</v>
      </c>
      <c r="Q8" s="5" t="s">
        <v>152</v>
      </c>
      <c r="R8" s="5">
        <v>588.9068476</v>
      </c>
      <c r="S8" s="5">
        <v>16.1197</v>
      </c>
      <c r="T8" s="5">
        <v>1.2631</v>
      </c>
      <c r="U8" s="14">
        <v>98.22808</v>
      </c>
      <c r="V8" s="15">
        <v>82.29</v>
      </c>
      <c r="W8" s="15">
        <v>0.277118432</v>
      </c>
      <c r="X8" s="17">
        <v>149.93</v>
      </c>
      <c r="Y8" s="17">
        <v>0.67</v>
      </c>
      <c r="Z8" s="17">
        <f>(Y8)*2</f>
        <v>1.34</v>
      </c>
      <c r="AA8" s="17">
        <v>0.48</v>
      </c>
      <c r="AB8" s="17">
        <v>-0.0263372</v>
      </c>
      <c r="AD8" s="9" t="s">
        <v>105</v>
      </c>
      <c r="AE8" s="5">
        <v>7944.07</v>
      </c>
      <c r="AF8" s="5">
        <v>25.6996592</v>
      </c>
      <c r="AG8" s="5">
        <v>21.2</v>
      </c>
      <c r="AH8" s="5">
        <v>0.94763524</v>
      </c>
      <c r="AI8" s="5">
        <v>5.56414286</v>
      </c>
      <c r="AJ8" s="5">
        <v>0.62357341</v>
      </c>
      <c r="AK8" s="5">
        <v>74.17</v>
      </c>
      <c r="AL8" s="5">
        <v>2.1995393</v>
      </c>
      <c r="AM8" s="5">
        <v>29.9678571</v>
      </c>
      <c r="AN8" s="5">
        <v>0.84374585</v>
      </c>
      <c r="AO8" s="5"/>
      <c r="AP8" s="5">
        <f aca="true" t="shared" si="0" ref="AP8:AP19">(L8)/(H8)</f>
        <v>0.011945950206643925</v>
      </c>
      <c r="AQ8" s="5">
        <f aca="true" t="shared" si="1" ref="AQ8:AQ19">AP8*SQRT((I8/H8)^2+(N8/L8)^2)</f>
        <v>3.6790737860515375E-05</v>
      </c>
      <c r="AR8" s="5">
        <f aca="true" t="shared" si="2" ref="AR8:AR19">(S8)/(H8)</f>
        <v>5.7604510801764316E-05</v>
      </c>
      <c r="AS8" s="5">
        <f aca="true" t="shared" si="3" ref="AS8:AS19">AR8*SQRT((I8/H8)^2+(T8/S8)^2)</f>
        <v>4.513902813714196E-06</v>
      </c>
    </row>
    <row r="9" spans="2:45" s="9" customFormat="1" ht="15">
      <c r="B9" s="9" t="s">
        <v>18</v>
      </c>
      <c r="C9" s="14">
        <v>4.5</v>
      </c>
      <c r="E9" s="5">
        <v>1.01E-14</v>
      </c>
      <c r="H9" s="5">
        <v>528260.09921</v>
      </c>
      <c r="I9" s="5">
        <v>251.32414</v>
      </c>
      <c r="J9" s="5">
        <v>526400.443</v>
      </c>
      <c r="K9" s="5">
        <v>424.07</v>
      </c>
      <c r="L9" s="5">
        <v>6106.76299</v>
      </c>
      <c r="M9" s="5"/>
      <c r="N9" s="5">
        <v>13.0588284</v>
      </c>
      <c r="O9" s="5">
        <v>2.62457164</v>
      </c>
      <c r="P9" s="5">
        <v>2.2567</v>
      </c>
      <c r="Q9" s="5" t="s">
        <v>152</v>
      </c>
      <c r="R9" s="5">
        <v>616.418171</v>
      </c>
      <c r="S9" s="5">
        <v>6.2933</v>
      </c>
      <c r="T9" s="5">
        <v>1.1559</v>
      </c>
      <c r="U9" s="14">
        <v>99.61661</v>
      </c>
      <c r="V9" s="15">
        <v>86.2</v>
      </c>
      <c r="W9" s="15">
        <v>0.196977554</v>
      </c>
      <c r="X9" s="17">
        <v>156.76</v>
      </c>
      <c r="Y9" s="17">
        <v>0.59</v>
      </c>
      <c r="Z9" s="17">
        <f aca="true" t="shared" si="4" ref="Z9:Z20">(Y9)*2</f>
        <v>1.18</v>
      </c>
      <c r="AA9" s="17">
        <v>0.34</v>
      </c>
      <c r="AB9" s="17">
        <v>-0.1192054</v>
      </c>
      <c r="AD9" s="9" t="s">
        <v>105</v>
      </c>
      <c r="AE9" s="5">
        <v>7678.84</v>
      </c>
      <c r="AF9" s="5">
        <v>25.6995952</v>
      </c>
      <c r="AG9" s="5">
        <v>21.1</v>
      </c>
      <c r="AH9" s="5">
        <v>0.94763288</v>
      </c>
      <c r="AI9" s="5">
        <v>5.32328571</v>
      </c>
      <c r="AJ9" s="5">
        <v>0.62357186</v>
      </c>
      <c r="AK9" s="5">
        <v>73.37</v>
      </c>
      <c r="AL9" s="5">
        <v>2.19953382</v>
      </c>
      <c r="AM9" s="5">
        <v>28.6487143</v>
      </c>
      <c r="AN9" s="5">
        <v>0.84374375</v>
      </c>
      <c r="AO9" s="5"/>
      <c r="AP9" s="5">
        <f t="shared" si="0"/>
        <v>0.011560144328773864</v>
      </c>
      <c r="AQ9" s="5">
        <f t="shared" si="1"/>
        <v>2.532486779061479E-05</v>
      </c>
      <c r="AR9" s="5">
        <f t="shared" si="2"/>
        <v>1.1913260171289627E-05</v>
      </c>
      <c r="AS9" s="5">
        <f t="shared" si="3"/>
        <v>2.188133988291986E-06</v>
      </c>
    </row>
    <row r="10" spans="2:45" s="9" customFormat="1" ht="15">
      <c r="B10" s="9" t="s">
        <v>19</v>
      </c>
      <c r="C10" s="14">
        <v>5</v>
      </c>
      <c r="E10" s="5">
        <v>9.66E-15</v>
      </c>
      <c r="H10" s="5">
        <v>507273.68805</v>
      </c>
      <c r="I10" s="5">
        <v>221.50298</v>
      </c>
      <c r="J10" s="5">
        <v>505926.796</v>
      </c>
      <c r="K10" s="5">
        <v>424.73</v>
      </c>
      <c r="L10" s="5">
        <v>5867.64477</v>
      </c>
      <c r="M10" s="5"/>
      <c r="N10" s="5">
        <v>13.0588286</v>
      </c>
      <c r="O10" s="5">
        <v>0.82318617</v>
      </c>
      <c r="P10" s="5">
        <v>2.2747</v>
      </c>
      <c r="Q10" s="5">
        <v>732.2967455</v>
      </c>
      <c r="R10" s="5">
        <v>602.8698216</v>
      </c>
      <c r="S10" s="5">
        <v>4.558</v>
      </c>
      <c r="T10" s="5">
        <v>1.2264</v>
      </c>
      <c r="U10" s="14">
        <v>99.69318</v>
      </c>
      <c r="V10" s="15">
        <v>86.22</v>
      </c>
      <c r="W10" s="15">
        <v>0.205093875</v>
      </c>
      <c r="X10" s="17">
        <v>156.8</v>
      </c>
      <c r="Y10" s="17">
        <v>0.6</v>
      </c>
      <c r="Z10" s="17">
        <f t="shared" si="4"/>
        <v>1.2</v>
      </c>
      <c r="AA10" s="17">
        <v>0.36</v>
      </c>
      <c r="AB10" s="17">
        <v>0.2684526</v>
      </c>
      <c r="AD10" s="9" t="s">
        <v>105</v>
      </c>
      <c r="AE10" s="5">
        <v>7546.23</v>
      </c>
      <c r="AF10" s="5">
        <v>25.6996592</v>
      </c>
      <c r="AG10" s="5">
        <v>21</v>
      </c>
      <c r="AH10" s="5">
        <v>0.94763524</v>
      </c>
      <c r="AI10" s="5">
        <v>5.20285714</v>
      </c>
      <c r="AJ10" s="5">
        <v>0.62357341</v>
      </c>
      <c r="AK10" s="5">
        <v>72.97</v>
      </c>
      <c r="AL10" s="5">
        <v>2.1995393</v>
      </c>
      <c r="AM10" s="5">
        <v>27.9891429</v>
      </c>
      <c r="AN10" s="5">
        <v>0.84374585</v>
      </c>
      <c r="AO10" s="5"/>
      <c r="AP10" s="5">
        <f t="shared" si="0"/>
        <v>0.011567019753292721</v>
      </c>
      <c r="AQ10" s="5">
        <f t="shared" si="1"/>
        <v>2.6233962453212133E-05</v>
      </c>
      <c r="AR10" s="5">
        <f t="shared" si="2"/>
        <v>8.985287641315107E-06</v>
      </c>
      <c r="AS10" s="5">
        <f t="shared" si="3"/>
        <v>2.417633013197229E-06</v>
      </c>
    </row>
    <row r="11" spans="2:45" s="9" customFormat="1" ht="15">
      <c r="B11" s="9" t="s">
        <v>20</v>
      </c>
      <c r="C11" s="14">
        <v>5.1</v>
      </c>
      <c r="E11" s="5">
        <v>1.54E-15</v>
      </c>
      <c r="H11" s="5">
        <v>80586.2208</v>
      </c>
      <c r="I11" s="5">
        <v>83.31395</v>
      </c>
      <c r="J11" s="5">
        <v>80202.1358</v>
      </c>
      <c r="K11" s="5">
        <v>351.54</v>
      </c>
      <c r="L11" s="5">
        <v>930.409095</v>
      </c>
      <c r="M11" s="5"/>
      <c r="N11" s="5">
        <v>5.48392611</v>
      </c>
      <c r="O11" s="5" t="s">
        <v>152</v>
      </c>
      <c r="P11" s="5">
        <v>1.0864</v>
      </c>
      <c r="Q11" s="5">
        <v>1319.901862</v>
      </c>
      <c r="R11" s="5">
        <v>650.7655682</v>
      </c>
      <c r="S11" s="5">
        <v>1.2998</v>
      </c>
      <c r="T11" s="5">
        <v>1.1557</v>
      </c>
      <c r="U11" s="14">
        <v>99.47153</v>
      </c>
      <c r="V11" s="15">
        <v>86.2</v>
      </c>
      <c r="W11" s="15">
        <v>0.633164054</v>
      </c>
      <c r="X11" s="17">
        <v>156.76</v>
      </c>
      <c r="Y11" s="17">
        <v>1.2</v>
      </c>
      <c r="Z11" s="17">
        <f t="shared" si="4"/>
        <v>2.4</v>
      </c>
      <c r="AA11" s="17">
        <v>1.1</v>
      </c>
      <c r="AB11" s="17">
        <v>2.707352</v>
      </c>
      <c r="AD11" s="9" t="s">
        <v>105</v>
      </c>
      <c r="AE11" s="5">
        <v>7156</v>
      </c>
      <c r="AF11" s="5">
        <v>26.4600903</v>
      </c>
      <c r="AG11" s="5">
        <v>21.1</v>
      </c>
      <c r="AH11" s="5">
        <v>0.89524577</v>
      </c>
      <c r="AI11" s="5">
        <v>5.16114286</v>
      </c>
      <c r="AJ11" s="5">
        <v>0.6634751</v>
      </c>
      <c r="AK11" s="5">
        <v>70.9871429</v>
      </c>
      <c r="AL11" s="5">
        <v>2.24474695</v>
      </c>
      <c r="AM11" s="5">
        <v>26.854</v>
      </c>
      <c r="AN11" s="5">
        <v>0.7830826</v>
      </c>
      <c r="AO11" s="5"/>
      <c r="AP11" s="5">
        <f t="shared" si="0"/>
        <v>0.011545510954150613</v>
      </c>
      <c r="AQ11" s="5">
        <f t="shared" si="1"/>
        <v>6.908932665167647E-05</v>
      </c>
      <c r="AR11" s="5">
        <f t="shared" si="2"/>
        <v>1.6129308299812963E-05</v>
      </c>
      <c r="AS11" s="5">
        <f t="shared" si="3"/>
        <v>1.434117110568076E-05</v>
      </c>
    </row>
    <row r="12" spans="2:45" s="9" customFormat="1" ht="15">
      <c r="B12" s="9" t="s">
        <v>21</v>
      </c>
      <c r="C12" s="14">
        <v>5.2</v>
      </c>
      <c r="E12" s="5">
        <v>8.44E-16</v>
      </c>
      <c r="H12" s="5">
        <v>44314.69951</v>
      </c>
      <c r="I12" s="5">
        <v>66.49178</v>
      </c>
      <c r="J12" s="5">
        <v>44407.8487</v>
      </c>
      <c r="K12" s="5">
        <v>369.83</v>
      </c>
      <c r="L12" s="5">
        <v>521.213174</v>
      </c>
      <c r="M12" s="5"/>
      <c r="N12" s="5">
        <v>4.20443618</v>
      </c>
      <c r="O12" s="5" t="s">
        <v>152</v>
      </c>
      <c r="P12" s="5">
        <v>1.0654</v>
      </c>
      <c r="Q12" s="5">
        <v>440.5237681</v>
      </c>
      <c r="R12" s="5">
        <v>609.2735811</v>
      </c>
      <c r="S12" s="5">
        <v>-0.3152</v>
      </c>
      <c r="T12" s="5">
        <v>1.2311</v>
      </c>
      <c r="U12" s="14">
        <v>100.0656</v>
      </c>
      <c r="V12" s="15">
        <v>85.2</v>
      </c>
      <c r="W12" s="15">
        <v>0.98784046</v>
      </c>
      <c r="X12" s="17">
        <v>155.02</v>
      </c>
      <c r="Y12" s="17">
        <v>1.79</v>
      </c>
      <c r="Z12" s="17">
        <f t="shared" si="4"/>
        <v>3.58</v>
      </c>
      <c r="AA12" s="17">
        <v>1.72</v>
      </c>
      <c r="AB12" s="17">
        <v>1.556544</v>
      </c>
      <c r="AD12" s="9" t="s">
        <v>105</v>
      </c>
      <c r="AE12" s="5">
        <v>7031</v>
      </c>
      <c r="AF12" s="5">
        <v>26.4600244</v>
      </c>
      <c r="AG12" s="5">
        <v>21.2</v>
      </c>
      <c r="AH12" s="5">
        <v>0.89524354</v>
      </c>
      <c r="AI12" s="5">
        <v>5.36028571</v>
      </c>
      <c r="AJ12" s="5">
        <v>0.66347345</v>
      </c>
      <c r="AK12" s="5">
        <v>69.8042857</v>
      </c>
      <c r="AL12" s="5">
        <v>2.24474136</v>
      </c>
      <c r="AM12" s="5">
        <v>27.038</v>
      </c>
      <c r="AN12" s="5">
        <v>0.78308065</v>
      </c>
      <c r="AO12" s="5"/>
      <c r="AP12" s="5">
        <f t="shared" si="0"/>
        <v>0.011761631687977116</v>
      </c>
      <c r="AQ12" s="5">
        <f t="shared" si="1"/>
        <v>9.650411872720725E-05</v>
      </c>
      <c r="AR12" s="5">
        <f t="shared" si="2"/>
        <v>-7.112764014768335E-06</v>
      </c>
      <c r="AS12" s="5">
        <f t="shared" si="3"/>
        <v>-2.778085160127858E-05</v>
      </c>
    </row>
    <row r="13" spans="2:45" s="9" customFormat="1" ht="15">
      <c r="B13" s="9" t="s">
        <v>22</v>
      </c>
      <c r="C13" s="14">
        <v>6</v>
      </c>
      <c r="E13" s="5">
        <v>7.76E-16</v>
      </c>
      <c r="H13" s="5">
        <v>40693.57458</v>
      </c>
      <c r="I13" s="5">
        <v>57.45569</v>
      </c>
      <c r="J13" s="5">
        <v>40577.4486</v>
      </c>
      <c r="K13" s="5">
        <v>339.94</v>
      </c>
      <c r="L13" s="5">
        <v>473.177686</v>
      </c>
      <c r="M13" s="5"/>
      <c r="N13" s="5">
        <v>3.81387292</v>
      </c>
      <c r="O13" s="5">
        <v>0.50352024</v>
      </c>
      <c r="P13" s="5">
        <v>1.033</v>
      </c>
      <c r="Q13" s="5" t="s">
        <v>152</v>
      </c>
      <c r="R13" s="5">
        <v>651.2480142</v>
      </c>
      <c r="S13" s="5">
        <v>0.393</v>
      </c>
      <c r="T13" s="5">
        <v>1.1339</v>
      </c>
      <c r="U13" s="14">
        <v>99.6769</v>
      </c>
      <c r="V13" s="15">
        <v>85.76</v>
      </c>
      <c r="W13" s="15">
        <v>0.9969414</v>
      </c>
      <c r="X13" s="17">
        <v>155.99</v>
      </c>
      <c r="Y13" s="17">
        <v>1.8</v>
      </c>
      <c r="Z13" s="17">
        <f t="shared" si="4"/>
        <v>3.6</v>
      </c>
      <c r="AA13" s="17">
        <v>1.74</v>
      </c>
      <c r="AB13" s="17">
        <v>0.1594616</v>
      </c>
      <c r="AD13" s="9" t="s">
        <v>105</v>
      </c>
      <c r="AE13" s="5">
        <v>6968.5</v>
      </c>
      <c r="AF13" s="5">
        <v>26.4600903</v>
      </c>
      <c r="AG13" s="5">
        <v>21.3</v>
      </c>
      <c r="AH13" s="5">
        <v>0.89524577</v>
      </c>
      <c r="AI13" s="5">
        <v>5.45985714</v>
      </c>
      <c r="AJ13" s="5">
        <v>0.6634751</v>
      </c>
      <c r="AK13" s="5">
        <v>69.2128571</v>
      </c>
      <c r="AL13" s="5">
        <v>2.24474695</v>
      </c>
      <c r="AM13" s="5">
        <v>27.13</v>
      </c>
      <c r="AN13" s="5">
        <v>0.7830826</v>
      </c>
      <c r="AO13" s="5"/>
      <c r="AP13" s="5">
        <f t="shared" si="0"/>
        <v>0.011627823087150385</v>
      </c>
      <c r="AQ13" s="5">
        <f t="shared" si="1"/>
        <v>9.514882294901472E-05</v>
      </c>
      <c r="AR13" s="5">
        <f t="shared" si="2"/>
        <v>9.657544318880035E-06</v>
      </c>
      <c r="AS13" s="5">
        <f t="shared" si="3"/>
        <v>2.7864353217189387E-05</v>
      </c>
    </row>
    <row r="14" spans="2:45" s="9" customFormat="1" ht="15">
      <c r="B14" s="9" t="s">
        <v>23</v>
      </c>
      <c r="C14" s="14">
        <v>7</v>
      </c>
      <c r="E14" s="5">
        <v>6.24E-16</v>
      </c>
      <c r="H14" s="5">
        <v>32745.8611</v>
      </c>
      <c r="I14" s="5">
        <v>51.2351</v>
      </c>
      <c r="J14" s="5">
        <v>32852.0068</v>
      </c>
      <c r="K14" s="5">
        <v>327.73</v>
      </c>
      <c r="L14" s="5">
        <v>385.96963</v>
      </c>
      <c r="M14" s="5"/>
      <c r="N14" s="5">
        <v>3.73244622</v>
      </c>
      <c r="O14" s="5" t="s">
        <v>152</v>
      </c>
      <c r="P14" s="5">
        <v>0.7858</v>
      </c>
      <c r="Q14" s="5" t="s">
        <v>152</v>
      </c>
      <c r="R14" s="5">
        <v>603.119395</v>
      </c>
      <c r="S14" s="5">
        <v>-0.3592</v>
      </c>
      <c r="T14" s="5">
        <v>1.0954</v>
      </c>
      <c r="U14" s="14">
        <v>100.3297</v>
      </c>
      <c r="V14" s="15">
        <v>85.12</v>
      </c>
      <c r="W14" s="15">
        <v>1.182571841</v>
      </c>
      <c r="X14" s="17">
        <v>154.87</v>
      </c>
      <c r="Y14" s="17">
        <v>2.12</v>
      </c>
      <c r="Z14" s="17">
        <f t="shared" si="4"/>
        <v>4.24</v>
      </c>
      <c r="AA14" s="17">
        <v>2.06</v>
      </c>
      <c r="AB14" s="17">
        <v>-0.6550526</v>
      </c>
      <c r="AD14" s="9" t="s">
        <v>105</v>
      </c>
      <c r="AE14" s="5">
        <v>7353.46</v>
      </c>
      <c r="AF14" s="5">
        <v>22.5615089</v>
      </c>
      <c r="AG14" s="5">
        <v>20.1</v>
      </c>
      <c r="AH14" s="5">
        <v>0.95877708</v>
      </c>
      <c r="AI14" s="5">
        <v>5.82771429</v>
      </c>
      <c r="AJ14" s="5">
        <v>0.45573107</v>
      </c>
      <c r="AK14" s="5">
        <v>67.8257143</v>
      </c>
      <c r="AL14" s="5">
        <v>2.38764952</v>
      </c>
      <c r="AM14" s="5">
        <v>27.4638571</v>
      </c>
      <c r="AN14" s="5">
        <v>0.79842757</v>
      </c>
      <c r="AO14" s="5"/>
      <c r="AP14" s="5">
        <f t="shared" si="0"/>
        <v>0.011786821816085943</v>
      </c>
      <c r="AQ14" s="5">
        <f t="shared" si="1"/>
        <v>0.0001154645207992226</v>
      </c>
      <c r="AR14" s="5">
        <f t="shared" si="2"/>
        <v>-1.0969325219546602E-05</v>
      </c>
      <c r="AS14" s="5">
        <f t="shared" si="3"/>
        <v>-3.345156020880322E-05</v>
      </c>
    </row>
    <row r="15" spans="2:45" s="9" customFormat="1" ht="15">
      <c r="B15" s="9" t="s">
        <v>121</v>
      </c>
      <c r="C15" s="14">
        <v>8</v>
      </c>
      <c r="E15" s="5">
        <v>4.68E-16</v>
      </c>
      <c r="H15" s="5">
        <v>24591.08019</v>
      </c>
      <c r="I15" s="5">
        <v>50.33911</v>
      </c>
      <c r="J15" s="5">
        <v>24057.5573</v>
      </c>
      <c r="K15" s="5">
        <v>329.6</v>
      </c>
      <c r="L15" s="5">
        <v>281.546742</v>
      </c>
      <c r="M15" s="5"/>
      <c r="N15" s="5">
        <v>3.15536715</v>
      </c>
      <c r="O15" s="5">
        <v>0.49528745</v>
      </c>
      <c r="P15" s="5">
        <v>0.6892</v>
      </c>
      <c r="Q15" s="5">
        <v>32.7731655</v>
      </c>
      <c r="R15" s="5">
        <v>629.1165321</v>
      </c>
      <c r="S15" s="5">
        <v>1.8055</v>
      </c>
      <c r="T15" s="5">
        <v>1.1023</v>
      </c>
      <c r="U15" s="14">
        <v>98.15771</v>
      </c>
      <c r="V15" s="15">
        <v>85.45</v>
      </c>
      <c r="W15" s="15">
        <v>1.512464723</v>
      </c>
      <c r="X15" s="17">
        <v>155.45</v>
      </c>
      <c r="Y15" s="17">
        <v>2.68</v>
      </c>
      <c r="Z15" s="17">
        <f t="shared" si="4"/>
        <v>5.36</v>
      </c>
      <c r="AA15" s="17">
        <v>2.64</v>
      </c>
      <c r="AB15" s="17">
        <v>0.2528951</v>
      </c>
      <c r="AD15" s="9" t="s">
        <v>105</v>
      </c>
      <c r="AE15" s="5">
        <v>7154.31</v>
      </c>
      <c r="AF15" s="5">
        <v>22.5614527</v>
      </c>
      <c r="AG15" s="5">
        <v>20.4</v>
      </c>
      <c r="AH15" s="5">
        <v>0.95877469</v>
      </c>
      <c r="AI15" s="5">
        <v>5.71742857</v>
      </c>
      <c r="AJ15" s="5">
        <v>0.45572993</v>
      </c>
      <c r="AK15" s="5">
        <v>68.2514286</v>
      </c>
      <c r="AL15" s="5">
        <v>2.38764358</v>
      </c>
      <c r="AM15" s="5">
        <v>26.3567143</v>
      </c>
      <c r="AN15" s="5">
        <v>0.79842558</v>
      </c>
      <c r="AO15" s="5"/>
      <c r="AP15" s="5">
        <f t="shared" si="0"/>
        <v>0.011449140900873943</v>
      </c>
      <c r="AQ15" s="5">
        <f t="shared" si="1"/>
        <v>0.0001304363441366206</v>
      </c>
      <c r="AR15" s="5">
        <f t="shared" si="2"/>
        <v>7.342093092495421E-05</v>
      </c>
      <c r="AS15" s="5">
        <f t="shared" si="3"/>
        <v>4.482544839848843E-05</v>
      </c>
    </row>
    <row r="16" spans="2:45" s="9" customFormat="1" ht="15">
      <c r="B16" s="9" t="s">
        <v>30</v>
      </c>
      <c r="C16" s="14">
        <v>8.5</v>
      </c>
      <c r="E16" s="5">
        <v>2.82E-16</v>
      </c>
      <c r="H16" s="5">
        <v>14774.37597</v>
      </c>
      <c r="I16" s="5">
        <v>42.48558</v>
      </c>
      <c r="J16" s="5">
        <v>14837.1408</v>
      </c>
      <c r="K16" s="5">
        <v>336.68</v>
      </c>
      <c r="L16" s="5">
        <v>179.693944</v>
      </c>
      <c r="M16" s="5"/>
      <c r="N16" s="5">
        <v>2.40432738</v>
      </c>
      <c r="O16" s="5" t="s">
        <v>152</v>
      </c>
      <c r="P16" s="5">
        <v>0.7013</v>
      </c>
      <c r="Q16" s="5">
        <v>227.2712966</v>
      </c>
      <c r="R16" s="5">
        <v>616.3062875</v>
      </c>
      <c r="S16" s="5">
        <v>-0.2124</v>
      </c>
      <c r="T16" s="5">
        <v>1.1303</v>
      </c>
      <c r="U16" s="14">
        <v>100.3424</v>
      </c>
      <c r="V16" s="15">
        <v>82.57</v>
      </c>
      <c r="W16" s="15">
        <v>2.175108994</v>
      </c>
      <c r="X16" s="17">
        <v>150.43</v>
      </c>
      <c r="Y16" s="17">
        <v>3.83</v>
      </c>
      <c r="Z16" s="17">
        <f t="shared" si="4"/>
        <v>7.66</v>
      </c>
      <c r="AA16" s="17">
        <v>3.8</v>
      </c>
      <c r="AB16" s="17">
        <v>1.979772</v>
      </c>
      <c r="AD16" s="9" t="s">
        <v>105</v>
      </c>
      <c r="AE16" s="5">
        <v>7054.74</v>
      </c>
      <c r="AF16" s="5">
        <v>22.5615089</v>
      </c>
      <c r="AG16" s="5">
        <v>20.5</v>
      </c>
      <c r="AH16" s="5">
        <v>0.95877708</v>
      </c>
      <c r="AI16" s="5">
        <v>5.66228571</v>
      </c>
      <c r="AJ16" s="5">
        <v>0.45573107</v>
      </c>
      <c r="AK16" s="5">
        <v>68.4642857</v>
      </c>
      <c r="AL16" s="5">
        <v>2.38764952</v>
      </c>
      <c r="AM16" s="5">
        <v>25.8031429</v>
      </c>
      <c r="AN16" s="5">
        <v>0.79842757</v>
      </c>
      <c r="AO16" s="5"/>
      <c r="AP16" s="5">
        <f t="shared" si="0"/>
        <v>0.012162540358041261</v>
      </c>
      <c r="AQ16" s="5">
        <f t="shared" si="1"/>
        <v>0.00016645224658895928</v>
      </c>
      <c r="AR16" s="5">
        <f t="shared" si="2"/>
        <v>-1.4376241705997415E-05</v>
      </c>
      <c r="AS16" s="5">
        <f t="shared" si="3"/>
        <v>-7.65040883838513E-05</v>
      </c>
    </row>
    <row r="17" spans="2:45" s="9" customFormat="1" ht="15">
      <c r="B17" s="9" t="s">
        <v>25</v>
      </c>
      <c r="C17" s="14">
        <v>9</v>
      </c>
      <c r="E17" s="5">
        <v>2.26E-16</v>
      </c>
      <c r="H17" s="5">
        <v>11857.81756</v>
      </c>
      <c r="I17" s="5">
        <v>41.9318</v>
      </c>
      <c r="J17" s="5">
        <v>11814.348</v>
      </c>
      <c r="K17" s="5">
        <v>325.36</v>
      </c>
      <c r="L17" s="5">
        <v>135.766486</v>
      </c>
      <c r="M17" s="5"/>
      <c r="N17" s="5">
        <v>2.23472985</v>
      </c>
      <c r="O17" s="5">
        <v>0.65080351</v>
      </c>
      <c r="P17" s="5">
        <v>0.7697</v>
      </c>
      <c r="Q17" s="5" t="s">
        <v>152</v>
      </c>
      <c r="R17" s="5">
        <v>620.531616</v>
      </c>
      <c r="S17" s="5">
        <v>0.1471</v>
      </c>
      <c r="T17" s="5">
        <v>1.0919</v>
      </c>
      <c r="U17" s="14">
        <v>98.501</v>
      </c>
      <c r="V17" s="15">
        <v>87.02</v>
      </c>
      <c r="W17" s="15">
        <v>2.791888636</v>
      </c>
      <c r="X17" s="17">
        <v>158.19</v>
      </c>
      <c r="Y17" s="17">
        <v>4.88</v>
      </c>
      <c r="Z17" s="17">
        <f t="shared" si="4"/>
        <v>9.76</v>
      </c>
      <c r="AA17" s="17">
        <v>4.86</v>
      </c>
      <c r="AB17" s="17">
        <v>-2.753212</v>
      </c>
      <c r="AD17" s="9" t="s">
        <v>105</v>
      </c>
      <c r="AE17" s="5">
        <v>6731.33</v>
      </c>
      <c r="AF17" s="5">
        <v>23.0927346</v>
      </c>
      <c r="AG17" s="5">
        <v>20.2</v>
      </c>
      <c r="AH17" s="5">
        <v>0.98762446</v>
      </c>
      <c r="AI17" s="5">
        <v>5.78866667</v>
      </c>
      <c r="AJ17" s="5">
        <v>0.53645823</v>
      </c>
      <c r="AK17" s="5">
        <v>69.8933333</v>
      </c>
      <c r="AL17" s="5">
        <v>2.31614226</v>
      </c>
      <c r="AM17" s="5">
        <v>25.377</v>
      </c>
      <c r="AN17" s="5">
        <v>0.81195027</v>
      </c>
      <c r="AO17" s="5"/>
      <c r="AP17" s="5">
        <f t="shared" si="0"/>
        <v>0.01144953405742903</v>
      </c>
      <c r="AQ17" s="5">
        <f t="shared" si="1"/>
        <v>0.0001927605457144306</v>
      </c>
      <c r="AR17" s="5">
        <f t="shared" si="2"/>
        <v>1.2405318200898347E-05</v>
      </c>
      <c r="AS17" s="5">
        <f t="shared" si="3"/>
        <v>9.208272250608964E-05</v>
      </c>
    </row>
    <row r="18" spans="2:45" s="9" customFormat="1" ht="15">
      <c r="B18" s="9" t="s">
        <v>26</v>
      </c>
      <c r="C18" s="14">
        <v>11</v>
      </c>
      <c r="E18" s="5">
        <v>2.51E-16</v>
      </c>
      <c r="H18" s="5">
        <v>13165.80421</v>
      </c>
      <c r="I18" s="5">
        <v>42.77002</v>
      </c>
      <c r="J18" s="5">
        <v>13582.6467</v>
      </c>
      <c r="K18" s="5">
        <v>335.44</v>
      </c>
      <c r="L18" s="5">
        <v>158.620558</v>
      </c>
      <c r="M18" s="5"/>
      <c r="N18" s="5">
        <v>2.60011523</v>
      </c>
      <c r="O18" s="5" t="s">
        <v>152</v>
      </c>
      <c r="P18" s="5">
        <v>0.7353</v>
      </c>
      <c r="Q18" s="5" t="s">
        <v>152</v>
      </c>
      <c r="R18" s="5">
        <v>594.5368887</v>
      </c>
      <c r="S18" s="5">
        <v>-1.4106</v>
      </c>
      <c r="T18" s="5">
        <v>1.1259</v>
      </c>
      <c r="U18" s="14">
        <v>101.6837</v>
      </c>
      <c r="V18" s="15">
        <v>85.63</v>
      </c>
      <c r="W18" s="15">
        <v>2.538189924</v>
      </c>
      <c r="X18" s="17">
        <v>155.77</v>
      </c>
      <c r="Y18" s="17">
        <v>4.45</v>
      </c>
      <c r="Z18" s="17">
        <f t="shared" si="4"/>
        <v>8.9</v>
      </c>
      <c r="AA18" s="17">
        <v>4.42</v>
      </c>
      <c r="AB18" s="17">
        <v>-2.906971</v>
      </c>
      <c r="AD18" s="9" t="s">
        <v>105</v>
      </c>
      <c r="AE18" s="5">
        <v>6669.2</v>
      </c>
      <c r="AF18" s="5">
        <v>23.0926954</v>
      </c>
      <c r="AG18" s="5">
        <v>19.9</v>
      </c>
      <c r="AH18" s="5">
        <v>0.98762279</v>
      </c>
      <c r="AI18" s="5">
        <v>5.907</v>
      </c>
      <c r="AJ18" s="5">
        <v>0.53645732</v>
      </c>
      <c r="AK18" s="5">
        <v>70.395</v>
      </c>
      <c r="AL18" s="5">
        <v>2.31613833</v>
      </c>
      <c r="AM18" s="5">
        <v>25.7175</v>
      </c>
      <c r="AN18" s="24">
        <v>0.8119489</v>
      </c>
      <c r="AO18" s="24"/>
      <c r="AP18" s="24">
        <f t="shared" si="0"/>
        <v>0.012047920162713706</v>
      </c>
      <c r="AQ18" s="24">
        <f t="shared" si="1"/>
        <v>0.00020133091846822034</v>
      </c>
      <c r="AR18" s="24">
        <f t="shared" si="2"/>
        <v>-0.00010714119528897355</v>
      </c>
      <c r="AS18" s="24">
        <f t="shared" si="3"/>
        <v>-8.551770232084918E-05</v>
      </c>
    </row>
    <row r="19" spans="2:45" s="9" customFormat="1" ht="13" thickBot="1">
      <c r="B19" s="10" t="s">
        <v>27</v>
      </c>
      <c r="C19" s="19">
        <v>15</v>
      </c>
      <c r="D19" s="10"/>
      <c r="E19" s="6">
        <v>4.36E-16</v>
      </c>
      <c r="F19" s="10"/>
      <c r="G19" s="10"/>
      <c r="H19" s="6">
        <v>22939.69702</v>
      </c>
      <c r="I19" s="6">
        <v>52.36685</v>
      </c>
      <c r="J19" s="6">
        <v>23326.7317</v>
      </c>
      <c r="K19" s="6">
        <v>336.8</v>
      </c>
      <c r="L19" s="6">
        <v>273.49348</v>
      </c>
      <c r="M19" s="6"/>
      <c r="N19" s="6">
        <v>2.88033626</v>
      </c>
      <c r="O19" s="6" t="s">
        <v>152</v>
      </c>
      <c r="P19" s="6">
        <v>0.8315</v>
      </c>
      <c r="Q19" s="13" t="s">
        <v>152</v>
      </c>
      <c r="R19" s="6">
        <v>582.0892026</v>
      </c>
      <c r="S19" s="6">
        <v>-1.3098</v>
      </c>
      <c r="T19" s="6">
        <v>1.1259</v>
      </c>
      <c r="U19" s="19">
        <v>100.1631</v>
      </c>
      <c r="V19" s="20">
        <v>85.29</v>
      </c>
      <c r="W19" s="20">
        <v>1.524278649</v>
      </c>
      <c r="X19" s="18">
        <v>155.18</v>
      </c>
      <c r="Y19" s="18">
        <v>2.7</v>
      </c>
      <c r="Z19" s="18">
        <f t="shared" si="4"/>
        <v>5.4</v>
      </c>
      <c r="AA19" s="18">
        <v>2.66</v>
      </c>
      <c r="AB19" s="18">
        <v>-0.9293487</v>
      </c>
      <c r="AC19" s="10"/>
      <c r="AD19" s="10" t="s">
        <v>105</v>
      </c>
      <c r="AE19" s="6">
        <v>6544.93</v>
      </c>
      <c r="AF19" s="6">
        <v>23.092852</v>
      </c>
      <c r="AG19" s="6">
        <v>19.4</v>
      </c>
      <c r="AH19" s="6">
        <v>0.98762949</v>
      </c>
      <c r="AI19" s="6">
        <v>6.14366667</v>
      </c>
      <c r="AJ19" s="6">
        <v>0.53646096</v>
      </c>
      <c r="AK19" s="6">
        <v>71.3983333</v>
      </c>
      <c r="AL19" s="6">
        <v>2.31615404</v>
      </c>
      <c r="AM19" s="6">
        <v>26.3985</v>
      </c>
      <c r="AN19" s="6">
        <v>0.8119544</v>
      </c>
      <c r="AO19" s="6"/>
      <c r="AP19" s="6">
        <f t="shared" si="0"/>
        <v>0.0119222795210222</v>
      </c>
      <c r="AQ19" s="6">
        <f t="shared" si="1"/>
        <v>0.00012847701189002043</v>
      </c>
      <c r="AR19" s="6">
        <f t="shared" si="2"/>
        <v>-5.7097528309029085E-05</v>
      </c>
      <c r="AS19" s="6">
        <f t="shared" si="3"/>
        <v>-4.9081030549793306E-05</v>
      </c>
    </row>
    <row r="20" spans="2:60" ht="15">
      <c r="B20" s="8" t="s">
        <v>143</v>
      </c>
      <c r="X20" s="26">
        <v>156.66</v>
      </c>
      <c r="Y20" s="26">
        <v>0.46</v>
      </c>
      <c r="Z20" s="27">
        <f t="shared" si="4"/>
        <v>0.92</v>
      </c>
      <c r="AA20" s="2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24:60" ht="15">
      <c r="X21" s="28"/>
      <c r="Y21" s="28"/>
      <c r="Z21" s="28"/>
      <c r="AA21" s="2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3:60" ht="13" thickBo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29"/>
      <c r="Y22" s="29"/>
      <c r="Z22" s="29"/>
      <c r="AA22" s="29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2:60" ht="14">
      <c r="B23" s="21" t="s">
        <v>119</v>
      </c>
      <c r="C23" s="30"/>
      <c r="D23" s="30"/>
      <c r="E23" s="30"/>
      <c r="F23" s="30"/>
      <c r="G23" s="22"/>
      <c r="H23" s="30" t="s">
        <v>118</v>
      </c>
      <c r="I23" s="30"/>
      <c r="J23" s="30"/>
      <c r="K23" s="30"/>
      <c r="L23" s="30"/>
      <c r="N23" s="8" t="s">
        <v>122</v>
      </c>
      <c r="S23" s="8" t="s">
        <v>123</v>
      </c>
      <c r="W23" s="8" t="s">
        <v>77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2:60" ht="15">
      <c r="B24" s="23" t="s">
        <v>73</v>
      </c>
      <c r="C24" s="23"/>
      <c r="D24" s="23"/>
      <c r="E24" s="23"/>
      <c r="F24" s="23"/>
      <c r="G24" s="22"/>
      <c r="H24" s="22"/>
      <c r="I24" s="22"/>
      <c r="J24" s="22"/>
      <c r="K24" s="22"/>
      <c r="L24" s="22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2:60" ht="13" thickBot="1">
      <c r="B25" s="7" t="s">
        <v>120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8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 t="s">
        <v>136</v>
      </c>
      <c r="AQ25" s="7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2:45" s="9" customFormat="1" ht="15">
      <c r="B26" s="9" t="s">
        <v>0</v>
      </c>
      <c r="C26" s="9" t="s">
        <v>1</v>
      </c>
      <c r="E26" s="9" t="s">
        <v>10</v>
      </c>
      <c r="H26" s="9" t="s">
        <v>137</v>
      </c>
      <c r="I26" s="9" t="s">
        <v>4</v>
      </c>
      <c r="J26" s="9" t="s">
        <v>138</v>
      </c>
      <c r="K26" s="9" t="s">
        <v>4</v>
      </c>
      <c r="L26" s="9" t="s">
        <v>11</v>
      </c>
      <c r="N26" s="9" t="s">
        <v>4</v>
      </c>
      <c r="O26" s="9" t="s">
        <v>12</v>
      </c>
      <c r="P26" s="9" t="s">
        <v>4</v>
      </c>
      <c r="Q26" s="9" t="s">
        <v>13</v>
      </c>
      <c r="R26" s="9" t="s">
        <v>4</v>
      </c>
      <c r="S26" s="9" t="s">
        <v>14</v>
      </c>
      <c r="T26" s="9" t="s">
        <v>4</v>
      </c>
      <c r="U26" s="9" t="s">
        <v>15</v>
      </c>
      <c r="V26" s="9" t="s">
        <v>16</v>
      </c>
      <c r="W26" s="9" t="s">
        <v>4</v>
      </c>
      <c r="X26" s="9" t="s">
        <v>5</v>
      </c>
      <c r="Y26" s="9" t="s">
        <v>4</v>
      </c>
      <c r="Z26" s="9" t="s">
        <v>148</v>
      </c>
      <c r="AA26" s="9" t="s">
        <v>114</v>
      </c>
      <c r="AB26" s="9" t="s">
        <v>7</v>
      </c>
      <c r="AD26" s="9" t="s">
        <v>9</v>
      </c>
      <c r="AE26" s="9" t="s">
        <v>10</v>
      </c>
      <c r="AF26" s="9" t="s">
        <v>4</v>
      </c>
      <c r="AG26" s="9" t="s">
        <v>11</v>
      </c>
      <c r="AH26" s="9" t="s">
        <v>4</v>
      </c>
      <c r="AI26" s="9" t="s">
        <v>12</v>
      </c>
      <c r="AJ26" s="9" t="s">
        <v>4</v>
      </c>
      <c r="AK26" s="9" t="s">
        <v>13</v>
      </c>
      <c r="AL26" s="9" t="s">
        <v>4</v>
      </c>
      <c r="AM26" s="9" t="s">
        <v>14</v>
      </c>
      <c r="AN26" s="9" t="s">
        <v>4</v>
      </c>
      <c r="AP26" s="9" t="s">
        <v>134</v>
      </c>
      <c r="AQ26" s="9" t="s">
        <v>4</v>
      </c>
      <c r="AR26" s="9" t="s">
        <v>135</v>
      </c>
      <c r="AS26" s="9" t="s">
        <v>4</v>
      </c>
    </row>
    <row r="27" spans="2:45" s="9" customFormat="1" ht="13" thickBot="1">
      <c r="B27" s="10"/>
      <c r="C27" s="10" t="s">
        <v>2</v>
      </c>
      <c r="D27" s="10"/>
      <c r="E27" s="10" t="s">
        <v>3</v>
      </c>
      <c r="F27" s="10"/>
      <c r="G27" s="10"/>
      <c r="H27" s="10" t="s">
        <v>52</v>
      </c>
      <c r="I27" s="10" t="s">
        <v>52</v>
      </c>
      <c r="J27" s="10" t="s">
        <v>52</v>
      </c>
      <c r="K27" s="10" t="s">
        <v>52</v>
      </c>
      <c r="L27" s="10" t="s">
        <v>52</v>
      </c>
      <c r="M27" s="10"/>
      <c r="N27" s="10" t="s">
        <v>52</v>
      </c>
      <c r="O27" s="10" t="s">
        <v>52</v>
      </c>
      <c r="P27" s="10" t="s">
        <v>52</v>
      </c>
      <c r="Q27" s="10" t="s">
        <v>52</v>
      </c>
      <c r="R27" s="10" t="s">
        <v>52</v>
      </c>
      <c r="S27" s="10" t="s">
        <v>52</v>
      </c>
      <c r="T27" s="10" t="s">
        <v>52</v>
      </c>
      <c r="U27" s="10"/>
      <c r="V27" s="10"/>
      <c r="W27" s="10"/>
      <c r="X27" s="10" t="s">
        <v>6</v>
      </c>
      <c r="Y27" s="10" t="s">
        <v>6</v>
      </c>
      <c r="Z27" s="10" t="s">
        <v>6</v>
      </c>
      <c r="AA27" s="10" t="s">
        <v>6</v>
      </c>
      <c r="AB27" s="10"/>
      <c r="AC27" s="10"/>
      <c r="AD27" s="10" t="s">
        <v>76</v>
      </c>
      <c r="AE27" s="10" t="s">
        <v>52</v>
      </c>
      <c r="AF27" s="10" t="s">
        <v>52</v>
      </c>
      <c r="AG27" s="10" t="s">
        <v>52</v>
      </c>
      <c r="AH27" s="10" t="s">
        <v>52</v>
      </c>
      <c r="AI27" s="10" t="s">
        <v>52</v>
      </c>
      <c r="AJ27" s="10" t="s">
        <v>52</v>
      </c>
      <c r="AK27" s="10" t="s">
        <v>52</v>
      </c>
      <c r="AL27" s="10" t="s">
        <v>52</v>
      </c>
      <c r="AM27" s="10" t="s">
        <v>52</v>
      </c>
      <c r="AN27" s="10" t="s">
        <v>52</v>
      </c>
      <c r="AO27" s="10"/>
      <c r="AP27" s="10"/>
      <c r="AQ27" s="10"/>
      <c r="AR27" s="10"/>
      <c r="AS27" s="10"/>
    </row>
    <row r="28" spans="2:47" s="9" customFormat="1" ht="15">
      <c r="B28" s="9" t="s">
        <v>17</v>
      </c>
      <c r="C28" s="14">
        <v>3.5</v>
      </c>
      <c r="E28" s="5">
        <v>3.51E-15</v>
      </c>
      <c r="H28" s="5">
        <v>185401.60878</v>
      </c>
      <c r="I28" s="5">
        <v>132.36995</v>
      </c>
      <c r="J28" s="5">
        <v>182274.004</v>
      </c>
      <c r="K28" s="5">
        <v>377.2</v>
      </c>
      <c r="L28" s="5">
        <v>2277.59976</v>
      </c>
      <c r="M28" s="5"/>
      <c r="N28" s="5">
        <v>7.85741343</v>
      </c>
      <c r="O28" s="5">
        <v>5.86224942</v>
      </c>
      <c r="P28" s="5">
        <v>1.4473</v>
      </c>
      <c r="Q28" s="5">
        <v>599.330001</v>
      </c>
      <c r="R28" s="5">
        <v>650.1619342</v>
      </c>
      <c r="S28" s="5">
        <v>10.5841</v>
      </c>
      <c r="T28" s="5">
        <v>1.1952</v>
      </c>
      <c r="U28" s="14">
        <v>98.297</v>
      </c>
      <c r="V28" s="15">
        <v>80.03</v>
      </c>
      <c r="W28" s="15">
        <v>0.321952001</v>
      </c>
      <c r="X28" s="17">
        <v>145.98</v>
      </c>
      <c r="Y28" s="17">
        <v>0.72</v>
      </c>
      <c r="Z28" s="17">
        <f>(Y28)*2</f>
        <v>1.44</v>
      </c>
      <c r="AA28" s="17">
        <v>0.56</v>
      </c>
      <c r="AB28" s="17">
        <v>0.5138587</v>
      </c>
      <c r="AD28" s="9" t="s">
        <v>105</v>
      </c>
      <c r="AE28" s="5">
        <v>7985.13</v>
      </c>
      <c r="AF28" s="5">
        <v>24.9266283</v>
      </c>
      <c r="AG28" s="5">
        <v>21.2</v>
      </c>
      <c r="AH28" s="5">
        <v>0.81773362</v>
      </c>
      <c r="AI28" s="5">
        <v>6.39985714</v>
      </c>
      <c r="AJ28" s="5">
        <v>0.51706681</v>
      </c>
      <c r="AK28" s="5">
        <v>70.2414286</v>
      </c>
      <c r="AL28" s="5">
        <v>2.31174374</v>
      </c>
      <c r="AM28" s="5">
        <v>30.9412857</v>
      </c>
      <c r="AN28" s="5">
        <v>0.81946937</v>
      </c>
      <c r="AO28" s="5"/>
      <c r="AP28" s="5">
        <f aca="true" t="shared" si="5" ref="AP28:AP39">(L28)/(H28)</f>
        <v>0.01228468175107709</v>
      </c>
      <c r="AQ28" s="5">
        <f aca="true" t="shared" si="6" ref="AQ28:AQ39">AP28*SQRT((I28/H28)^2+(N28/L28)^2)</f>
        <v>4.327856489692848E-05</v>
      </c>
      <c r="AR28" s="5">
        <f aca="true" t="shared" si="7" ref="AR28:AR39">(S28)/(H28)</f>
        <v>5.7087422647768025E-05</v>
      </c>
      <c r="AS28" s="5">
        <f aca="true" t="shared" si="8" ref="AS28:AS39">AR28*SQRT((I28/H28)^2+(T28/S28)^2)</f>
        <v>6.44667484893141E-06</v>
      </c>
      <c r="AT28" s="37"/>
      <c r="AU28" s="37"/>
    </row>
    <row r="29" spans="2:47" s="9" customFormat="1" ht="15">
      <c r="B29" s="9" t="s">
        <v>18</v>
      </c>
      <c r="C29" s="14">
        <v>4</v>
      </c>
      <c r="E29" s="5">
        <v>8.41E-15</v>
      </c>
      <c r="H29" s="5">
        <v>444063.78613</v>
      </c>
      <c r="I29" s="5">
        <v>201.55326</v>
      </c>
      <c r="J29" s="5">
        <v>441907.881</v>
      </c>
      <c r="K29" s="5">
        <v>422</v>
      </c>
      <c r="L29" s="5">
        <v>5146.19512</v>
      </c>
      <c r="M29" s="5"/>
      <c r="N29" s="5">
        <v>11.0509797</v>
      </c>
      <c r="O29" s="5">
        <v>1.66896099</v>
      </c>
      <c r="P29" s="5">
        <v>2.1133</v>
      </c>
      <c r="Q29" s="5">
        <v>319.9200598</v>
      </c>
      <c r="R29" s="5">
        <v>622.950944</v>
      </c>
      <c r="S29" s="5">
        <v>7.2958</v>
      </c>
      <c r="T29" s="5">
        <v>1.2546</v>
      </c>
      <c r="U29" s="14">
        <v>99.49655</v>
      </c>
      <c r="V29" s="15">
        <v>85.87</v>
      </c>
      <c r="W29" s="15">
        <v>0.20181057</v>
      </c>
      <c r="X29" s="17">
        <v>156.19</v>
      </c>
      <c r="Y29" s="17">
        <v>0.59</v>
      </c>
      <c r="Z29" s="17">
        <f aca="true" t="shared" si="9" ref="Z29:Z40">(Y29)*2</f>
        <v>1.18</v>
      </c>
      <c r="AA29" s="17">
        <v>0.35</v>
      </c>
      <c r="AB29" s="17">
        <v>0.1488666</v>
      </c>
      <c r="AD29" s="9" t="s">
        <v>105</v>
      </c>
      <c r="AE29" s="5">
        <v>7988.56</v>
      </c>
      <c r="AF29" s="5">
        <v>24.9265662</v>
      </c>
      <c r="AG29" s="5">
        <v>21.3</v>
      </c>
      <c r="AH29" s="5">
        <v>0.81773158</v>
      </c>
      <c r="AI29" s="5">
        <v>6.58471429</v>
      </c>
      <c r="AJ29" s="5">
        <v>0.51706552</v>
      </c>
      <c r="AK29" s="5">
        <v>71.5528571</v>
      </c>
      <c r="AL29" s="5">
        <v>2.31173798</v>
      </c>
      <c r="AM29" s="5">
        <v>31.0655714</v>
      </c>
      <c r="AN29" s="5">
        <v>0.81946733</v>
      </c>
      <c r="AO29" s="5"/>
      <c r="AP29" s="5">
        <f t="shared" si="5"/>
        <v>0.011588864664801664</v>
      </c>
      <c r="AQ29" s="5">
        <f t="shared" si="6"/>
        <v>2.5435830623257573E-05</v>
      </c>
      <c r="AR29" s="5">
        <f t="shared" si="7"/>
        <v>1.6429621662200008E-05</v>
      </c>
      <c r="AS29" s="5">
        <f t="shared" si="8"/>
        <v>2.825279631802416E-06</v>
      </c>
      <c r="AT29" s="37"/>
      <c r="AU29" s="37"/>
    </row>
    <row r="30" spans="2:47" s="9" customFormat="1" ht="15">
      <c r="B30" s="9" t="s">
        <v>19</v>
      </c>
      <c r="C30" s="14">
        <v>4.3</v>
      </c>
      <c r="E30" s="5">
        <v>6.29E-15</v>
      </c>
      <c r="H30" s="5">
        <v>332027.94296</v>
      </c>
      <c r="I30" s="5">
        <v>161.93408</v>
      </c>
      <c r="J30" s="5">
        <v>332573.741</v>
      </c>
      <c r="K30" s="5">
        <v>366.03</v>
      </c>
      <c r="L30" s="5">
        <v>3815.91134</v>
      </c>
      <c r="M30" s="5"/>
      <c r="N30" s="5">
        <v>9.15375281</v>
      </c>
      <c r="O30" s="12" t="s">
        <v>152</v>
      </c>
      <c r="P30" s="5">
        <v>1.817</v>
      </c>
      <c r="Q30" s="12" t="s">
        <v>152</v>
      </c>
      <c r="R30" s="5">
        <v>609.8501596</v>
      </c>
      <c r="S30" s="5">
        <v>-1.847</v>
      </c>
      <c r="T30" s="5">
        <v>1.1109</v>
      </c>
      <c r="U30" s="14">
        <v>100.1079</v>
      </c>
      <c r="V30" s="15">
        <v>87.15</v>
      </c>
      <c r="W30" s="15">
        <v>0.230024275</v>
      </c>
      <c r="X30" s="17">
        <v>158.42</v>
      </c>
      <c r="Y30" s="17">
        <v>0.63</v>
      </c>
      <c r="Z30" s="17">
        <f t="shared" si="9"/>
        <v>1.26</v>
      </c>
      <c r="AA30" s="17">
        <v>0.4</v>
      </c>
      <c r="AB30" s="17">
        <v>-0.3803971</v>
      </c>
      <c r="AD30" s="9" t="s">
        <v>105</v>
      </c>
      <c r="AE30" s="5">
        <v>7990.27</v>
      </c>
      <c r="AF30" s="5">
        <v>24.9266283</v>
      </c>
      <c r="AG30" s="5">
        <v>21.3</v>
      </c>
      <c r="AH30" s="5">
        <v>0.81773362</v>
      </c>
      <c r="AI30" s="5">
        <v>6.67714286</v>
      </c>
      <c r="AJ30" s="5">
        <v>0.51706681</v>
      </c>
      <c r="AK30" s="5">
        <v>72.2085714</v>
      </c>
      <c r="AL30" s="5">
        <v>2.31174374</v>
      </c>
      <c r="AM30" s="5">
        <v>31.1277143</v>
      </c>
      <c r="AN30" s="5">
        <v>0.81946937</v>
      </c>
      <c r="AO30" s="5"/>
      <c r="AP30" s="5">
        <f t="shared" si="5"/>
        <v>0.011492741562597067</v>
      </c>
      <c r="AQ30" s="5">
        <f t="shared" si="6"/>
        <v>2.813325140769891E-05</v>
      </c>
      <c r="AR30" s="5">
        <f t="shared" si="7"/>
        <v>-5.562784817248081E-06</v>
      </c>
      <c r="AS30" s="5">
        <f t="shared" si="8"/>
        <v>-3.345803836019468E-06</v>
      </c>
      <c r="AT30" s="37"/>
      <c r="AU30" s="37"/>
    </row>
    <row r="31" spans="2:47" s="9" customFormat="1" ht="15">
      <c r="B31" s="9" t="s">
        <v>20</v>
      </c>
      <c r="C31" s="14">
        <v>4.5</v>
      </c>
      <c r="E31" s="5">
        <v>2.81E-15</v>
      </c>
      <c r="H31" s="5">
        <v>148343.18341</v>
      </c>
      <c r="I31" s="5">
        <v>101.83178</v>
      </c>
      <c r="J31" s="5">
        <v>149351.312</v>
      </c>
      <c r="K31" s="5">
        <v>339.62</v>
      </c>
      <c r="L31" s="5">
        <v>1725.27084</v>
      </c>
      <c r="M31" s="5"/>
      <c r="N31" s="5">
        <v>7.2587443</v>
      </c>
      <c r="O31" s="12" t="s">
        <v>152</v>
      </c>
      <c r="P31" s="5">
        <v>1.2475</v>
      </c>
      <c r="Q31" s="12" t="s">
        <v>152</v>
      </c>
      <c r="R31" s="5">
        <v>586.703413</v>
      </c>
      <c r="S31" s="5">
        <v>-3.4116</v>
      </c>
      <c r="T31" s="5">
        <v>1.0964</v>
      </c>
      <c r="U31" s="14">
        <v>100.5837</v>
      </c>
      <c r="V31" s="15">
        <v>86.57</v>
      </c>
      <c r="W31" s="15">
        <v>0.414007158</v>
      </c>
      <c r="X31" s="17">
        <v>157.4</v>
      </c>
      <c r="Y31" s="17">
        <v>0.87</v>
      </c>
      <c r="Z31" s="17">
        <f t="shared" si="9"/>
        <v>1.74</v>
      </c>
      <c r="AA31" s="17">
        <v>0.72</v>
      </c>
      <c r="AB31" s="17">
        <v>-0.6930026</v>
      </c>
      <c r="AD31" s="9" t="s">
        <v>105</v>
      </c>
      <c r="AE31" s="5">
        <v>7609.96</v>
      </c>
      <c r="AF31" s="5">
        <v>23.8420716</v>
      </c>
      <c r="AG31" s="5">
        <v>21.5</v>
      </c>
      <c r="AH31" s="5">
        <v>0.80793386</v>
      </c>
      <c r="AI31" s="5">
        <v>6.74285714</v>
      </c>
      <c r="AJ31" s="5">
        <v>0.57568984</v>
      </c>
      <c r="AK31" s="5">
        <v>73.0742857</v>
      </c>
      <c r="AL31" s="5">
        <v>2.4138764</v>
      </c>
      <c r="AM31" s="5">
        <v>30.418</v>
      </c>
      <c r="AN31" s="5">
        <v>0.80903195</v>
      </c>
      <c r="AO31" s="5"/>
      <c r="AP31" s="5">
        <f t="shared" si="5"/>
        <v>0.011630267062771536</v>
      </c>
      <c r="AQ31" s="5">
        <f t="shared" si="6"/>
        <v>4.9579136454201726E-05</v>
      </c>
      <c r="AR31" s="5">
        <f t="shared" si="7"/>
        <v>-2.2998023377796944E-05</v>
      </c>
      <c r="AS31" s="5">
        <f t="shared" si="8"/>
        <v>-7.3909867376128975E-06</v>
      </c>
      <c r="AT31" s="37"/>
      <c r="AU31" s="37"/>
    </row>
    <row r="32" spans="2:47" s="9" customFormat="1" ht="15">
      <c r="B32" s="9" t="s">
        <v>21</v>
      </c>
      <c r="C32" s="14">
        <v>4.8</v>
      </c>
      <c r="E32" s="5">
        <v>6.33E-15</v>
      </c>
      <c r="H32" s="5">
        <v>333706.07895</v>
      </c>
      <c r="I32" s="5">
        <v>122.35113</v>
      </c>
      <c r="J32" s="5">
        <v>333707.327</v>
      </c>
      <c r="K32" s="5">
        <v>363.7</v>
      </c>
      <c r="L32" s="5">
        <v>3884.02218</v>
      </c>
      <c r="M32" s="5"/>
      <c r="N32" s="5">
        <v>9.95149714</v>
      </c>
      <c r="O32" s="12" t="s">
        <v>152</v>
      </c>
      <c r="P32" s="5">
        <v>1.9225</v>
      </c>
      <c r="Q32" s="12" t="s">
        <v>152</v>
      </c>
      <c r="R32" s="5">
        <v>624.2509112</v>
      </c>
      <c r="S32" s="5">
        <v>-0.0042</v>
      </c>
      <c r="T32" s="5">
        <v>1.1591</v>
      </c>
      <c r="U32" s="14">
        <v>99.94644</v>
      </c>
      <c r="V32" s="15">
        <v>85.92</v>
      </c>
      <c r="W32" s="15">
        <v>0.239224358</v>
      </c>
      <c r="X32" s="17">
        <v>156.27</v>
      </c>
      <c r="Y32" s="17">
        <v>0.63</v>
      </c>
      <c r="Z32" s="17">
        <f t="shared" si="9"/>
        <v>1.26</v>
      </c>
      <c r="AA32" s="17">
        <v>0.42</v>
      </c>
      <c r="AB32" s="17">
        <v>-0.2864514</v>
      </c>
      <c r="AD32" s="9" t="s">
        <v>105</v>
      </c>
      <c r="AE32" s="5">
        <v>7418.09</v>
      </c>
      <c r="AF32" s="5">
        <v>23.8420122</v>
      </c>
      <c r="AG32" s="5">
        <v>21.5</v>
      </c>
      <c r="AH32" s="5">
        <v>0.80793184</v>
      </c>
      <c r="AI32" s="5">
        <v>6.68328571</v>
      </c>
      <c r="AJ32" s="5">
        <v>0.5756884</v>
      </c>
      <c r="AK32" s="5">
        <v>72.8514286</v>
      </c>
      <c r="AL32" s="5">
        <v>2.41387038</v>
      </c>
      <c r="AM32" s="5">
        <v>30.001</v>
      </c>
      <c r="AN32" s="5">
        <v>0.80902994</v>
      </c>
      <c r="AO32" s="5"/>
      <c r="AP32" s="5">
        <f t="shared" si="5"/>
        <v>0.011639051323910563</v>
      </c>
      <c r="AQ32" s="5">
        <f t="shared" si="6"/>
        <v>3.0124926416192537E-05</v>
      </c>
      <c r="AR32" s="5">
        <f t="shared" si="7"/>
        <v>-1.258592595380708E-08</v>
      </c>
      <c r="AS32" s="5">
        <f t="shared" si="8"/>
        <v>-3.473415898350158E-06</v>
      </c>
      <c r="AT32" s="37"/>
      <c r="AU32" s="37"/>
    </row>
    <row r="33" spans="2:47" s="9" customFormat="1" ht="15">
      <c r="B33" s="9" t="s">
        <v>22</v>
      </c>
      <c r="C33" s="14">
        <v>5</v>
      </c>
      <c r="E33" s="5">
        <v>8.45E-16</v>
      </c>
      <c r="H33" s="5">
        <v>44534.77053</v>
      </c>
      <c r="I33" s="5">
        <v>64.56369</v>
      </c>
      <c r="J33" s="5">
        <v>45809.1319</v>
      </c>
      <c r="K33" s="5">
        <v>336.3</v>
      </c>
      <c r="L33" s="5">
        <v>529.605625</v>
      </c>
      <c r="M33" s="5"/>
      <c r="N33" s="5">
        <v>4.28500556</v>
      </c>
      <c r="O33" s="12" t="s">
        <v>152</v>
      </c>
      <c r="P33" s="5">
        <v>0.8889</v>
      </c>
      <c r="Q33" s="12" t="s">
        <v>152</v>
      </c>
      <c r="R33" s="5">
        <v>611.7138956</v>
      </c>
      <c r="S33" s="5">
        <v>-4.3126</v>
      </c>
      <c r="T33" s="5">
        <v>1.1169</v>
      </c>
      <c r="U33" s="14">
        <v>102.5921</v>
      </c>
      <c r="V33" s="15">
        <v>86.5</v>
      </c>
      <c r="W33" s="15">
        <v>0.944990229</v>
      </c>
      <c r="X33" s="17">
        <v>157.28</v>
      </c>
      <c r="Y33" s="17">
        <v>1.71</v>
      </c>
      <c r="Z33" s="17">
        <f t="shared" si="9"/>
        <v>3.42</v>
      </c>
      <c r="AA33" s="17">
        <v>1.65</v>
      </c>
      <c r="AB33" s="17">
        <v>-3.265716</v>
      </c>
      <c r="AD33" s="9" t="s">
        <v>105</v>
      </c>
      <c r="AE33" s="5">
        <v>7034.34</v>
      </c>
      <c r="AF33" s="5">
        <v>23.8420716</v>
      </c>
      <c r="AG33" s="5">
        <v>21.6</v>
      </c>
      <c r="AH33" s="5">
        <v>0.80793386</v>
      </c>
      <c r="AI33" s="5">
        <v>6.56414286</v>
      </c>
      <c r="AJ33" s="5">
        <v>0.57568984</v>
      </c>
      <c r="AK33" s="5">
        <v>72.4057143</v>
      </c>
      <c r="AL33" s="5">
        <v>2.4138764</v>
      </c>
      <c r="AM33" s="5">
        <v>29.167</v>
      </c>
      <c r="AN33" s="5">
        <v>0.80903195</v>
      </c>
      <c r="AO33" s="5"/>
      <c r="AP33" s="5">
        <f t="shared" si="5"/>
        <v>0.011891958096949018</v>
      </c>
      <c r="AQ33" s="5">
        <f t="shared" si="6"/>
        <v>9.774943051235218E-05</v>
      </c>
      <c r="AR33" s="5">
        <f t="shared" si="7"/>
        <v>-9.683669520863252E-05</v>
      </c>
      <c r="AS33" s="5">
        <f t="shared" si="8"/>
        <v>-2.5079673377317907E-05</v>
      </c>
      <c r="AT33" s="37"/>
      <c r="AU33" s="37"/>
    </row>
    <row r="34" spans="2:47" s="9" customFormat="1" ht="15">
      <c r="B34" s="9" t="s">
        <v>23</v>
      </c>
      <c r="C34" s="14">
        <v>5.5</v>
      </c>
      <c r="E34" s="5">
        <v>6.17E-16</v>
      </c>
      <c r="H34" s="5">
        <v>32583.79007</v>
      </c>
      <c r="I34" s="5">
        <v>50.56521</v>
      </c>
      <c r="J34" s="5">
        <v>31472.4859</v>
      </c>
      <c r="K34" s="5">
        <v>359.5</v>
      </c>
      <c r="L34" s="5">
        <v>385.429394</v>
      </c>
      <c r="M34" s="5"/>
      <c r="N34" s="5">
        <v>3.6080067</v>
      </c>
      <c r="O34" s="5">
        <v>0.50338445</v>
      </c>
      <c r="P34" s="5">
        <v>0.923</v>
      </c>
      <c r="Q34" s="5">
        <v>1056.532733</v>
      </c>
      <c r="R34" s="5">
        <v>629.1377841</v>
      </c>
      <c r="S34" s="5">
        <v>3.7608</v>
      </c>
      <c r="T34" s="5">
        <v>1.2045</v>
      </c>
      <c r="U34" s="14">
        <v>97.24059</v>
      </c>
      <c r="V34" s="15">
        <v>81.66</v>
      </c>
      <c r="W34" s="15">
        <v>1.205927372</v>
      </c>
      <c r="X34" s="17">
        <v>148.83</v>
      </c>
      <c r="Y34" s="17">
        <v>2.16</v>
      </c>
      <c r="Z34" s="17">
        <f t="shared" si="9"/>
        <v>4.32</v>
      </c>
      <c r="AA34" s="17">
        <v>2.11</v>
      </c>
      <c r="AB34" s="17">
        <v>4.606431</v>
      </c>
      <c r="AD34" s="9" t="s">
        <v>105</v>
      </c>
      <c r="AE34" s="5">
        <v>7203.43</v>
      </c>
      <c r="AF34" s="5">
        <v>24.9164012</v>
      </c>
      <c r="AG34" s="5">
        <v>19.7</v>
      </c>
      <c r="AH34" s="5">
        <v>0.84801914</v>
      </c>
      <c r="AI34" s="5">
        <v>4.75571429</v>
      </c>
      <c r="AJ34" s="5">
        <v>0.65544063</v>
      </c>
      <c r="AK34" s="5">
        <v>67.1657143</v>
      </c>
      <c r="AL34" s="5">
        <v>2.34265888</v>
      </c>
      <c r="AM34" s="5">
        <v>25.3434286</v>
      </c>
      <c r="AN34" s="5">
        <v>0.90042421</v>
      </c>
      <c r="AO34" s="5"/>
      <c r="AP34" s="5">
        <f t="shared" si="5"/>
        <v>0.01182886929887466</v>
      </c>
      <c r="AQ34" s="5">
        <f t="shared" si="6"/>
        <v>0.00011224136570243914</v>
      </c>
      <c r="AR34" s="5">
        <f t="shared" si="7"/>
        <v>0.00011541935397695128</v>
      </c>
      <c r="AS34" s="5">
        <f t="shared" si="8"/>
        <v>3.696666767449756E-05</v>
      </c>
      <c r="AT34" s="37"/>
      <c r="AU34" s="37"/>
    </row>
    <row r="35" spans="2:47" s="9" customFormat="1" ht="15">
      <c r="B35" s="9" t="s">
        <v>24</v>
      </c>
      <c r="C35" s="14">
        <v>6</v>
      </c>
      <c r="E35" s="5">
        <v>4.98E-16</v>
      </c>
      <c r="H35" s="5">
        <v>26243.53323</v>
      </c>
      <c r="I35" s="5">
        <v>53.19617</v>
      </c>
      <c r="J35" s="5">
        <v>25815.0453</v>
      </c>
      <c r="K35" s="5">
        <v>363.79</v>
      </c>
      <c r="L35" s="5">
        <v>306.735568</v>
      </c>
      <c r="M35" s="5"/>
      <c r="N35" s="5">
        <v>3.12338844</v>
      </c>
      <c r="O35" s="12" t="s">
        <v>152</v>
      </c>
      <c r="P35" s="5">
        <v>0.9927</v>
      </c>
      <c r="Q35" s="5">
        <v>1300.820734</v>
      </c>
      <c r="R35" s="5">
        <v>616.0763818</v>
      </c>
      <c r="S35" s="5">
        <v>1.45</v>
      </c>
      <c r="T35" s="5">
        <v>1.2179</v>
      </c>
      <c r="U35" s="14">
        <v>98.4196</v>
      </c>
      <c r="V35" s="15">
        <v>84.16</v>
      </c>
      <c r="W35" s="15">
        <v>1.46321285</v>
      </c>
      <c r="X35" s="17">
        <v>153.21</v>
      </c>
      <c r="Y35" s="17">
        <v>2.6</v>
      </c>
      <c r="Z35" s="17">
        <f t="shared" si="9"/>
        <v>5.2</v>
      </c>
      <c r="AA35" s="17">
        <v>2.55</v>
      </c>
      <c r="AB35" s="17">
        <v>7.241796</v>
      </c>
      <c r="AD35" s="9" t="s">
        <v>105</v>
      </c>
      <c r="AE35" s="5">
        <v>7107.54</v>
      </c>
      <c r="AF35" s="5">
        <v>24.9163391</v>
      </c>
      <c r="AG35" s="5">
        <v>19.4</v>
      </c>
      <c r="AH35" s="5">
        <v>0.84801702</v>
      </c>
      <c r="AI35" s="5">
        <v>3.96457143</v>
      </c>
      <c r="AJ35" s="5">
        <v>0.65543899</v>
      </c>
      <c r="AK35" s="5">
        <v>66.9885714</v>
      </c>
      <c r="AL35" s="5">
        <v>2.34265305</v>
      </c>
      <c r="AM35" s="5">
        <v>24.1281429</v>
      </c>
      <c r="AN35" s="5">
        <v>0.90042196</v>
      </c>
      <c r="AO35" s="5"/>
      <c r="AP35" s="5">
        <f t="shared" si="5"/>
        <v>0.011688043881582174</v>
      </c>
      <c r="AQ35" s="5">
        <f t="shared" si="6"/>
        <v>0.00012135075754349084</v>
      </c>
      <c r="AR35" s="5">
        <f t="shared" si="7"/>
        <v>5.525170666968153E-05</v>
      </c>
      <c r="AS35" s="5">
        <f t="shared" si="8"/>
        <v>4.640775828113858E-05</v>
      </c>
      <c r="AT35" s="37"/>
      <c r="AU35" s="37"/>
    </row>
    <row r="36" spans="2:47" s="9" customFormat="1" ht="15">
      <c r="B36" s="9" t="s">
        <v>30</v>
      </c>
      <c r="C36" s="14">
        <v>7.5</v>
      </c>
      <c r="E36" s="5">
        <v>5.2E-16</v>
      </c>
      <c r="H36" s="5">
        <v>27432.78548</v>
      </c>
      <c r="I36" s="5">
        <v>49.69745</v>
      </c>
      <c r="J36" s="5">
        <v>24819.0092</v>
      </c>
      <c r="K36" s="5">
        <v>365.29</v>
      </c>
      <c r="L36" s="5">
        <v>333.001175</v>
      </c>
      <c r="M36" s="5"/>
      <c r="N36" s="5">
        <v>2.83533961</v>
      </c>
      <c r="O36" s="5">
        <v>5.17467514</v>
      </c>
      <c r="P36" s="5">
        <v>0.9073</v>
      </c>
      <c r="Q36" s="5">
        <v>1671.91253</v>
      </c>
      <c r="R36" s="5">
        <v>643.1698161</v>
      </c>
      <c r="S36" s="5">
        <v>8.8453</v>
      </c>
      <c r="T36" s="5">
        <v>1.2246</v>
      </c>
      <c r="U36" s="14">
        <v>91.13532</v>
      </c>
      <c r="V36" s="15">
        <v>74.53</v>
      </c>
      <c r="W36" s="15">
        <v>1.267309767</v>
      </c>
      <c r="X36" s="17">
        <v>136.32</v>
      </c>
      <c r="Y36" s="17">
        <v>2.27</v>
      </c>
      <c r="Z36" s="17">
        <f t="shared" si="9"/>
        <v>4.54</v>
      </c>
      <c r="AA36" s="17">
        <v>2.23</v>
      </c>
      <c r="AB36" s="17">
        <v>8.515409</v>
      </c>
      <c r="AD36" s="9" t="s">
        <v>105</v>
      </c>
      <c r="AE36" s="5">
        <v>6915.77</v>
      </c>
      <c r="AF36" s="5">
        <v>24.9164012</v>
      </c>
      <c r="AG36" s="5">
        <v>18.9</v>
      </c>
      <c r="AH36" s="5">
        <v>0.84801914</v>
      </c>
      <c r="AI36" s="5">
        <v>2.38228571</v>
      </c>
      <c r="AJ36" s="5">
        <v>0.65544063</v>
      </c>
      <c r="AK36" s="5">
        <v>66.6342857</v>
      </c>
      <c r="AL36" s="5">
        <v>2.34265888</v>
      </c>
      <c r="AM36" s="5">
        <v>21.6975714</v>
      </c>
      <c r="AN36" s="5">
        <v>0.90042421</v>
      </c>
      <c r="AO36" s="5"/>
      <c r="AP36" s="5">
        <f t="shared" si="5"/>
        <v>0.012138802865745299</v>
      </c>
      <c r="AQ36" s="5">
        <f t="shared" si="6"/>
        <v>0.00010566943972345195</v>
      </c>
      <c r="AR36" s="5">
        <f t="shared" si="7"/>
        <v>0.00032243535773823285</v>
      </c>
      <c r="AS36" s="5">
        <f t="shared" si="8"/>
        <v>4.464383818962939E-05</v>
      </c>
      <c r="AT36" s="37"/>
      <c r="AU36" s="37"/>
    </row>
    <row r="37" spans="2:47" s="9" customFormat="1" ht="15">
      <c r="B37" s="9" t="s">
        <v>25</v>
      </c>
      <c r="C37" s="14">
        <v>9</v>
      </c>
      <c r="E37" s="5">
        <v>4.39E-16</v>
      </c>
      <c r="H37" s="5">
        <v>23172.44466</v>
      </c>
      <c r="I37" s="5">
        <v>50.37566</v>
      </c>
      <c r="J37" s="5">
        <v>21596.4771</v>
      </c>
      <c r="K37" s="5">
        <v>341.29</v>
      </c>
      <c r="L37" s="5">
        <v>281.287731</v>
      </c>
      <c r="M37" s="5"/>
      <c r="N37" s="5">
        <v>2.93574863</v>
      </c>
      <c r="O37" s="5">
        <v>3.5731571</v>
      </c>
      <c r="P37" s="5">
        <v>0.869</v>
      </c>
      <c r="Q37" s="12" t="s">
        <v>152</v>
      </c>
      <c r="R37" s="5">
        <v>651.7967989</v>
      </c>
      <c r="S37" s="5">
        <v>5.3332</v>
      </c>
      <c r="T37" s="5">
        <v>1.1423</v>
      </c>
      <c r="U37" s="14">
        <v>94.35421</v>
      </c>
      <c r="V37" s="15">
        <v>76.78</v>
      </c>
      <c r="W37" s="15">
        <v>1.454031333</v>
      </c>
      <c r="X37" s="17">
        <v>140.27</v>
      </c>
      <c r="Y37" s="17">
        <v>2.59</v>
      </c>
      <c r="Z37" s="17">
        <f t="shared" si="9"/>
        <v>5.18</v>
      </c>
      <c r="AA37" s="17">
        <v>2.56</v>
      </c>
      <c r="AB37" s="17">
        <v>-5.774632</v>
      </c>
      <c r="AD37" s="9" t="s">
        <v>105</v>
      </c>
      <c r="AE37" s="5">
        <v>6708.35</v>
      </c>
      <c r="AF37" s="5">
        <v>24.5295713</v>
      </c>
      <c r="AG37" s="5">
        <v>18.5</v>
      </c>
      <c r="AH37" s="5">
        <v>0.86396891</v>
      </c>
      <c r="AI37" s="5">
        <v>1.52866667</v>
      </c>
      <c r="AJ37" s="5">
        <v>0.55902932</v>
      </c>
      <c r="AK37" s="5">
        <v>66.2166667</v>
      </c>
      <c r="AL37" s="5">
        <v>2.29691897</v>
      </c>
      <c r="AM37" s="5">
        <v>20.2396667</v>
      </c>
      <c r="AN37" s="5">
        <v>0.75177655</v>
      </c>
      <c r="AO37" s="5"/>
      <c r="AP37" s="5">
        <f t="shared" si="5"/>
        <v>0.012138888888385418</v>
      </c>
      <c r="AQ37" s="5">
        <f t="shared" si="6"/>
        <v>0.0001294105746799491</v>
      </c>
      <c r="AR37" s="5">
        <f t="shared" si="7"/>
        <v>0.00023015266961479063</v>
      </c>
      <c r="AS37" s="5">
        <f t="shared" si="8"/>
        <v>4.929815796241886E-05</v>
      </c>
      <c r="AT37" s="37"/>
      <c r="AU37" s="37"/>
    </row>
    <row r="38" spans="2:47" s="9" customFormat="1" ht="15">
      <c r="B38" s="9" t="s">
        <v>26</v>
      </c>
      <c r="C38" s="14">
        <v>11</v>
      </c>
      <c r="E38" s="5">
        <v>3.73E-16</v>
      </c>
      <c r="H38" s="5">
        <v>19686.77587</v>
      </c>
      <c r="I38" s="5">
        <v>51.25131</v>
      </c>
      <c r="J38" s="5">
        <v>19846.2661</v>
      </c>
      <c r="K38" s="5">
        <v>322.1</v>
      </c>
      <c r="L38" s="5">
        <v>238.537397</v>
      </c>
      <c r="M38" s="5"/>
      <c r="N38" s="5">
        <v>2.74491576</v>
      </c>
      <c r="O38" s="5">
        <v>3.81986266</v>
      </c>
      <c r="P38" s="5">
        <v>0.868</v>
      </c>
      <c r="Q38" s="5">
        <v>1081.214832</v>
      </c>
      <c r="R38" s="5">
        <v>638.0728734</v>
      </c>
      <c r="S38" s="5">
        <v>-0.5397</v>
      </c>
      <c r="T38" s="5">
        <v>1.0761</v>
      </c>
      <c r="U38" s="14">
        <v>101.8352</v>
      </c>
      <c r="V38" s="15">
        <v>83.2</v>
      </c>
      <c r="W38" s="15">
        <v>1.655286323</v>
      </c>
      <c r="X38" s="17">
        <v>151.53</v>
      </c>
      <c r="Y38" s="17">
        <v>2.93</v>
      </c>
      <c r="Z38" s="17">
        <f t="shared" si="9"/>
        <v>5.86</v>
      </c>
      <c r="AA38" s="17">
        <v>2.89</v>
      </c>
      <c r="AB38" s="17">
        <v>7.733317</v>
      </c>
      <c r="AD38" s="9" t="s">
        <v>105</v>
      </c>
      <c r="AE38" s="5">
        <v>6677.05</v>
      </c>
      <c r="AF38" s="5">
        <v>24.529405</v>
      </c>
      <c r="AG38" s="5">
        <v>18.9</v>
      </c>
      <c r="AH38" s="5">
        <v>0.86396305</v>
      </c>
      <c r="AI38" s="5">
        <v>2.986</v>
      </c>
      <c r="AJ38" s="5">
        <v>0.55902552</v>
      </c>
      <c r="AK38" s="5">
        <v>66.09</v>
      </c>
      <c r="AL38" s="5">
        <v>2.29690339</v>
      </c>
      <c r="AM38" s="5">
        <v>22.185</v>
      </c>
      <c r="AN38" s="5">
        <v>0.75177145</v>
      </c>
      <c r="AO38" s="5"/>
      <c r="AP38" s="5">
        <f t="shared" si="5"/>
        <v>0.012116630908746154</v>
      </c>
      <c r="AQ38" s="5">
        <f t="shared" si="6"/>
        <v>0.0001429530226690461</v>
      </c>
      <c r="AR38" s="5">
        <f t="shared" si="7"/>
        <v>-2.741434166589107E-05</v>
      </c>
      <c r="AS38" s="5">
        <f t="shared" si="8"/>
        <v>-5.4661104710364495E-05</v>
      </c>
      <c r="AT38" s="37"/>
      <c r="AU38" s="37"/>
    </row>
    <row r="39" spans="2:47" s="9" customFormat="1" ht="13" thickBot="1">
      <c r="B39" s="10" t="s">
        <v>27</v>
      </c>
      <c r="C39" s="19">
        <v>15</v>
      </c>
      <c r="D39" s="10"/>
      <c r="E39" s="6">
        <v>3.03E-16</v>
      </c>
      <c r="F39" s="10"/>
      <c r="G39" s="10"/>
      <c r="H39" s="6">
        <v>16019.91024</v>
      </c>
      <c r="I39" s="6">
        <v>42.73995</v>
      </c>
      <c r="J39" s="6">
        <v>15932.3102</v>
      </c>
      <c r="K39" s="6">
        <v>338.03</v>
      </c>
      <c r="L39" s="6">
        <v>191.448938</v>
      </c>
      <c r="M39" s="6"/>
      <c r="N39" s="6">
        <v>2.93574863</v>
      </c>
      <c r="O39" s="6">
        <v>0.15612291</v>
      </c>
      <c r="P39" s="6">
        <v>0.808</v>
      </c>
      <c r="Q39" s="6">
        <v>679.2767068</v>
      </c>
      <c r="R39" s="6">
        <v>611.15176</v>
      </c>
      <c r="S39" s="6">
        <v>0.2964</v>
      </c>
      <c r="T39" s="6">
        <v>1.1348</v>
      </c>
      <c r="U39" s="19">
        <v>99.15288</v>
      </c>
      <c r="V39" s="20">
        <v>83.22</v>
      </c>
      <c r="W39" s="20">
        <v>2.178536848</v>
      </c>
      <c r="X39" s="18">
        <v>151.56</v>
      </c>
      <c r="Y39" s="18">
        <v>3.83</v>
      </c>
      <c r="Z39" s="18">
        <f t="shared" si="9"/>
        <v>7.66</v>
      </c>
      <c r="AA39" s="18">
        <v>3.81</v>
      </c>
      <c r="AB39" s="18">
        <v>6.092587</v>
      </c>
      <c r="AC39" s="10"/>
      <c r="AD39" s="10" t="s">
        <v>105</v>
      </c>
      <c r="AE39" s="6">
        <v>6645.75</v>
      </c>
      <c r="AF39" s="6">
        <v>24.5295713</v>
      </c>
      <c r="AG39" s="6">
        <v>19.3</v>
      </c>
      <c r="AH39" s="6">
        <v>0.86396891</v>
      </c>
      <c r="AI39" s="6">
        <v>4.44333333</v>
      </c>
      <c r="AJ39" s="6">
        <v>0.55902932</v>
      </c>
      <c r="AK39" s="6">
        <v>65.9633333</v>
      </c>
      <c r="AL39" s="6">
        <v>2.29691897</v>
      </c>
      <c r="AM39" s="6">
        <v>24.1303333</v>
      </c>
      <c r="AN39" s="6">
        <v>0.75177655</v>
      </c>
      <c r="AO39" s="6"/>
      <c r="AP39" s="6">
        <f t="shared" si="5"/>
        <v>0.011950687309219282</v>
      </c>
      <c r="AQ39" s="6">
        <f t="shared" si="6"/>
        <v>0.0001860091759739965</v>
      </c>
      <c r="AR39" s="6">
        <f t="shared" si="7"/>
        <v>1.8501976325680087E-05</v>
      </c>
      <c r="AS39" s="6">
        <f t="shared" si="8"/>
        <v>7.083686852924052E-05</v>
      </c>
      <c r="AT39" s="37"/>
      <c r="AU39" s="37"/>
    </row>
    <row r="40" spans="2:60" ht="15">
      <c r="B40" s="8" t="s">
        <v>149</v>
      </c>
      <c r="X40" s="26">
        <v>156.59</v>
      </c>
      <c r="Y40" s="26">
        <v>0.71</v>
      </c>
      <c r="Z40" s="27">
        <f t="shared" si="9"/>
        <v>1.42</v>
      </c>
      <c r="AA40" s="2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24:60" ht="15">
      <c r="X41" s="28"/>
      <c r="Y41" s="28"/>
      <c r="Z41" s="28"/>
      <c r="AA41" s="2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pans="2:60" ht="13" thickBo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9"/>
      <c r="Y42" s="29"/>
      <c r="Z42" s="29"/>
      <c r="AA42" s="29"/>
      <c r="AB42" s="7"/>
      <c r="AC42" s="7"/>
      <c r="AD42" s="7"/>
      <c r="AE42" s="7"/>
      <c r="AF42" s="7"/>
      <c r="AG42" s="7"/>
      <c r="AH42" s="7"/>
      <c r="AI42" s="7"/>
      <c r="AJ42" s="7"/>
      <c r="AK42" s="7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2:60" ht="15">
      <c r="B43" s="21" t="s">
        <v>31</v>
      </c>
      <c r="C43" s="21"/>
      <c r="D43" s="21"/>
      <c r="E43" s="21"/>
      <c r="F43" s="21"/>
      <c r="H43" s="21" t="s">
        <v>78</v>
      </c>
      <c r="I43" s="21"/>
      <c r="J43" s="21"/>
      <c r="K43" s="21"/>
      <c r="L43" s="21"/>
      <c r="N43" s="8" t="s">
        <v>50</v>
      </c>
      <c r="S43" s="8" t="s">
        <v>107</v>
      </c>
      <c r="W43" s="8" t="s">
        <v>77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2:60" ht="13" thickBot="1">
      <c r="B44" s="7" t="s">
        <v>111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2:60" ht="15">
      <c r="B45" s="8" t="s">
        <v>0</v>
      </c>
      <c r="C45" s="9" t="s">
        <v>1</v>
      </c>
      <c r="E45" s="9" t="s">
        <v>10</v>
      </c>
      <c r="H45" s="8" t="s">
        <v>10</v>
      </c>
      <c r="I45" s="8" t="s">
        <v>4</v>
      </c>
      <c r="J45" s="8" t="s">
        <v>11</v>
      </c>
      <c r="K45" s="8" t="s">
        <v>4</v>
      </c>
      <c r="L45" s="8" t="s">
        <v>12</v>
      </c>
      <c r="N45" s="8" t="s">
        <v>4</v>
      </c>
      <c r="O45" s="8" t="s">
        <v>13</v>
      </c>
      <c r="P45" s="8" t="s">
        <v>4</v>
      </c>
      <c r="Q45" s="8" t="s">
        <v>14</v>
      </c>
      <c r="R45" s="8" t="s">
        <v>4</v>
      </c>
      <c r="S45" s="8" t="s">
        <v>15</v>
      </c>
      <c r="T45" s="8" t="s">
        <v>16</v>
      </c>
      <c r="U45" s="8" t="s">
        <v>4</v>
      </c>
      <c r="V45" s="38" t="s">
        <v>25</v>
      </c>
      <c r="W45" s="8" t="s">
        <v>4</v>
      </c>
      <c r="X45" s="8" t="s">
        <v>7</v>
      </c>
      <c r="Y45" s="8" t="s">
        <v>9</v>
      </c>
      <c r="AA45" s="8" t="s">
        <v>10</v>
      </c>
      <c r="AB45" s="8" t="s">
        <v>4</v>
      </c>
      <c r="AD45" s="8" t="s">
        <v>11</v>
      </c>
      <c r="AE45" s="8" t="s">
        <v>4</v>
      </c>
      <c r="AF45" s="8" t="s">
        <v>12</v>
      </c>
      <c r="AG45" s="8" t="s">
        <v>4</v>
      </c>
      <c r="AH45" s="8" t="s">
        <v>13</v>
      </c>
      <c r="AI45" s="8" t="s">
        <v>4</v>
      </c>
      <c r="AJ45" s="8" t="s">
        <v>14</v>
      </c>
      <c r="AK45" s="8" t="s">
        <v>4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2:60" ht="13" thickBot="1">
      <c r="B46" s="7"/>
      <c r="C46" s="10" t="s">
        <v>2</v>
      </c>
      <c r="D46" s="7"/>
      <c r="E46" s="10" t="s">
        <v>3</v>
      </c>
      <c r="F46" s="7"/>
      <c r="G46" s="7"/>
      <c r="H46" s="7" t="s">
        <v>52</v>
      </c>
      <c r="I46" s="7" t="s">
        <v>52</v>
      </c>
      <c r="J46" s="7" t="s">
        <v>52</v>
      </c>
      <c r="K46" s="7" t="s">
        <v>52</v>
      </c>
      <c r="L46" s="7" t="s">
        <v>52</v>
      </c>
      <c r="M46" s="7"/>
      <c r="N46" s="7" t="s">
        <v>52</v>
      </c>
      <c r="O46" s="7" t="s">
        <v>52</v>
      </c>
      <c r="P46" s="7" t="s">
        <v>52</v>
      </c>
      <c r="Q46" s="7" t="s">
        <v>52</v>
      </c>
      <c r="R46" s="7" t="s">
        <v>52</v>
      </c>
      <c r="S46" s="7"/>
      <c r="T46" s="7"/>
      <c r="U46" s="7"/>
      <c r="V46" s="7"/>
      <c r="W46" s="7"/>
      <c r="X46" s="7"/>
      <c r="Y46" s="7" t="s">
        <v>76</v>
      </c>
      <c r="Z46" s="7"/>
      <c r="AA46" s="7" t="s">
        <v>52</v>
      </c>
      <c r="AB46" s="7" t="s">
        <v>52</v>
      </c>
      <c r="AC46" s="7"/>
      <c r="AD46" s="7" t="s">
        <v>52</v>
      </c>
      <c r="AE46" s="7" t="s">
        <v>52</v>
      </c>
      <c r="AF46" s="7" t="s">
        <v>52</v>
      </c>
      <c r="AG46" s="7" t="s">
        <v>52</v>
      </c>
      <c r="AH46" s="7" t="s">
        <v>52</v>
      </c>
      <c r="AI46" s="7" t="s">
        <v>52</v>
      </c>
      <c r="AJ46" s="7" t="s">
        <v>52</v>
      </c>
      <c r="AK46" s="7" t="s">
        <v>52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2:37" s="9" customFormat="1" ht="15">
      <c r="B47" s="9">
        <v>1</v>
      </c>
      <c r="C47" s="14">
        <v>5</v>
      </c>
      <c r="E47" s="5">
        <v>3.3E-16</v>
      </c>
      <c r="H47" s="5">
        <v>10481.09</v>
      </c>
      <c r="I47" s="5">
        <v>64.40338</v>
      </c>
      <c r="J47" s="5">
        <v>515.1381</v>
      </c>
      <c r="K47" s="5">
        <v>6.3166</v>
      </c>
      <c r="L47" s="5">
        <v>5.578929</v>
      </c>
      <c r="M47" s="5"/>
      <c r="N47" s="5">
        <v>1.362161</v>
      </c>
      <c r="O47" s="5">
        <v>139.7663</v>
      </c>
      <c r="P47" s="5">
        <v>639.4138</v>
      </c>
      <c r="Q47" s="5">
        <v>11.94439</v>
      </c>
      <c r="R47" s="5">
        <v>1.744517</v>
      </c>
      <c r="S47" s="14">
        <v>66.39456</v>
      </c>
      <c r="T47" s="15">
        <v>13.49864</v>
      </c>
      <c r="U47" s="15">
        <v>1.027678</v>
      </c>
      <c r="V47" s="16">
        <v>0.0009996</v>
      </c>
      <c r="W47" s="16">
        <v>7.6101E-05</v>
      </c>
      <c r="X47" s="17">
        <v>0.4828745</v>
      </c>
      <c r="Y47" s="9" t="s">
        <v>105</v>
      </c>
      <c r="AA47" s="5">
        <v>8632.97</v>
      </c>
      <c r="AB47" s="5">
        <v>59.8823205</v>
      </c>
      <c r="AC47" s="5"/>
      <c r="AD47" s="5">
        <v>254.1433</v>
      </c>
      <c r="AE47" s="5">
        <v>2.98370934</v>
      </c>
      <c r="AF47" s="5">
        <v>14.655667</v>
      </c>
      <c r="AG47" s="5">
        <v>0.92061842</v>
      </c>
      <c r="AH47" s="5">
        <v>355.313333</v>
      </c>
      <c r="AI47" s="5">
        <v>5.66925005</v>
      </c>
      <c r="AJ47" s="5">
        <v>56.33</v>
      </c>
      <c r="AK47" s="5">
        <v>1.25317262</v>
      </c>
    </row>
    <row r="48" spans="2:37" s="9" customFormat="1" ht="15">
      <c r="B48" s="9">
        <v>2</v>
      </c>
      <c r="C48" s="14">
        <v>5</v>
      </c>
      <c r="E48" s="5">
        <v>4.06E-16</v>
      </c>
      <c r="H48" s="5">
        <v>12890.99</v>
      </c>
      <c r="I48" s="5">
        <v>66.27239</v>
      </c>
      <c r="J48" s="5">
        <v>806.041</v>
      </c>
      <c r="K48" s="5">
        <v>7.255868</v>
      </c>
      <c r="L48" s="5">
        <v>10.69542</v>
      </c>
      <c r="M48" s="5"/>
      <c r="N48" s="5">
        <v>1.361158</v>
      </c>
      <c r="O48" s="5">
        <v>791.6672</v>
      </c>
      <c r="P48" s="5">
        <v>778.7265</v>
      </c>
      <c r="Q48" s="5">
        <v>8.409217</v>
      </c>
      <c r="R48" s="5">
        <v>1.704847</v>
      </c>
      <c r="S48" s="14">
        <v>81.18411</v>
      </c>
      <c r="T48" s="15">
        <v>12.97701</v>
      </c>
      <c r="U48" s="15">
        <v>0.6469212</v>
      </c>
      <c r="V48" s="16">
        <v>0.0010398</v>
      </c>
      <c r="W48" s="16">
        <v>5.1834E-05</v>
      </c>
      <c r="X48" s="17">
        <v>1.756376</v>
      </c>
      <c r="Y48" s="9" t="s">
        <v>105</v>
      </c>
      <c r="AA48" s="5">
        <v>8484.62</v>
      </c>
      <c r="AB48" s="5">
        <v>57.8734025</v>
      </c>
      <c r="AC48" s="5"/>
      <c r="AD48" s="5">
        <v>254.794</v>
      </c>
      <c r="AE48" s="5">
        <v>3.09802548</v>
      </c>
      <c r="AF48" s="5">
        <v>13.7078</v>
      </c>
      <c r="AG48" s="5">
        <v>0.89053637</v>
      </c>
      <c r="AH48" s="5">
        <v>351.208</v>
      </c>
      <c r="AI48" s="5">
        <v>5.68447514</v>
      </c>
      <c r="AJ48" s="5">
        <v>54.558</v>
      </c>
      <c r="AK48" s="5">
        <v>1.34698871</v>
      </c>
    </row>
    <row r="49" spans="2:37" s="9" customFormat="1" ht="15">
      <c r="B49" s="9">
        <v>3</v>
      </c>
      <c r="C49" s="14">
        <v>5</v>
      </c>
      <c r="E49" s="5">
        <v>1.85E-15</v>
      </c>
      <c r="H49" s="5">
        <v>58755.26</v>
      </c>
      <c r="I49" s="5">
        <v>86.64304</v>
      </c>
      <c r="J49" s="5">
        <v>4071.894</v>
      </c>
      <c r="K49" s="5">
        <v>13.40814</v>
      </c>
      <c r="L49" s="5">
        <v>55.5709</v>
      </c>
      <c r="M49" s="5"/>
      <c r="N49" s="5">
        <v>2.208687</v>
      </c>
      <c r="O49" s="5">
        <v>-34.71573</v>
      </c>
      <c r="P49" s="5">
        <v>690.3977</v>
      </c>
      <c r="Q49" s="5">
        <v>18.20143</v>
      </c>
      <c r="R49" s="5">
        <v>1.744172</v>
      </c>
      <c r="S49" s="14">
        <v>90.8283</v>
      </c>
      <c r="T49" s="15">
        <v>13.08874</v>
      </c>
      <c r="U49" s="15">
        <v>0.1361293</v>
      </c>
      <c r="V49" s="16">
        <v>0.0010309</v>
      </c>
      <c r="W49" s="16">
        <v>1.07722E-05</v>
      </c>
      <c r="X49" s="17">
        <v>-0.0181347</v>
      </c>
      <c r="Y49" s="9" t="s">
        <v>105</v>
      </c>
      <c r="AA49" s="5">
        <v>8388.38</v>
      </c>
      <c r="AB49" s="5">
        <v>57.8734039</v>
      </c>
      <c r="AC49" s="5"/>
      <c r="AD49" s="5">
        <v>252.016</v>
      </c>
      <c r="AE49" s="5">
        <v>3.09803686</v>
      </c>
      <c r="AF49" s="5">
        <v>13.7502</v>
      </c>
      <c r="AG49" s="5">
        <v>0.89053481</v>
      </c>
      <c r="AH49" s="5">
        <v>348.982</v>
      </c>
      <c r="AI49" s="5">
        <v>5.68448318</v>
      </c>
      <c r="AJ49" s="5">
        <v>53.612</v>
      </c>
      <c r="AK49" s="5">
        <v>1.34698871</v>
      </c>
    </row>
    <row r="50" spans="2:37" s="9" customFormat="1" ht="15">
      <c r="B50" s="9">
        <v>4</v>
      </c>
      <c r="C50" s="14">
        <v>5</v>
      </c>
      <c r="E50" s="5">
        <v>3.34E-15</v>
      </c>
      <c r="H50" s="5">
        <v>106183.4</v>
      </c>
      <c r="I50" s="5">
        <v>98.38974</v>
      </c>
      <c r="J50" s="5">
        <v>7190.679</v>
      </c>
      <c r="K50" s="5">
        <v>16.30325</v>
      </c>
      <c r="L50" s="5">
        <v>101.4662</v>
      </c>
      <c r="M50" s="5"/>
      <c r="N50" s="5">
        <v>2.287049</v>
      </c>
      <c r="O50" s="5">
        <v>-290.4333</v>
      </c>
      <c r="P50" s="5">
        <v>726.9107</v>
      </c>
      <c r="Q50" s="5">
        <v>46.9365</v>
      </c>
      <c r="R50" s="5">
        <v>1.862527</v>
      </c>
      <c r="S50" s="14">
        <v>86.89875</v>
      </c>
      <c r="T50" s="15">
        <v>12.81535</v>
      </c>
      <c r="U50" s="15">
        <v>0.0834552</v>
      </c>
      <c r="V50" s="16">
        <v>0.0010529</v>
      </c>
      <c r="W50" s="16">
        <v>6.8566E-06</v>
      </c>
      <c r="X50" s="17">
        <v>-0.0751703</v>
      </c>
      <c r="Y50" s="9" t="s">
        <v>105</v>
      </c>
      <c r="AA50" s="5">
        <v>8198.3</v>
      </c>
      <c r="AB50" s="5">
        <v>35.9310216</v>
      </c>
      <c r="AC50" s="5"/>
      <c r="AD50" s="5">
        <v>251.085</v>
      </c>
      <c r="AE50" s="5">
        <v>3.44773441</v>
      </c>
      <c r="AF50" s="5">
        <v>14.5755</v>
      </c>
      <c r="AG50" s="5">
        <v>0.88085988</v>
      </c>
      <c r="AH50" s="5">
        <v>347.52</v>
      </c>
      <c r="AI50" s="5">
        <v>4.77879522</v>
      </c>
      <c r="AJ50" s="5">
        <v>51.675</v>
      </c>
      <c r="AK50" s="5">
        <v>1.35007111</v>
      </c>
    </row>
    <row r="51" spans="2:37" s="9" customFormat="1" ht="13" thickBot="1">
      <c r="B51" s="10">
        <v>5</v>
      </c>
      <c r="C51" s="19">
        <v>5</v>
      </c>
      <c r="D51" s="10"/>
      <c r="E51" s="6">
        <v>1.97E-15</v>
      </c>
      <c r="F51" s="10"/>
      <c r="G51" s="10"/>
      <c r="H51" s="6">
        <v>62565.28</v>
      </c>
      <c r="I51" s="6">
        <v>89.20455</v>
      </c>
      <c r="J51" s="6">
        <v>4622.618</v>
      </c>
      <c r="K51" s="6">
        <v>13.36169</v>
      </c>
      <c r="L51" s="6">
        <v>62.95473</v>
      </c>
      <c r="M51" s="6"/>
      <c r="N51" s="6">
        <v>1.380729</v>
      </c>
      <c r="O51" s="6">
        <v>1146.397</v>
      </c>
      <c r="P51" s="6">
        <v>646.7125</v>
      </c>
      <c r="Q51" s="6">
        <v>12.41844</v>
      </c>
      <c r="R51" s="6">
        <v>1.667287</v>
      </c>
      <c r="S51" s="19">
        <v>94.27054</v>
      </c>
      <c r="T51" s="20">
        <v>12.74341</v>
      </c>
      <c r="U51" s="20">
        <v>0.1150477</v>
      </c>
      <c r="V51" s="32">
        <v>0.0010588</v>
      </c>
      <c r="W51" s="32">
        <v>9.5592E-06</v>
      </c>
      <c r="X51" s="18">
        <v>0.4411156</v>
      </c>
      <c r="Y51" s="10" t="s">
        <v>105</v>
      </c>
      <c r="Z51" s="10"/>
      <c r="AA51" s="6">
        <v>8199.82</v>
      </c>
      <c r="AB51" s="6">
        <v>35.9312826</v>
      </c>
      <c r="AC51" s="6"/>
      <c r="AD51" s="6">
        <v>254.168</v>
      </c>
      <c r="AE51" s="6">
        <v>3.44773815</v>
      </c>
      <c r="AF51" s="6">
        <v>15.06917</v>
      </c>
      <c r="AG51" s="6">
        <v>0.88086718</v>
      </c>
      <c r="AH51" s="6">
        <v>349.51333</v>
      </c>
      <c r="AI51" s="6">
        <v>4.77883048</v>
      </c>
      <c r="AJ51" s="6">
        <v>51.645</v>
      </c>
      <c r="AK51" s="6">
        <v>1.35007985</v>
      </c>
    </row>
    <row r="52" spans="2:60" ht="14">
      <c r="B52" s="8" t="s">
        <v>102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41:60" ht="15"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2:37" ht="13" thickBo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60" ht="15">
      <c r="B55" s="21" t="s">
        <v>31</v>
      </c>
      <c r="C55" s="21"/>
      <c r="D55" s="21"/>
      <c r="E55" s="21"/>
      <c r="F55" s="21"/>
      <c r="H55" s="21" t="s">
        <v>79</v>
      </c>
      <c r="I55" s="21"/>
      <c r="J55" s="21"/>
      <c r="K55" s="21"/>
      <c r="L55" s="21"/>
      <c r="N55" s="8" t="s">
        <v>50</v>
      </c>
      <c r="S55" s="8" t="s">
        <v>108</v>
      </c>
      <c r="W55" s="8" t="s">
        <v>77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2:60" ht="13" thickBot="1">
      <c r="B56" s="7" t="s">
        <v>112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 spans="2:60" ht="15">
      <c r="B57" s="8" t="s">
        <v>0</v>
      </c>
      <c r="C57" s="9" t="s">
        <v>1</v>
      </c>
      <c r="E57" s="9" t="s">
        <v>10</v>
      </c>
      <c r="H57" s="8" t="s">
        <v>10</v>
      </c>
      <c r="I57" s="8" t="s">
        <v>4</v>
      </c>
      <c r="J57" s="8" t="s">
        <v>11</v>
      </c>
      <c r="K57" s="8" t="s">
        <v>4</v>
      </c>
      <c r="L57" s="8" t="s">
        <v>12</v>
      </c>
      <c r="N57" s="8" t="s">
        <v>4</v>
      </c>
      <c r="O57" s="8" t="s">
        <v>13</v>
      </c>
      <c r="P57" s="8" t="s">
        <v>4</v>
      </c>
      <c r="Q57" s="8" t="s">
        <v>14</v>
      </c>
      <c r="R57" s="8" t="s">
        <v>4</v>
      </c>
      <c r="S57" s="8" t="s">
        <v>15</v>
      </c>
      <c r="T57" s="8" t="s">
        <v>16</v>
      </c>
      <c r="U57" s="8" t="s">
        <v>4</v>
      </c>
      <c r="V57" s="38" t="s">
        <v>25</v>
      </c>
      <c r="W57" s="8" t="s">
        <v>4</v>
      </c>
      <c r="X57" s="8" t="s">
        <v>7</v>
      </c>
      <c r="Y57" s="8" t="s">
        <v>9</v>
      </c>
      <c r="AA57" s="8" t="s">
        <v>10</v>
      </c>
      <c r="AB57" s="8" t="s">
        <v>4</v>
      </c>
      <c r="AD57" s="8" t="s">
        <v>11</v>
      </c>
      <c r="AE57" s="8" t="s">
        <v>4</v>
      </c>
      <c r="AF57" s="8" t="s">
        <v>12</v>
      </c>
      <c r="AG57" s="8" t="s">
        <v>4</v>
      </c>
      <c r="AH57" s="8" t="s">
        <v>13</v>
      </c>
      <c r="AI57" s="8" t="s">
        <v>4</v>
      </c>
      <c r="AJ57" s="8" t="s">
        <v>14</v>
      </c>
      <c r="AK57" s="8" t="s">
        <v>4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2:60" ht="13" thickBot="1">
      <c r="B58" s="7"/>
      <c r="C58" s="10" t="s">
        <v>2</v>
      </c>
      <c r="D58" s="7"/>
      <c r="E58" s="10" t="s">
        <v>3</v>
      </c>
      <c r="F58" s="7"/>
      <c r="G58" s="7"/>
      <c r="H58" s="7" t="s">
        <v>52</v>
      </c>
      <c r="I58" s="7" t="s">
        <v>52</v>
      </c>
      <c r="J58" s="7" t="s">
        <v>52</v>
      </c>
      <c r="K58" s="7" t="s">
        <v>52</v>
      </c>
      <c r="L58" s="7" t="s">
        <v>52</v>
      </c>
      <c r="M58" s="7"/>
      <c r="N58" s="7" t="s">
        <v>52</v>
      </c>
      <c r="O58" s="7" t="s">
        <v>52</v>
      </c>
      <c r="P58" s="7" t="s">
        <v>52</v>
      </c>
      <c r="Q58" s="7" t="s">
        <v>52</v>
      </c>
      <c r="R58" s="7" t="s">
        <v>52</v>
      </c>
      <c r="S58" s="7"/>
      <c r="T58" s="7"/>
      <c r="U58" s="7"/>
      <c r="V58" s="7"/>
      <c r="W58" s="7"/>
      <c r="X58" s="7"/>
      <c r="Y58" s="7" t="s">
        <v>76</v>
      </c>
      <c r="Z58" s="7"/>
      <c r="AA58" s="7" t="s">
        <v>52</v>
      </c>
      <c r="AB58" s="7" t="s">
        <v>52</v>
      </c>
      <c r="AC58" s="7"/>
      <c r="AD58" s="7" t="s">
        <v>52</v>
      </c>
      <c r="AE58" s="7" t="s">
        <v>52</v>
      </c>
      <c r="AF58" s="7" t="s">
        <v>52</v>
      </c>
      <c r="AG58" s="7" t="s">
        <v>52</v>
      </c>
      <c r="AH58" s="7" t="s">
        <v>52</v>
      </c>
      <c r="AI58" s="7" t="s">
        <v>52</v>
      </c>
      <c r="AJ58" s="7" t="s">
        <v>52</v>
      </c>
      <c r="AK58" s="7" t="s">
        <v>52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2:37" s="9" customFormat="1" ht="15">
      <c r="B59" s="9">
        <v>1</v>
      </c>
      <c r="C59" s="14">
        <v>5</v>
      </c>
      <c r="E59" s="5">
        <v>1.97E-14</v>
      </c>
      <c r="H59" s="5">
        <v>626558.5</v>
      </c>
      <c r="I59" s="5">
        <v>291.6108</v>
      </c>
      <c r="J59" s="5">
        <v>47236.34</v>
      </c>
      <c r="K59" s="5">
        <v>41.19435</v>
      </c>
      <c r="L59" s="5">
        <v>609.0094</v>
      </c>
      <c r="M59" s="5"/>
      <c r="N59" s="5">
        <v>4.847463</v>
      </c>
      <c r="O59" s="12" t="s">
        <v>152</v>
      </c>
      <c r="P59" s="5">
        <v>743.2125</v>
      </c>
      <c r="Q59" s="5">
        <v>25.82309</v>
      </c>
      <c r="R59" s="5">
        <v>1.79965</v>
      </c>
      <c r="S59" s="14">
        <v>98.7793</v>
      </c>
      <c r="T59" s="15">
        <v>13.08368</v>
      </c>
      <c r="U59" s="15">
        <v>0.0173502</v>
      </c>
      <c r="V59" s="16">
        <v>0.0010313</v>
      </c>
      <c r="W59" s="16">
        <v>1.3676E-06</v>
      </c>
      <c r="X59" s="17">
        <v>-0.0032019</v>
      </c>
      <c r="Y59" s="9" t="s">
        <v>105</v>
      </c>
      <c r="AA59" s="5">
        <v>9004.9</v>
      </c>
      <c r="AB59" s="5">
        <v>37.3310591</v>
      </c>
      <c r="AC59" s="5"/>
      <c r="AD59" s="5">
        <v>255.96</v>
      </c>
      <c r="AE59" s="5">
        <v>3.36039592</v>
      </c>
      <c r="AF59" s="5">
        <v>13.3753</v>
      </c>
      <c r="AG59" s="5">
        <v>0.931341</v>
      </c>
      <c r="AH59" s="5">
        <v>357.58</v>
      </c>
      <c r="AI59" s="5">
        <v>5.00774485</v>
      </c>
      <c r="AJ59" s="5">
        <v>55.47333</v>
      </c>
      <c r="AK59" s="5">
        <v>1.20546027</v>
      </c>
    </row>
    <row r="60" spans="2:37" s="9" customFormat="1" ht="15">
      <c r="B60" s="9">
        <v>2</v>
      </c>
      <c r="C60" s="14">
        <v>5</v>
      </c>
      <c r="E60" s="5">
        <v>1.13E-14</v>
      </c>
      <c r="H60" s="5">
        <v>359859.3</v>
      </c>
      <c r="I60" s="5">
        <v>201.7019</v>
      </c>
      <c r="J60" s="5">
        <v>26807.8</v>
      </c>
      <c r="K60" s="5">
        <v>30.22628</v>
      </c>
      <c r="L60" s="5">
        <v>346.5985</v>
      </c>
      <c r="M60" s="5"/>
      <c r="N60" s="5">
        <v>3.267192</v>
      </c>
      <c r="O60" s="5">
        <v>1023.197</v>
      </c>
      <c r="P60" s="5">
        <v>696.9906</v>
      </c>
      <c r="Q60" s="5">
        <v>53.55975</v>
      </c>
      <c r="R60" s="5">
        <v>1.899797</v>
      </c>
      <c r="S60" s="14">
        <v>95.61703</v>
      </c>
      <c r="T60" s="15">
        <v>12.81752</v>
      </c>
      <c r="U60" s="15">
        <v>0.0266894</v>
      </c>
      <c r="V60" s="16">
        <v>0.0010527</v>
      </c>
      <c r="W60" s="16">
        <v>2.192E-06</v>
      </c>
      <c r="X60" s="17">
        <v>0.0654483</v>
      </c>
      <c r="Y60" s="9" t="s">
        <v>105</v>
      </c>
      <c r="AA60" s="5">
        <v>8837.3</v>
      </c>
      <c r="AB60" s="5">
        <v>37.3311063</v>
      </c>
      <c r="AC60" s="5"/>
      <c r="AD60" s="5">
        <v>256.73</v>
      </c>
      <c r="AE60" s="5">
        <v>3.36041683</v>
      </c>
      <c r="AF60" s="5">
        <v>13.424</v>
      </c>
      <c r="AG60" s="5">
        <v>0.9313409</v>
      </c>
      <c r="AH60" s="5">
        <v>357.235</v>
      </c>
      <c r="AI60" s="5">
        <v>5.00773745</v>
      </c>
      <c r="AJ60" s="5">
        <v>54.2</v>
      </c>
      <c r="AK60" s="5">
        <v>1.20545712</v>
      </c>
    </row>
    <row r="61" spans="2:37" s="9" customFormat="1" ht="15">
      <c r="B61" s="9">
        <v>3</v>
      </c>
      <c r="C61" s="14">
        <v>5</v>
      </c>
      <c r="E61" s="5">
        <v>7.55E-15</v>
      </c>
      <c r="H61" s="5">
        <v>239842</v>
      </c>
      <c r="I61" s="5">
        <v>152.4993</v>
      </c>
      <c r="J61" s="5">
        <v>18646.68</v>
      </c>
      <c r="K61" s="5">
        <v>26.24795</v>
      </c>
      <c r="L61" s="5">
        <v>239.1895</v>
      </c>
      <c r="M61" s="5"/>
      <c r="N61" s="5">
        <v>3.004104</v>
      </c>
      <c r="O61" s="12" t="s">
        <v>152</v>
      </c>
      <c r="P61" s="5">
        <v>586.1291</v>
      </c>
      <c r="Q61" s="5">
        <v>19.82642</v>
      </c>
      <c r="R61" s="5">
        <v>1.575516</v>
      </c>
      <c r="S61" s="14">
        <v>97.54893</v>
      </c>
      <c r="T61" s="15">
        <v>12.52863</v>
      </c>
      <c r="U61" s="15">
        <v>0.0317913</v>
      </c>
      <c r="V61" s="16">
        <v>0.001077</v>
      </c>
      <c r="W61" s="16">
        <v>2.7328E-06</v>
      </c>
      <c r="X61" s="17">
        <v>-0.0133632</v>
      </c>
      <c r="Y61" s="9" t="s">
        <v>105</v>
      </c>
      <c r="AA61" s="5">
        <v>8502.2</v>
      </c>
      <c r="AB61" s="5">
        <v>37.3315822</v>
      </c>
      <c r="AC61" s="5"/>
      <c r="AD61" s="5">
        <v>258.27</v>
      </c>
      <c r="AE61" s="5">
        <v>3.36047805</v>
      </c>
      <c r="AF61" s="5">
        <v>13.5213</v>
      </c>
      <c r="AG61" s="5">
        <v>0.93134486</v>
      </c>
      <c r="AH61" s="5">
        <v>356.545</v>
      </c>
      <c r="AI61" s="5">
        <v>5.00776689</v>
      </c>
      <c r="AJ61" s="5">
        <v>51.65333</v>
      </c>
      <c r="AK61" s="5">
        <v>1.20546507</v>
      </c>
    </row>
    <row r="62" spans="2:37" s="9" customFormat="1" ht="15">
      <c r="B62" s="9">
        <v>4</v>
      </c>
      <c r="C62" s="14">
        <v>5</v>
      </c>
      <c r="E62" s="5">
        <v>5.69E-15</v>
      </c>
      <c r="H62" s="5">
        <v>180827.3</v>
      </c>
      <c r="I62" s="5">
        <v>126.879</v>
      </c>
      <c r="J62" s="5">
        <v>13571.89</v>
      </c>
      <c r="K62" s="5">
        <v>22.29461</v>
      </c>
      <c r="L62" s="5">
        <v>176.6907</v>
      </c>
      <c r="M62" s="5"/>
      <c r="N62" s="5">
        <v>2.886446</v>
      </c>
      <c r="O62" s="12" t="s">
        <v>152</v>
      </c>
      <c r="P62" s="5">
        <v>608.3977</v>
      </c>
      <c r="Q62" s="5">
        <v>25.84256</v>
      </c>
      <c r="R62" s="5">
        <v>1.72218</v>
      </c>
      <c r="S62" s="14">
        <v>95.7237</v>
      </c>
      <c r="T62" s="15">
        <v>12.73508</v>
      </c>
      <c r="U62" s="15">
        <v>0.0441097</v>
      </c>
      <c r="V62" s="16">
        <v>0.0010595</v>
      </c>
      <c r="W62" s="16">
        <v>3.6698E-06</v>
      </c>
      <c r="X62" s="17">
        <v>-0.1421228</v>
      </c>
      <c r="Y62" s="9" t="s">
        <v>105</v>
      </c>
      <c r="AA62" s="5">
        <v>8470</v>
      </c>
      <c r="AB62" s="5">
        <v>75.1072715</v>
      </c>
      <c r="AC62" s="5"/>
      <c r="AD62" s="5">
        <v>258.79</v>
      </c>
      <c r="AE62" s="5">
        <v>3.52429855</v>
      </c>
      <c r="AF62" s="5">
        <v>13.0656</v>
      </c>
      <c r="AG62" s="5">
        <v>0.92779356</v>
      </c>
      <c r="AH62" s="5">
        <v>353.732</v>
      </c>
      <c r="AI62" s="5">
        <v>4.96522255</v>
      </c>
      <c r="AJ62" s="5">
        <v>51.776</v>
      </c>
      <c r="AK62" s="5">
        <v>1.26252447</v>
      </c>
    </row>
    <row r="63" spans="2:37" s="9" customFormat="1" ht="13" thickBot="1">
      <c r="B63" s="10">
        <v>5</v>
      </c>
      <c r="C63" s="19">
        <v>5</v>
      </c>
      <c r="D63" s="10"/>
      <c r="E63" s="6">
        <v>4.47E-15</v>
      </c>
      <c r="F63" s="10"/>
      <c r="G63" s="10"/>
      <c r="H63" s="6">
        <v>142024</v>
      </c>
      <c r="I63" s="6">
        <v>137.588</v>
      </c>
      <c r="J63" s="6">
        <v>10622.87</v>
      </c>
      <c r="K63" s="6">
        <v>19.33081</v>
      </c>
      <c r="L63" s="6">
        <v>139.3263</v>
      </c>
      <c r="M63" s="6"/>
      <c r="N63" s="6">
        <v>2.381868</v>
      </c>
      <c r="O63" s="6">
        <v>691.3786</v>
      </c>
      <c r="P63" s="6">
        <v>643.3008</v>
      </c>
      <c r="Q63" s="6">
        <v>16.66369</v>
      </c>
      <c r="R63" s="6">
        <v>1.691687</v>
      </c>
      <c r="S63" s="19">
        <v>96.5655</v>
      </c>
      <c r="T63" s="20">
        <v>12.89272</v>
      </c>
      <c r="U63" s="20">
        <v>0.0543799</v>
      </c>
      <c r="V63" s="32">
        <v>0.0010466</v>
      </c>
      <c r="W63" s="32">
        <v>4.4143E-06</v>
      </c>
      <c r="X63" s="18">
        <v>0.1136314</v>
      </c>
      <c r="Y63" s="10" t="s">
        <v>105</v>
      </c>
      <c r="Z63" s="10"/>
      <c r="AA63" s="6">
        <v>8605.3</v>
      </c>
      <c r="AB63" s="6">
        <v>75.1076485</v>
      </c>
      <c r="AC63" s="6"/>
      <c r="AD63" s="6">
        <v>258.54</v>
      </c>
      <c r="AE63" s="6">
        <v>3.52432133</v>
      </c>
      <c r="AF63" s="6">
        <v>12.5612</v>
      </c>
      <c r="AG63" s="6">
        <v>0.92779938</v>
      </c>
      <c r="AH63" s="6">
        <v>351.264</v>
      </c>
      <c r="AI63" s="6">
        <v>4.96524773</v>
      </c>
      <c r="AJ63" s="6">
        <v>53.172</v>
      </c>
      <c r="AK63" s="6">
        <v>1.26253032</v>
      </c>
    </row>
    <row r="64" spans="2:60" ht="14">
      <c r="B64" s="8" t="s">
        <v>103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</row>
    <row r="65" spans="41:60" ht="15"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 spans="2:37" ht="13" thickBo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2:60" ht="14">
      <c r="B67" s="21" t="s">
        <v>31</v>
      </c>
      <c r="C67" s="21"/>
      <c r="D67" s="21"/>
      <c r="E67" s="21"/>
      <c r="F67" s="21"/>
      <c r="H67" s="21" t="s">
        <v>80</v>
      </c>
      <c r="I67" s="21"/>
      <c r="J67" s="21"/>
      <c r="K67" s="21"/>
      <c r="L67" s="21"/>
      <c r="N67" s="8" t="s">
        <v>50</v>
      </c>
      <c r="S67" s="8" t="s">
        <v>109</v>
      </c>
      <c r="W67" s="8" t="s">
        <v>77</v>
      </c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</row>
    <row r="68" spans="2:60" ht="13" thickBot="1">
      <c r="B68" s="7" t="s">
        <v>113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</row>
    <row r="69" spans="2:60" ht="15">
      <c r="B69" s="8" t="s">
        <v>0</v>
      </c>
      <c r="C69" s="9" t="s">
        <v>1</v>
      </c>
      <c r="E69" s="9" t="s">
        <v>10</v>
      </c>
      <c r="H69" s="8" t="s">
        <v>10</v>
      </c>
      <c r="I69" s="8" t="s">
        <v>4</v>
      </c>
      <c r="J69" s="8" t="s">
        <v>11</v>
      </c>
      <c r="K69" s="8" t="s">
        <v>4</v>
      </c>
      <c r="L69" s="8" t="s">
        <v>12</v>
      </c>
      <c r="N69" s="8" t="s">
        <v>4</v>
      </c>
      <c r="O69" s="8" t="s">
        <v>13</v>
      </c>
      <c r="P69" s="8" t="s">
        <v>4</v>
      </c>
      <c r="Q69" s="8" t="s">
        <v>14</v>
      </c>
      <c r="R69" s="8" t="s">
        <v>4</v>
      </c>
      <c r="S69" s="8" t="s">
        <v>15</v>
      </c>
      <c r="T69" s="8" t="s">
        <v>16</v>
      </c>
      <c r="U69" s="8" t="s">
        <v>4</v>
      </c>
      <c r="V69" s="38" t="s">
        <v>25</v>
      </c>
      <c r="W69" s="8" t="s">
        <v>4</v>
      </c>
      <c r="X69" s="8" t="s">
        <v>7</v>
      </c>
      <c r="Y69" s="8" t="s">
        <v>9</v>
      </c>
      <c r="AA69" s="8" t="s">
        <v>10</v>
      </c>
      <c r="AB69" s="8" t="s">
        <v>4</v>
      </c>
      <c r="AD69" s="8" t="s">
        <v>11</v>
      </c>
      <c r="AE69" s="8" t="s">
        <v>4</v>
      </c>
      <c r="AF69" s="8" t="s">
        <v>12</v>
      </c>
      <c r="AG69" s="8" t="s">
        <v>4</v>
      </c>
      <c r="AH69" s="8" t="s">
        <v>13</v>
      </c>
      <c r="AI69" s="8" t="s">
        <v>4</v>
      </c>
      <c r="AJ69" s="8" t="s">
        <v>14</v>
      </c>
      <c r="AK69" s="8" t="s">
        <v>4</v>
      </c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 spans="2:60" ht="13" thickBot="1">
      <c r="B70" s="7"/>
      <c r="C70" s="10" t="s">
        <v>2</v>
      </c>
      <c r="D70" s="7"/>
      <c r="E70" s="10" t="s">
        <v>3</v>
      </c>
      <c r="F70" s="7"/>
      <c r="G70" s="7"/>
      <c r="H70" s="7" t="s">
        <v>52</v>
      </c>
      <c r="I70" s="7" t="s">
        <v>52</v>
      </c>
      <c r="J70" s="7" t="s">
        <v>52</v>
      </c>
      <c r="K70" s="7" t="s">
        <v>52</v>
      </c>
      <c r="L70" s="7" t="s">
        <v>52</v>
      </c>
      <c r="M70" s="7"/>
      <c r="N70" s="7" t="s">
        <v>52</v>
      </c>
      <c r="O70" s="7" t="s">
        <v>52</v>
      </c>
      <c r="P70" s="7" t="s">
        <v>52</v>
      </c>
      <c r="Q70" s="7" t="s">
        <v>52</v>
      </c>
      <c r="R70" s="7" t="s">
        <v>52</v>
      </c>
      <c r="S70" s="7"/>
      <c r="T70" s="7"/>
      <c r="U70" s="7"/>
      <c r="V70" s="7"/>
      <c r="W70" s="7"/>
      <c r="X70" s="7"/>
      <c r="Y70" s="7" t="s">
        <v>76</v>
      </c>
      <c r="Z70" s="7"/>
      <c r="AA70" s="7" t="s">
        <v>52</v>
      </c>
      <c r="AB70" s="7" t="s">
        <v>52</v>
      </c>
      <c r="AC70" s="7"/>
      <c r="AD70" s="7" t="s">
        <v>52</v>
      </c>
      <c r="AE70" s="7" t="s">
        <v>52</v>
      </c>
      <c r="AF70" s="7" t="s">
        <v>52</v>
      </c>
      <c r="AG70" s="7" t="s">
        <v>52</v>
      </c>
      <c r="AH70" s="7" t="s">
        <v>52</v>
      </c>
      <c r="AI70" s="7" t="s">
        <v>52</v>
      </c>
      <c r="AJ70" s="7" t="s">
        <v>52</v>
      </c>
      <c r="AK70" s="7" t="s">
        <v>52</v>
      </c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pans="2:37" s="9" customFormat="1" ht="15">
      <c r="B71" s="9">
        <v>1</v>
      </c>
      <c r="C71" s="14">
        <v>5</v>
      </c>
      <c r="E71" s="5">
        <v>4.95E-15</v>
      </c>
      <c r="H71" s="5">
        <v>157167.2</v>
      </c>
      <c r="I71" s="5">
        <v>141.718</v>
      </c>
      <c r="J71" s="5">
        <v>11641.78</v>
      </c>
      <c r="K71" s="5">
        <v>27.50812</v>
      </c>
      <c r="L71" s="5">
        <v>149.1052</v>
      </c>
      <c r="M71" s="5"/>
      <c r="N71" s="5">
        <v>1.527776</v>
      </c>
      <c r="O71" s="12" t="s">
        <v>152</v>
      </c>
      <c r="P71" s="5">
        <v>105.6723</v>
      </c>
      <c r="Q71" s="5">
        <v>33.76757</v>
      </c>
      <c r="R71" s="5">
        <v>1.181905</v>
      </c>
      <c r="S71" s="14">
        <v>93.63854</v>
      </c>
      <c r="T71" s="15">
        <v>12.62367</v>
      </c>
      <c r="U71" s="15">
        <v>0.0442234</v>
      </c>
      <c r="V71" s="16">
        <v>0.0010689</v>
      </c>
      <c r="W71" s="16">
        <v>3.7445E-06</v>
      </c>
      <c r="X71" s="17">
        <v>-0.010325</v>
      </c>
      <c r="Y71" s="9" t="s">
        <v>105</v>
      </c>
      <c r="AA71" s="5">
        <v>3936.1</v>
      </c>
      <c r="AB71" s="5">
        <v>20.9518208</v>
      </c>
      <c r="AC71" s="5"/>
      <c r="AD71" s="5">
        <v>845.15</v>
      </c>
      <c r="AE71" s="5">
        <v>5.12737797</v>
      </c>
      <c r="AF71" s="5">
        <v>2.308</v>
      </c>
      <c r="AG71" s="5">
        <v>0.28591489</v>
      </c>
      <c r="AH71" s="5">
        <v>285.346</v>
      </c>
      <c r="AI71" s="5">
        <v>4.0987161</v>
      </c>
      <c r="AJ71" s="5">
        <v>13.8758</v>
      </c>
      <c r="AK71" s="5">
        <v>0.68332834</v>
      </c>
    </row>
    <row r="72" spans="2:37" s="9" customFormat="1" ht="15">
      <c r="B72" s="9">
        <v>2</v>
      </c>
      <c r="C72" s="14">
        <v>5</v>
      </c>
      <c r="E72" s="5">
        <v>2.07E-14</v>
      </c>
      <c r="H72" s="5">
        <v>657154.1</v>
      </c>
      <c r="I72" s="5">
        <v>430.4649</v>
      </c>
      <c r="J72" s="5">
        <v>49283.37</v>
      </c>
      <c r="K72" s="5">
        <v>61.26481</v>
      </c>
      <c r="L72" s="5">
        <v>636.0033</v>
      </c>
      <c r="M72" s="5"/>
      <c r="N72" s="5">
        <v>3.110884</v>
      </c>
      <c r="O72" s="12" t="s">
        <v>152</v>
      </c>
      <c r="P72" s="5">
        <v>99.64188</v>
      </c>
      <c r="Q72" s="5">
        <v>114.0366</v>
      </c>
      <c r="R72" s="5">
        <v>1.642833</v>
      </c>
      <c r="S72" s="14">
        <v>94.86282</v>
      </c>
      <c r="T72" s="15">
        <v>12.63119</v>
      </c>
      <c r="U72" s="15">
        <v>0.0211851</v>
      </c>
      <c r="V72" s="16">
        <v>0.0010682</v>
      </c>
      <c r="W72" s="16">
        <v>1.7917E-06</v>
      </c>
      <c r="X72" s="17">
        <v>-0.0055805</v>
      </c>
      <c r="Y72" s="9" t="s">
        <v>105</v>
      </c>
      <c r="AA72" s="5">
        <v>6091.4</v>
      </c>
      <c r="AB72" s="5">
        <v>32.9041988</v>
      </c>
      <c r="AC72" s="5"/>
      <c r="AD72" s="5">
        <v>962.45</v>
      </c>
      <c r="AE72" s="5">
        <v>6.71054573</v>
      </c>
      <c r="AF72" s="5">
        <v>4.1146</v>
      </c>
      <c r="AG72" s="5">
        <v>0.46323724</v>
      </c>
      <c r="AH72" s="5">
        <v>284.48778</v>
      </c>
      <c r="AI72" s="5">
        <v>4.1299269</v>
      </c>
      <c r="AJ72" s="5">
        <v>15.9062</v>
      </c>
      <c r="AK72" s="5">
        <v>0.80021248</v>
      </c>
    </row>
    <row r="73" spans="2:37" s="9" customFormat="1" ht="15">
      <c r="B73" s="9">
        <v>3</v>
      </c>
      <c r="C73" s="14">
        <v>5</v>
      </c>
      <c r="E73" s="5">
        <v>3.85E-15</v>
      </c>
      <c r="H73" s="5">
        <v>122253.1</v>
      </c>
      <c r="I73" s="5">
        <v>101.9804</v>
      </c>
      <c r="J73" s="5">
        <v>9269.941</v>
      </c>
      <c r="K73" s="5">
        <v>19.64358</v>
      </c>
      <c r="L73" s="5">
        <v>120.3922</v>
      </c>
      <c r="M73" s="5"/>
      <c r="N73" s="5">
        <v>1.423938</v>
      </c>
      <c r="O73" s="12" t="s">
        <v>152</v>
      </c>
      <c r="P73" s="5">
        <v>101.8362</v>
      </c>
      <c r="Q73" s="5">
        <v>12.46882</v>
      </c>
      <c r="R73" s="5">
        <v>1.028251</v>
      </c>
      <c r="S73" s="14">
        <v>96.97038</v>
      </c>
      <c r="T73" s="15">
        <v>12.77003</v>
      </c>
      <c r="U73" s="15">
        <v>0.0440788</v>
      </c>
      <c r="V73" s="16">
        <v>0.0010566</v>
      </c>
      <c r="W73" s="16">
        <v>3.6472E-06</v>
      </c>
      <c r="X73" s="17">
        <v>-0.0339805</v>
      </c>
      <c r="Y73" s="9" t="s">
        <v>105</v>
      </c>
      <c r="AA73" s="5">
        <v>10689.9</v>
      </c>
      <c r="AB73" s="5">
        <v>32.9037564</v>
      </c>
      <c r="AC73" s="5"/>
      <c r="AD73" s="5">
        <v>1196.383</v>
      </c>
      <c r="AE73" s="5">
        <v>6.71051138</v>
      </c>
      <c r="AF73" s="5">
        <v>8.1217</v>
      </c>
      <c r="AG73" s="5">
        <v>0.46323188</v>
      </c>
      <c r="AH73" s="5">
        <v>281.46333</v>
      </c>
      <c r="AI73" s="5">
        <v>4.12989536</v>
      </c>
      <c r="AJ73" s="5">
        <v>21.268667</v>
      </c>
      <c r="AK73" s="5">
        <v>0.80020639</v>
      </c>
    </row>
    <row r="74" spans="2:37" s="9" customFormat="1" ht="15">
      <c r="B74" s="9">
        <v>4</v>
      </c>
      <c r="C74" s="14">
        <v>5</v>
      </c>
      <c r="E74" s="5">
        <v>2.07E-15</v>
      </c>
      <c r="H74" s="5">
        <v>65644.9</v>
      </c>
      <c r="I74" s="5">
        <v>74.74773</v>
      </c>
      <c r="J74" s="5">
        <v>4632.316</v>
      </c>
      <c r="K74" s="5">
        <v>13.43246</v>
      </c>
      <c r="L74" s="5">
        <v>69.82019</v>
      </c>
      <c r="M74" s="5"/>
      <c r="N74" s="5">
        <v>2.042502</v>
      </c>
      <c r="O74" s="5">
        <v>12.01695</v>
      </c>
      <c r="P74" s="5">
        <v>639.9419</v>
      </c>
      <c r="Q74" s="5">
        <v>18.93165</v>
      </c>
      <c r="R74" s="5">
        <v>1.852591</v>
      </c>
      <c r="S74" s="14">
        <v>91.46815</v>
      </c>
      <c r="T74" s="15">
        <v>12.9447</v>
      </c>
      <c r="U74" s="15">
        <v>0.125561</v>
      </c>
      <c r="V74" s="16">
        <v>0.0010424</v>
      </c>
      <c r="W74" s="16">
        <v>1.0111E-05</v>
      </c>
      <c r="X74" s="17">
        <v>0.0017697</v>
      </c>
      <c r="Y74" s="9" t="s">
        <v>105</v>
      </c>
      <c r="AA74" s="5">
        <v>9269.77</v>
      </c>
      <c r="AB74" s="5">
        <v>40.6336152</v>
      </c>
      <c r="AC74" s="5"/>
      <c r="AD74" s="5">
        <v>260.247</v>
      </c>
      <c r="AE74" s="5">
        <v>3.4290835</v>
      </c>
      <c r="AF74" s="5">
        <v>13.43867</v>
      </c>
      <c r="AG74" s="5">
        <v>0.94007146</v>
      </c>
      <c r="AH74" s="5">
        <v>345.886667</v>
      </c>
      <c r="AI74" s="5">
        <v>5.68361658</v>
      </c>
      <c r="AJ74" s="5">
        <v>57.30667</v>
      </c>
      <c r="AK74" s="5">
        <v>1.30968379</v>
      </c>
    </row>
    <row r="75" spans="2:37" s="9" customFormat="1" ht="13" thickBot="1">
      <c r="B75" s="10">
        <v>5</v>
      </c>
      <c r="C75" s="19">
        <v>5</v>
      </c>
      <c r="D75" s="10"/>
      <c r="E75" s="6">
        <v>7.03E-15</v>
      </c>
      <c r="F75" s="10"/>
      <c r="G75" s="10"/>
      <c r="H75" s="6">
        <v>223202.3</v>
      </c>
      <c r="I75" s="6">
        <v>172.2783</v>
      </c>
      <c r="J75" s="6">
        <v>16334.82</v>
      </c>
      <c r="K75" s="6">
        <v>25.25476</v>
      </c>
      <c r="L75" s="6">
        <v>219.4126</v>
      </c>
      <c r="M75" s="6"/>
      <c r="N75" s="6">
        <v>2.969904</v>
      </c>
      <c r="O75" s="6">
        <v>512.2698</v>
      </c>
      <c r="P75" s="6">
        <v>739.6107</v>
      </c>
      <c r="Q75" s="6">
        <v>51.86546</v>
      </c>
      <c r="R75" s="6">
        <v>1.811124</v>
      </c>
      <c r="S75" s="19">
        <v>93.14117</v>
      </c>
      <c r="T75" s="20">
        <v>12.70961</v>
      </c>
      <c r="U75" s="20">
        <v>0.0398127</v>
      </c>
      <c r="V75" s="32">
        <v>0.0010617</v>
      </c>
      <c r="W75" s="32">
        <v>3.3256E-06</v>
      </c>
      <c r="X75" s="18">
        <v>0.0532628</v>
      </c>
      <c r="Y75" s="10" t="s">
        <v>105</v>
      </c>
      <c r="Z75" s="10"/>
      <c r="AA75" s="6">
        <v>9108.7</v>
      </c>
      <c r="AB75" s="6">
        <v>40.6336024</v>
      </c>
      <c r="AC75" s="6"/>
      <c r="AD75" s="6">
        <v>260.01</v>
      </c>
      <c r="AE75" s="6">
        <v>3.42910972</v>
      </c>
      <c r="AF75" s="6">
        <v>13.213</v>
      </c>
      <c r="AG75" s="6">
        <v>0.94006929</v>
      </c>
      <c r="AH75" s="6">
        <v>341.41</v>
      </c>
      <c r="AI75" s="6">
        <v>5.68360928</v>
      </c>
      <c r="AJ75" s="6">
        <v>56.625</v>
      </c>
      <c r="AK75" s="6">
        <v>1.30968221</v>
      </c>
    </row>
    <row r="76" spans="2:60" ht="14">
      <c r="B76" s="8" t="s">
        <v>104</v>
      </c>
      <c r="X76" s="28"/>
      <c r="Y76" s="28"/>
      <c r="Z76" s="28"/>
      <c r="AA76" s="2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</row>
    <row r="78" spans="2:60" ht="15">
      <c r="B78" s="8" t="s">
        <v>32</v>
      </c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</row>
    <row r="79" spans="2:60" ht="15">
      <c r="B79" s="8" t="s">
        <v>51</v>
      </c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0" spans="2:60" ht="15">
      <c r="B80" s="8" t="s">
        <v>75</v>
      </c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</row>
    <row r="81" spans="2:60" ht="15">
      <c r="B81" s="33" t="s">
        <v>140</v>
      </c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2:60" ht="15">
      <c r="B82" s="33" t="s">
        <v>139</v>
      </c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ht="15">
      <c r="B83" s="8" t="s">
        <v>153</v>
      </c>
    </row>
    <row r="85" spans="2:60" ht="15">
      <c r="B85" s="8" t="s">
        <v>33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7" spans="2:60" ht="15">
      <c r="B87" s="8" t="s">
        <v>34</v>
      </c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 spans="2:60" ht="15">
      <c r="B88" s="8" t="s">
        <v>38</v>
      </c>
      <c r="E88" s="8" t="s">
        <v>53</v>
      </c>
      <c r="I88" s="8" t="s">
        <v>35</v>
      </c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</row>
    <row r="89" spans="2:60" ht="15">
      <c r="B89" s="8" t="s">
        <v>39</v>
      </c>
      <c r="E89" s="8" t="s">
        <v>54</v>
      </c>
      <c r="I89" s="8" t="s">
        <v>35</v>
      </c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</row>
    <row r="91" spans="2:60" ht="15">
      <c r="B91" s="8" t="s">
        <v>36</v>
      </c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</row>
    <row r="92" spans="2:60" ht="15">
      <c r="B92" s="8" t="s">
        <v>40</v>
      </c>
      <c r="E92" s="8" t="s">
        <v>55</v>
      </c>
      <c r="H92" s="34"/>
      <c r="I92" s="34"/>
      <c r="J92" s="34"/>
      <c r="K92" s="34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</row>
    <row r="93" spans="2:60" ht="15">
      <c r="B93" s="8" t="s">
        <v>41</v>
      </c>
      <c r="E93" s="8" t="s">
        <v>56</v>
      </c>
      <c r="H93" s="34"/>
      <c r="I93" s="34"/>
      <c r="J93" s="34"/>
      <c r="K93" s="34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</row>
    <row r="94" spans="2:60" ht="15">
      <c r="B94" s="8" t="s">
        <v>42</v>
      </c>
      <c r="E94" s="8" t="s">
        <v>57</v>
      </c>
      <c r="H94" s="34"/>
      <c r="I94" s="34"/>
      <c r="J94" s="34"/>
      <c r="K94" s="34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</row>
    <row r="95" spans="2:60" ht="15">
      <c r="B95" s="8" t="s">
        <v>43</v>
      </c>
      <c r="E95" s="8" t="s">
        <v>58</v>
      </c>
      <c r="H95" s="34"/>
      <c r="I95" s="34"/>
      <c r="J95" s="34"/>
      <c r="K95" s="34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 spans="2:60" ht="15">
      <c r="B96" s="8" t="s">
        <v>44</v>
      </c>
      <c r="E96" s="8" t="s">
        <v>59</v>
      </c>
      <c r="H96" s="34"/>
      <c r="I96" s="34"/>
      <c r="J96" s="34"/>
      <c r="K96" s="34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 spans="2:60" ht="15">
      <c r="B97" s="8" t="s">
        <v>45</v>
      </c>
      <c r="E97" s="8" t="s">
        <v>60</v>
      </c>
      <c r="H97" s="34"/>
      <c r="I97" s="34"/>
      <c r="J97" s="34"/>
      <c r="K97" s="34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 spans="2:60" ht="15">
      <c r="B98" s="8" t="s">
        <v>46</v>
      </c>
      <c r="E98" s="8" t="s">
        <v>61</v>
      </c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100" spans="2:60" ht="15">
      <c r="B100" s="8" t="s">
        <v>37</v>
      </c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</row>
    <row r="101" spans="2:60" ht="14">
      <c r="B101" s="8" t="s">
        <v>62</v>
      </c>
      <c r="E101" s="8" t="s">
        <v>66</v>
      </c>
      <c r="I101" s="8" t="s">
        <v>63</v>
      </c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 spans="2:60" ht="14">
      <c r="B102" s="8" t="s">
        <v>64</v>
      </c>
      <c r="E102" s="8" t="s">
        <v>67</v>
      </c>
      <c r="I102" s="8" t="s">
        <v>63</v>
      </c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2:60" ht="15">
      <c r="B103" s="8" t="s">
        <v>47</v>
      </c>
      <c r="E103" s="8" t="s">
        <v>69</v>
      </c>
      <c r="I103" s="8" t="s">
        <v>65</v>
      </c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 spans="2:60" ht="15">
      <c r="B104" s="8" t="s">
        <v>48</v>
      </c>
      <c r="E104" s="8" t="s">
        <v>70</v>
      </c>
      <c r="I104" s="8" t="s">
        <v>65</v>
      </c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2:60" ht="15">
      <c r="B105" s="8" t="s">
        <v>49</v>
      </c>
      <c r="E105" s="8" t="s">
        <v>71</v>
      </c>
      <c r="I105" s="8" t="s">
        <v>68</v>
      </c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</sheetData>
  <mergeCells count="1">
    <mergeCell ref="A2:Q2"/>
  </mergeCells>
  <printOptions/>
  <pageMargins left="0.7" right="0.7" top="0.75" bottom="0.75" header="0.3" footer="0.3"/>
  <pageSetup horizontalDpi="600" verticalDpi="600" orientation="landscape" paperSize="9"/>
  <headerFooter>
    <oddHeader>&amp;L&amp;"Arial,Corsivo"&amp;12Geological Magazine&amp;C&amp;"Arial,Normale"&amp;12Supplementary Material&amp;R&amp;"Arial,Normale"&amp;12Supplementary Material S6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 topLeftCell="A1"/>
  </sheetViews>
  <sheetFormatPr defaultColWidth="8.8515625" defaultRowHeight="15"/>
  <cols>
    <col min="1" max="1" width="14.8515625" style="1" bestFit="1" customWidth="1"/>
    <col min="2" max="2" width="22.28125" style="2" bestFit="1" customWidth="1"/>
  </cols>
  <sheetData>
    <row r="1" spans="1:8" ht="15">
      <c r="A1" s="1" t="s">
        <v>82</v>
      </c>
      <c r="B1" s="2" t="s">
        <v>127</v>
      </c>
      <c r="C1">
        <v>0</v>
      </c>
      <c r="D1">
        <v>-150.41</v>
      </c>
      <c r="E1">
        <v>0</v>
      </c>
      <c r="F1">
        <v>157.66047451579792</v>
      </c>
      <c r="G1">
        <v>0.2551617</v>
      </c>
      <c r="H1">
        <v>174.34</v>
      </c>
    </row>
    <row r="2" spans="1:8" ht="15">
      <c r="A2" s="1" t="s">
        <v>83</v>
      </c>
      <c r="B2" s="2" t="s">
        <v>130</v>
      </c>
      <c r="C2">
        <v>0.005619217380426881</v>
      </c>
      <c r="D2">
        <v>-150.41</v>
      </c>
      <c r="E2">
        <v>1</v>
      </c>
      <c r="F2">
        <v>157.66047451579792</v>
      </c>
      <c r="G2">
        <v>0.2551617</v>
      </c>
      <c r="H2">
        <v>162.68</v>
      </c>
    </row>
    <row r="3" spans="1:8" ht="15">
      <c r="A3" s="1" t="s">
        <v>84</v>
      </c>
      <c r="B3" s="3">
        <v>18</v>
      </c>
      <c r="C3">
        <v>0.005619217380426881</v>
      </c>
      <c r="D3">
        <v>106.71000000000001</v>
      </c>
      <c r="G3" t="s">
        <v>99</v>
      </c>
      <c r="H3" t="s">
        <v>99</v>
      </c>
    </row>
    <row r="4" spans="1:4" ht="15">
      <c r="A4" s="1" t="s">
        <v>85</v>
      </c>
      <c r="B4" s="3">
        <v>9</v>
      </c>
      <c r="C4">
        <v>0</v>
      </c>
      <c r="D4">
        <v>106.71000000000001</v>
      </c>
    </row>
    <row r="5" spans="1:4" ht="15">
      <c r="A5" s="1" t="s">
        <v>86</v>
      </c>
      <c r="B5" s="3">
        <v>1</v>
      </c>
      <c r="C5">
        <v>0</v>
      </c>
      <c r="D5">
        <v>-150.41</v>
      </c>
    </row>
    <row r="6" spans="1:4" ht="15">
      <c r="A6" s="1" t="s">
        <v>87</v>
      </c>
      <c r="B6" s="3" t="b">
        <v>1</v>
      </c>
      <c r="C6" t="s">
        <v>98</v>
      </c>
      <c r="D6" t="s">
        <v>98</v>
      </c>
    </row>
    <row r="7" spans="1:4" ht="15">
      <c r="A7" s="1" t="s">
        <v>88</v>
      </c>
      <c r="B7" s="3">
        <v>1</v>
      </c>
      <c r="C7">
        <v>0.005619217380426881</v>
      </c>
      <c r="D7">
        <v>60.269999999999996</v>
      </c>
    </row>
    <row r="8" spans="1:4" ht="15">
      <c r="A8" s="1" t="s">
        <v>89</v>
      </c>
      <c r="B8" s="3" t="b">
        <v>0</v>
      </c>
      <c r="C8">
        <v>0.015642086880166065</v>
      </c>
      <c r="D8">
        <v>60.269999999999996</v>
      </c>
    </row>
    <row r="9" spans="1:4" ht="15">
      <c r="A9" s="1" t="s">
        <v>90</v>
      </c>
      <c r="B9" s="3" t="b">
        <v>1</v>
      </c>
      <c r="C9">
        <v>0.015642086880166065</v>
      </c>
      <c r="D9">
        <v>159.87</v>
      </c>
    </row>
    <row r="10" spans="1:4" ht="15">
      <c r="A10" s="1" t="s">
        <v>91</v>
      </c>
      <c r="B10" s="3" t="b">
        <v>0</v>
      </c>
      <c r="C10">
        <v>0.005619217380426881</v>
      </c>
      <c r="D10">
        <v>159.87</v>
      </c>
    </row>
    <row r="11" spans="1:4" ht="15">
      <c r="A11" s="1" t="s">
        <v>92</v>
      </c>
      <c r="B11" s="3" t="b">
        <v>0</v>
      </c>
      <c r="C11">
        <v>0.005619217380426881</v>
      </c>
      <c r="D11">
        <v>60.269999999999996</v>
      </c>
    </row>
    <row r="12" spans="1:4" ht="15">
      <c r="A12" s="1" t="s">
        <v>93</v>
      </c>
      <c r="B12" s="3" t="s">
        <v>131</v>
      </c>
      <c r="C12" t="s">
        <v>98</v>
      </c>
      <c r="D12" t="s">
        <v>98</v>
      </c>
    </row>
    <row r="13" spans="1:4" ht="15">
      <c r="A13" s="1" t="s">
        <v>94</v>
      </c>
      <c r="B13" s="3" t="b">
        <v>1</v>
      </c>
      <c r="C13">
        <v>0.015642086880166065</v>
      </c>
      <c r="D13">
        <v>124.86000000000001</v>
      </c>
    </row>
    <row r="14" spans="1:4" ht="15">
      <c r="A14" s="1" t="s">
        <v>95</v>
      </c>
      <c r="B14" s="3" t="b">
        <v>0</v>
      </c>
      <c r="C14">
        <v>0.03250658494225509</v>
      </c>
      <c r="D14">
        <v>124.86000000000001</v>
      </c>
    </row>
    <row r="15" spans="1:4" ht="15">
      <c r="A15" s="1" t="s">
        <v>96</v>
      </c>
      <c r="B15" s="3" t="b">
        <v>0</v>
      </c>
      <c r="C15">
        <v>0.03250658494225509</v>
      </c>
      <c r="D15">
        <v>185.94</v>
      </c>
    </row>
    <row r="16" spans="1:4" ht="15">
      <c r="A16" s="1" t="s">
        <v>97</v>
      </c>
      <c r="B16" s="3">
        <v>1</v>
      </c>
      <c r="C16">
        <v>0.015642086880166065</v>
      </c>
      <c r="D16">
        <v>185.94</v>
      </c>
    </row>
    <row r="17" spans="3:4" ht="15">
      <c r="C17">
        <v>0.015642086880166065</v>
      </c>
      <c r="D17">
        <v>124.86000000000001</v>
      </c>
    </row>
    <row r="18" spans="3:4" ht="15">
      <c r="C18" t="s">
        <v>98</v>
      </c>
      <c r="D18" t="s">
        <v>98</v>
      </c>
    </row>
    <row r="19" spans="3:4" ht="15">
      <c r="C19">
        <v>0.03250658494225509</v>
      </c>
      <c r="D19">
        <v>170.96</v>
      </c>
    </row>
    <row r="20" spans="3:4" ht="15">
      <c r="C20">
        <v>0.2551617212019281</v>
      </c>
      <c r="D20">
        <v>170.96</v>
      </c>
    </row>
    <row r="21" spans="3:4" ht="15">
      <c r="C21">
        <v>0.2551617212019281</v>
      </c>
      <c r="D21">
        <v>177.72</v>
      </c>
    </row>
    <row r="22" spans="3:4" ht="15">
      <c r="C22">
        <v>0.03250658494225509</v>
      </c>
      <c r="D22">
        <v>177.72</v>
      </c>
    </row>
    <row r="23" spans="3:4" ht="15">
      <c r="C23">
        <v>0.03250658494225509</v>
      </c>
      <c r="D23">
        <v>170.96</v>
      </c>
    </row>
    <row r="24" spans="3:4" ht="15">
      <c r="C24" t="s">
        <v>98</v>
      </c>
      <c r="D24" t="s">
        <v>98</v>
      </c>
    </row>
    <row r="25" spans="3:4" ht="15">
      <c r="C25">
        <v>0.2551617212019281</v>
      </c>
      <c r="D25">
        <v>159.34</v>
      </c>
    </row>
    <row r="26" spans="3:4" ht="15">
      <c r="C26">
        <v>0.46528757805046445</v>
      </c>
      <c r="D26">
        <v>159.34</v>
      </c>
    </row>
    <row r="27" spans="3:4" ht="15">
      <c r="C27">
        <v>0.46528757805046445</v>
      </c>
      <c r="D27">
        <v>166.02</v>
      </c>
    </row>
    <row r="28" spans="3:4" ht="15">
      <c r="C28">
        <v>0.2551617212019281</v>
      </c>
      <c r="D28">
        <v>166.02</v>
      </c>
    </row>
    <row r="29" spans="3:4" ht="15">
      <c r="C29">
        <v>0.2551617212019281</v>
      </c>
      <c r="D29">
        <v>159.34</v>
      </c>
    </row>
    <row r="30" spans="3:4" ht="15">
      <c r="C30" t="s">
        <v>98</v>
      </c>
      <c r="D30" t="s">
        <v>98</v>
      </c>
    </row>
    <row r="31" spans="3:4" ht="15">
      <c r="C31">
        <v>0.46528757805046445</v>
      </c>
      <c r="D31">
        <v>155.66</v>
      </c>
    </row>
    <row r="32" spans="3:4" ht="15">
      <c r="C32">
        <v>0.8055769201820951</v>
      </c>
      <c r="D32">
        <v>155.66</v>
      </c>
    </row>
    <row r="33" spans="3:4" ht="15">
      <c r="C33">
        <v>0.8055769201820951</v>
      </c>
      <c r="D33">
        <v>159.98</v>
      </c>
    </row>
    <row r="34" spans="3:4" ht="15">
      <c r="C34">
        <v>0.46528757805046445</v>
      </c>
      <c r="D34">
        <v>159.98</v>
      </c>
    </row>
    <row r="35" spans="3:4" ht="15">
      <c r="C35">
        <v>0.46528757805046445</v>
      </c>
      <c r="D35">
        <v>155.66</v>
      </c>
    </row>
    <row r="36" spans="3:4" ht="15">
      <c r="C36" t="s">
        <v>98</v>
      </c>
      <c r="D36" t="s">
        <v>98</v>
      </c>
    </row>
    <row r="37" spans="3:4" ht="15">
      <c r="C37">
        <v>0.8055769201820951</v>
      </c>
      <c r="D37">
        <v>138.92</v>
      </c>
    </row>
    <row r="38" spans="3:4" ht="15">
      <c r="C38">
        <v>0.8393933100964681</v>
      </c>
      <c r="D38">
        <v>138.92</v>
      </c>
    </row>
    <row r="39" spans="3:4" ht="15">
      <c r="C39">
        <v>0.8393933100964681</v>
      </c>
      <c r="D39">
        <v>171.4</v>
      </c>
    </row>
    <row r="40" spans="3:4" ht="15">
      <c r="C40">
        <v>0.8055769201820951</v>
      </c>
      <c r="D40">
        <v>171.4</v>
      </c>
    </row>
    <row r="41" spans="3:4" ht="15">
      <c r="C41">
        <v>0.8055769201820951</v>
      </c>
      <c r="D41">
        <v>138.92</v>
      </c>
    </row>
    <row r="42" spans="3:4" ht="15">
      <c r="C42" t="s">
        <v>98</v>
      </c>
      <c r="D42" t="s">
        <v>98</v>
      </c>
    </row>
    <row r="43" spans="3:4" ht="15">
      <c r="C43">
        <v>0.8393933100964681</v>
      </c>
      <c r="D43">
        <v>150.67999999999998</v>
      </c>
    </row>
    <row r="44" spans="3:4" ht="15">
      <c r="C44">
        <v>0.8771947748002009</v>
      </c>
      <c r="D44">
        <v>150.67999999999998</v>
      </c>
    </row>
    <row r="45" spans="3:4" ht="15">
      <c r="C45">
        <v>0.8771947748002009</v>
      </c>
      <c r="D45">
        <v>178.72</v>
      </c>
    </row>
    <row r="46" spans="3:4" ht="15">
      <c r="C46">
        <v>0.8393933100964681</v>
      </c>
      <c r="D46">
        <v>178.72</v>
      </c>
    </row>
    <row r="47" spans="3:4" ht="15">
      <c r="C47">
        <v>0.8393933100964681</v>
      </c>
      <c r="D47">
        <v>150.67999999999998</v>
      </c>
    </row>
    <row r="48" spans="3:4" ht="15">
      <c r="C48" t="s">
        <v>98</v>
      </c>
      <c r="D48" t="s">
        <v>98</v>
      </c>
    </row>
    <row r="49" spans="3:4" ht="15">
      <c r="C49">
        <v>0.8771947748002009</v>
      </c>
      <c r="D49">
        <v>149.62</v>
      </c>
    </row>
    <row r="50" spans="3:4" ht="15">
      <c r="C50">
        <v>0.9791034585506984</v>
      </c>
      <c r="D50">
        <v>149.62</v>
      </c>
    </row>
    <row r="51" spans="3:4" ht="15">
      <c r="C51">
        <v>0.9791034585506984</v>
      </c>
      <c r="D51">
        <v>161.26</v>
      </c>
    </row>
    <row r="52" spans="3:4" ht="15">
      <c r="C52">
        <v>0.8771947748002009</v>
      </c>
      <c r="D52">
        <v>161.26</v>
      </c>
    </row>
    <row r="53" spans="3:4" ht="15">
      <c r="C53">
        <v>0.8771947748002009</v>
      </c>
      <c r="D53">
        <v>149.62</v>
      </c>
    </row>
    <row r="54" spans="3:4" ht="15">
      <c r="C54" t="s">
        <v>98</v>
      </c>
      <c r="D54" t="s">
        <v>98</v>
      </c>
    </row>
    <row r="55" spans="3:4" ht="15">
      <c r="C55">
        <v>0.9791034585506984</v>
      </c>
      <c r="D55">
        <v>134.81</v>
      </c>
    </row>
    <row r="56" spans="3:4" ht="15">
      <c r="C56">
        <v>1</v>
      </c>
      <c r="D56">
        <v>134.81</v>
      </c>
    </row>
    <row r="57" spans="3:4" ht="15">
      <c r="C57">
        <v>1</v>
      </c>
      <c r="D57">
        <v>187.49</v>
      </c>
    </row>
    <row r="58" spans="3:4" ht="15">
      <c r="C58">
        <v>0.9791034585506984</v>
      </c>
      <c r="D58">
        <v>187.49</v>
      </c>
    </row>
    <row r="59" spans="3:4" ht="15">
      <c r="C59">
        <v>0.9791034585506984</v>
      </c>
      <c r="D59">
        <v>134.81</v>
      </c>
    </row>
    <row r="60" spans="3:4" ht="15">
      <c r="C60" t="s">
        <v>98</v>
      </c>
      <c r="D60" t="s">
        <v>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Chiara Frassi</cp:lastModifiedBy>
  <cp:lastPrinted>2016-01-25T11:05:38Z</cp:lastPrinted>
  <dcterms:created xsi:type="dcterms:W3CDTF">2015-10-22T20:26:25Z</dcterms:created>
  <dcterms:modified xsi:type="dcterms:W3CDTF">2016-12-04T11:57:39Z</dcterms:modified>
  <cp:category/>
  <cp:version/>
  <cp:contentType/>
  <cp:contentStatus/>
</cp:coreProperties>
</file>