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5075" windowHeight="79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9" i="1" l="1"/>
  <c r="Y68" i="1"/>
  <c r="D68" i="1"/>
  <c r="Y67" i="1"/>
  <c r="D67" i="1"/>
  <c r="D66" i="1"/>
  <c r="D65" i="1"/>
  <c r="D64" i="1"/>
  <c r="Y63" i="1"/>
  <c r="D63" i="1"/>
  <c r="D62" i="1"/>
  <c r="Y61" i="1"/>
  <c r="D61" i="1"/>
  <c r="D60" i="1"/>
  <c r="D59" i="1"/>
  <c r="D58" i="1"/>
  <c r="D57" i="1"/>
  <c r="D56" i="1"/>
  <c r="D55" i="1"/>
  <c r="D54" i="1"/>
  <c r="D53" i="1"/>
  <c r="Y52" i="1"/>
  <c r="D52" i="1"/>
  <c r="D51" i="1"/>
  <c r="Y50" i="1"/>
  <c r="D50" i="1"/>
  <c r="D49" i="1"/>
  <c r="D48" i="1"/>
  <c r="D47" i="1"/>
  <c r="D46" i="1"/>
  <c r="D45" i="1"/>
  <c r="D44" i="1"/>
  <c r="D43" i="1"/>
  <c r="D42" i="1"/>
  <c r="Y41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Y24" i="1"/>
  <c r="D24" i="1"/>
  <c r="Y23" i="1"/>
  <c r="D23" i="1"/>
  <c r="Y22" i="1"/>
  <c r="D22" i="1"/>
  <c r="D21" i="1"/>
  <c r="Y20" i="1"/>
  <c r="D20" i="1"/>
  <c r="Y19" i="1"/>
  <c r="D19" i="1"/>
  <c r="D18" i="1"/>
  <c r="D17" i="1"/>
  <c r="Y16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<sst xmlns="http://schemas.openxmlformats.org/spreadsheetml/2006/main" count="106" uniqueCount="35">
  <si>
    <t>Supplementary Material Table S1. Summary of SHRIMP U-Pb zircon results for sample 90-2-67.</t>
  </si>
  <si>
    <t xml:space="preserve"> </t>
  </si>
  <si>
    <t xml:space="preserve">            Total Ratios</t>
  </si>
  <si>
    <t xml:space="preserve">            Radiogenic Ratios</t>
  </si>
  <si>
    <t>Age (Ma)</t>
  </si>
  <si>
    <t>Grain.</t>
  </si>
  <si>
    <t>U</t>
  </si>
  <si>
    <t>Th</t>
  </si>
  <si>
    <t>Th/U</t>
  </si>
  <si>
    <r>
      <t>206</t>
    </r>
    <r>
      <rPr>
        <sz val="9"/>
        <rFont val="Arial"/>
        <family val="2"/>
      </rPr>
      <t>Pb*</t>
    </r>
  </si>
  <si>
    <r>
      <t>204</t>
    </r>
    <r>
      <rPr>
        <sz val="9"/>
        <rFont val="Arial"/>
        <family val="2"/>
      </rPr>
      <t>Pb/</t>
    </r>
  </si>
  <si>
    <r>
      <t>f</t>
    </r>
    <r>
      <rPr>
        <vertAlign val="subscript"/>
        <sz val="9"/>
        <rFont val="Arial"/>
        <family val="2"/>
      </rPr>
      <t>206</t>
    </r>
  </si>
  <si>
    <r>
      <t>238</t>
    </r>
    <r>
      <rPr>
        <sz val="9"/>
        <rFont val="Arial"/>
        <family val="2"/>
      </rPr>
      <t>U/</t>
    </r>
  </si>
  <si>
    <r>
      <t>207</t>
    </r>
    <r>
      <rPr>
        <sz val="9"/>
        <rFont val="Arial"/>
        <family val="2"/>
      </rPr>
      <t>Pb/</t>
    </r>
  </si>
  <si>
    <r>
      <t>206</t>
    </r>
    <r>
      <rPr>
        <sz val="9"/>
        <rFont val="Arial"/>
        <family val="2"/>
      </rPr>
      <t>Pb/</t>
    </r>
  </si>
  <si>
    <t>%</t>
  </si>
  <si>
    <t>spot</t>
  </si>
  <si>
    <t>(ppm)</t>
  </si>
  <si>
    <r>
      <t>206</t>
    </r>
    <r>
      <rPr>
        <sz val="9"/>
        <rFont val="Arial"/>
        <family val="2"/>
      </rPr>
      <t>Pb</t>
    </r>
  </si>
  <si>
    <t>±</t>
  </si>
  <si>
    <r>
      <t>238</t>
    </r>
    <r>
      <rPr>
        <sz val="9"/>
        <rFont val="Arial"/>
        <family val="2"/>
      </rPr>
      <t>U</t>
    </r>
  </si>
  <si>
    <r>
      <t>235</t>
    </r>
    <r>
      <rPr>
        <sz val="9"/>
        <rFont val="Arial"/>
        <family val="2"/>
      </rPr>
      <t>U</t>
    </r>
  </si>
  <si>
    <t>r</t>
  </si>
  <si>
    <t>Disc</t>
  </si>
  <si>
    <t xml:space="preserve"> -</t>
  </si>
  <si>
    <t>&lt;0.01</t>
  </si>
  <si>
    <t>Notes :</t>
  </si>
  <si>
    <r>
      <t xml:space="preserve">1.  Uncertainties given at the one 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level.</t>
    </r>
  </si>
  <si>
    <t>2. Error in Temora reference zircon calibration was 0.49% for the analytical session.</t>
  </si>
  <si>
    <r>
      <t xml:space="preserve"> ( not included in above errors but required when comparing </t>
    </r>
    <r>
      <rPr>
        <vertAlign val="superscript"/>
        <sz val="8"/>
        <rFont val="Arial"/>
        <family val="2"/>
      </rPr>
      <t>206</t>
    </r>
    <r>
      <rPr>
        <sz val="8"/>
        <rFont val="Arial"/>
        <family val="2"/>
      </rPr>
      <t>Pb/</t>
    </r>
    <r>
      <rPr>
        <vertAlign val="superscript"/>
        <sz val="8"/>
        <rFont val="Arial"/>
        <family val="2"/>
      </rPr>
      <t>238</t>
    </r>
    <r>
      <rPr>
        <sz val="8"/>
        <rFont val="Arial"/>
        <family val="2"/>
      </rPr>
      <t>U data from different mounts).</t>
    </r>
  </si>
  <si>
    <r>
      <t>3.  f</t>
    </r>
    <r>
      <rPr>
        <vertAlign val="subscript"/>
        <sz val="8"/>
        <rFont val="Arial"/>
        <family val="2"/>
      </rPr>
      <t>206</t>
    </r>
    <r>
      <rPr>
        <sz val="8"/>
        <rFont val="Arial"/>
        <family val="2"/>
      </rPr>
      <t xml:space="preserve"> % denotes the percentage of </t>
    </r>
    <r>
      <rPr>
        <vertAlign val="superscript"/>
        <sz val="8"/>
        <rFont val="Arial"/>
        <family val="2"/>
      </rPr>
      <t>206</t>
    </r>
    <r>
      <rPr>
        <sz val="8"/>
        <rFont val="Arial"/>
        <family val="2"/>
      </rPr>
      <t>Pb that is common Pb.</t>
    </r>
  </si>
  <si>
    <r>
      <t xml:space="preserve">4.  For areas older than ~800 Ma correction for common Pb made using the measured </t>
    </r>
    <r>
      <rPr>
        <vertAlign val="superscript"/>
        <sz val="8"/>
        <rFont val="Arial"/>
        <family val="2"/>
      </rPr>
      <t>204</t>
    </r>
    <r>
      <rPr>
        <sz val="8"/>
        <rFont val="Arial"/>
        <family val="2"/>
      </rPr>
      <t>Pb/</t>
    </r>
    <r>
      <rPr>
        <vertAlign val="superscript"/>
        <sz val="8"/>
        <rFont val="Arial"/>
        <family val="2"/>
      </rPr>
      <t>206</t>
    </r>
    <r>
      <rPr>
        <sz val="8"/>
        <rFont val="Arial"/>
        <family val="2"/>
      </rPr>
      <t>Pb ratio.</t>
    </r>
  </si>
  <si>
    <r>
      <t xml:space="preserve">5.  For areas younger than ~800 Ma correction for common Pb made using the measured </t>
    </r>
    <r>
      <rPr>
        <vertAlign val="superscript"/>
        <sz val="8"/>
        <rFont val="Arial"/>
        <family val="2"/>
      </rPr>
      <t>238</t>
    </r>
    <r>
      <rPr>
        <sz val="8"/>
        <rFont val="Arial"/>
        <family val="2"/>
      </rPr>
      <t>U/</t>
    </r>
    <r>
      <rPr>
        <vertAlign val="superscript"/>
        <sz val="8"/>
        <rFont val="Arial"/>
        <family val="2"/>
      </rPr>
      <t>206</t>
    </r>
    <r>
      <rPr>
        <sz val="8"/>
        <rFont val="Arial"/>
        <family val="2"/>
      </rPr>
      <t xml:space="preserve">Pb  and </t>
    </r>
    <r>
      <rPr>
        <vertAlign val="superscript"/>
        <sz val="8"/>
        <rFont val="Arial"/>
        <family val="2"/>
      </rPr>
      <t>207</t>
    </r>
    <r>
      <rPr>
        <sz val="8"/>
        <rFont val="Arial"/>
        <family val="2"/>
      </rPr>
      <t>Pb/</t>
    </r>
    <r>
      <rPr>
        <vertAlign val="superscript"/>
        <sz val="8"/>
        <rFont val="Arial"/>
        <family val="2"/>
      </rPr>
      <t>206</t>
    </r>
    <r>
      <rPr>
        <sz val="8"/>
        <rFont val="Arial"/>
        <family val="2"/>
      </rPr>
      <t xml:space="preserve">Pb ratios </t>
    </r>
  </si>
  <si>
    <t xml:space="preserve"> following Tera and Wasserburg (1972) as outlined in Williams (1998).</t>
  </si>
  <si>
    <t>6.  For % Disc, 0% denotes a concordant analysis.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</si>
</sst>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0"/>
    <numFmt numFmtId="165" formatCode="0.000"/>
    <numFmt numFmtId="166" formatCode="0.0000"/>
    <numFmt numFmtId="167" formatCode=".000"/>
    <numFmt numFmtId="168" formatCode=".0000"/>
    <numFmt numFmtId="169" formatCode="0\ "/>
  </numFmts>
  <fonts count="17">
    <font>
      <sz val="11"/>
      <color theme="1"/>
      <name val="Calibri"/>
      <family val="2"/>
      <scheme val="minor"/>
    </font>
    <font>
      <sz val="10"/>
      <name val="Palatino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bscript"/>
      <sz val="9"/>
      <name val="Arial"/>
      <family val="2"/>
    </font>
    <font>
      <sz val="9"/>
      <name val="Palatino"/>
    </font>
    <font>
      <sz val="9"/>
      <name val="Symbol"/>
      <family val="1"/>
      <charset val="2"/>
    </font>
    <font>
      <sz val="8"/>
      <name val="Arial"/>
      <family val="2"/>
    </font>
    <font>
      <sz val="8"/>
      <name val="Symbol"/>
      <family val="1"/>
      <charset val="2"/>
    </font>
    <font>
      <sz val="8"/>
      <name val="Palatino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sz val="8"/>
      <name val="Genev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right"/>
    </xf>
    <xf numFmtId="0" fontId="2" fillId="0" borderId="0" xfId="0" applyFont="1"/>
    <xf numFmtId="1" fontId="3" fillId="0" borderId="0" xfId="0" applyNumberFormat="1" applyFont="1"/>
    <xf numFmtId="2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66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/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left"/>
    </xf>
    <xf numFmtId="166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left"/>
    </xf>
    <xf numFmtId="0" fontId="4" fillId="0" borderId="0" xfId="0" applyFont="1"/>
    <xf numFmtId="165" fontId="4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4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5" fillId="0" borderId="0" xfId="0" applyNumberFormat="1" applyFont="1" applyBorder="1" applyAlignment="1">
      <alignment horizontal="left"/>
    </xf>
    <xf numFmtId="166" fontId="5" fillId="0" borderId="0" xfId="0" applyNumberFormat="1" applyFont="1" applyBorder="1" applyAlignment="1">
      <alignment horizontal="left"/>
    </xf>
    <xf numFmtId="0" fontId="5" fillId="0" borderId="0" xfId="0" applyFont="1"/>
    <xf numFmtId="0" fontId="5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/>
    <xf numFmtId="0" fontId="10" fillId="0" borderId="0" xfId="0" applyFont="1" applyFill="1" applyBorder="1" applyAlignment="1">
      <alignment horizontal="right"/>
    </xf>
    <xf numFmtId="1" fontId="10" fillId="0" borderId="0" xfId="0" applyNumberFormat="1" applyFont="1" applyFill="1" applyBorder="1"/>
    <xf numFmtId="2" fontId="10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/>
    <xf numFmtId="166" fontId="10" fillId="0" borderId="0" xfId="0" applyNumberFormat="1" applyFont="1" applyFill="1" applyBorder="1"/>
    <xf numFmtId="0" fontId="10" fillId="0" borderId="0" xfId="0" applyFont="1" applyFill="1" applyBorder="1"/>
    <xf numFmtId="1" fontId="10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/>
    <xf numFmtId="2" fontId="10" fillId="0" borderId="0" xfId="0" applyNumberFormat="1" applyFont="1" applyFill="1" applyBorder="1"/>
    <xf numFmtId="167" fontId="10" fillId="0" borderId="0" xfId="0" applyNumberFormat="1" applyFont="1" applyFill="1" applyBorder="1"/>
    <xf numFmtId="0" fontId="5" fillId="0" borderId="2" xfId="0" applyFont="1" applyFill="1" applyBorder="1" applyAlignment="1">
      <alignment horizontal="right"/>
    </xf>
    <xf numFmtId="1" fontId="5" fillId="0" borderId="2" xfId="0" applyNumberFormat="1" applyFont="1" applyFill="1" applyBorder="1"/>
    <xf numFmtId="2" fontId="5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/>
    <xf numFmtId="2" fontId="5" fillId="0" borderId="2" xfId="0" applyNumberFormat="1" applyFont="1" applyFill="1" applyBorder="1"/>
    <xf numFmtId="168" fontId="5" fillId="0" borderId="2" xfId="0" applyNumberFormat="1" applyFont="1" applyFill="1" applyBorder="1"/>
    <xf numFmtId="166" fontId="5" fillId="0" borderId="2" xfId="0" applyNumberFormat="1" applyFont="1" applyFill="1" applyBorder="1"/>
    <xf numFmtId="167" fontId="5" fillId="0" borderId="2" xfId="0" applyNumberFormat="1" applyFont="1" applyFill="1" applyBorder="1"/>
    <xf numFmtId="0" fontId="5" fillId="0" borderId="2" xfId="0" applyFont="1" applyFill="1" applyBorder="1"/>
    <xf numFmtId="1" fontId="5" fillId="0" borderId="2" xfId="0" applyNumberFormat="1" applyFont="1" applyFill="1" applyBorder="1" applyAlignment="1">
      <alignment horizontal="right"/>
    </xf>
    <xf numFmtId="169" fontId="5" fillId="0" borderId="2" xfId="0" applyNumberFormat="1" applyFont="1" applyFill="1" applyBorder="1"/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/>
    <xf numFmtId="1" fontId="10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left"/>
    </xf>
    <xf numFmtId="166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/>
    </xf>
    <xf numFmtId="164" fontId="12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left"/>
    </xf>
    <xf numFmtId="166" fontId="12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left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1" fontId="12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left"/>
    </xf>
    <xf numFmtId="0" fontId="16" fillId="0" borderId="0" xfId="0" applyFont="1"/>
    <xf numFmtId="2" fontId="1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9"/>
  <sheetViews>
    <sheetView tabSelected="1" workbookViewId="0">
      <selection activeCell="AE69" sqref="AE69"/>
    </sheetView>
  </sheetViews>
  <sheetFormatPr defaultRowHeight="15"/>
  <cols>
    <col min="1" max="2" width="6.140625" customWidth="1"/>
    <col min="3" max="3" width="6.28515625" customWidth="1"/>
    <col min="4" max="4" width="5.7109375" customWidth="1"/>
    <col min="5" max="5" width="6.7109375" customWidth="1"/>
    <col min="7" max="7" width="6.42578125" customWidth="1"/>
    <col min="8" max="8" width="7.42578125" customWidth="1"/>
    <col min="9" max="9" width="6.28515625" customWidth="1"/>
    <col min="10" max="10" width="6.7109375" customWidth="1"/>
    <col min="11" max="11" width="5.7109375" customWidth="1"/>
    <col min="12" max="12" width="3.85546875" customWidth="1"/>
    <col min="13" max="14" width="5.85546875" customWidth="1"/>
    <col min="15" max="15" width="6.28515625" customWidth="1"/>
    <col min="16" max="16" width="5.7109375" customWidth="1"/>
    <col min="17" max="17" width="6.5703125" customWidth="1"/>
    <col min="18" max="18" width="5.5703125" customWidth="1"/>
    <col min="19" max="19" width="6.5703125" customWidth="1"/>
    <col min="20" max="20" width="5.7109375" customWidth="1"/>
    <col min="21" max="21" width="5.85546875" customWidth="1"/>
    <col min="22" max="22" width="4.28515625" customWidth="1"/>
    <col min="23" max="23" width="6.140625" customWidth="1"/>
    <col min="24" max="24" width="3.5703125" customWidth="1"/>
    <col min="25" max="25" width="4.85546875" customWidth="1"/>
    <col min="26" max="26" width="4.140625" customWidth="1"/>
    <col min="27" max="27" width="6.140625" customWidth="1"/>
    <col min="28" max="28" width="4.5703125" customWidth="1"/>
    <col min="29" max="29" width="3.7109375" customWidth="1"/>
    <col min="30" max="30" width="5.140625" customWidth="1"/>
    <col min="31" max="31" width="3.28515625" customWidth="1"/>
    <col min="32" max="32" width="6.7109375" customWidth="1"/>
    <col min="33" max="33" width="5.42578125" customWidth="1"/>
    <col min="34" max="34" width="6.42578125" customWidth="1"/>
    <col min="35" max="35" width="6.140625" customWidth="1"/>
    <col min="36" max="36" width="3.42578125" customWidth="1"/>
    <col min="37" max="37" width="6" customWidth="1"/>
    <col min="38" max="38" width="5.140625" customWidth="1"/>
    <col min="39" max="39" width="6.140625" customWidth="1"/>
    <col min="40" max="40" width="7" customWidth="1"/>
    <col min="41" max="41" width="4.85546875" customWidth="1"/>
    <col min="42" max="42" width="6.140625" customWidth="1"/>
    <col min="43" max="43" width="6.28515625" customWidth="1"/>
  </cols>
  <sheetData>
    <row r="1" spans="1:43">
      <c r="A1" s="1"/>
      <c r="B1" s="2"/>
      <c r="C1" s="2"/>
      <c r="D1" s="3"/>
      <c r="E1" s="1"/>
      <c r="F1" s="4"/>
      <c r="G1" s="1"/>
      <c r="H1" s="5"/>
      <c r="I1" s="6"/>
      <c r="J1" s="7"/>
      <c r="K1" s="8"/>
      <c r="L1" s="2"/>
      <c r="M1" s="5"/>
      <c r="N1" s="6"/>
      <c r="O1" s="7"/>
      <c r="P1" s="8"/>
      <c r="Q1" s="1"/>
      <c r="R1" s="9"/>
      <c r="S1" s="9"/>
      <c r="T1" s="2"/>
      <c r="U1" s="10"/>
      <c r="V1" s="10"/>
      <c r="W1" s="2"/>
      <c r="X1" s="1"/>
      <c r="Y1" s="1"/>
      <c r="Z1" s="1"/>
      <c r="AA1" s="1"/>
      <c r="AB1" s="10"/>
      <c r="AC1" s="10"/>
      <c r="AD1" s="1"/>
      <c r="AE1" s="2"/>
      <c r="AF1" s="5"/>
      <c r="AG1" s="6"/>
      <c r="AH1" s="7"/>
      <c r="AI1" s="8"/>
      <c r="AJ1" s="2"/>
      <c r="AK1" s="7"/>
      <c r="AL1" s="8"/>
      <c r="AM1" s="5"/>
      <c r="AN1" s="6"/>
      <c r="AO1" s="9"/>
      <c r="AP1" s="1"/>
      <c r="AQ1" s="9"/>
    </row>
    <row r="2" spans="1:43" ht="15.75">
      <c r="A2" s="11" t="s">
        <v>0</v>
      </c>
      <c r="B2" s="12"/>
      <c r="C2" s="12"/>
      <c r="D2" s="13"/>
      <c r="E2" s="14"/>
      <c r="F2" s="15"/>
      <c r="G2" s="14"/>
      <c r="H2" s="16"/>
      <c r="I2" s="17"/>
      <c r="J2" s="14"/>
      <c r="K2" s="17"/>
      <c r="L2" s="14"/>
      <c r="M2" s="16"/>
      <c r="N2" s="17"/>
      <c r="O2" s="14"/>
      <c r="P2" s="17"/>
      <c r="Q2" s="14"/>
      <c r="R2" s="17"/>
      <c r="S2" s="17"/>
      <c r="T2" s="14"/>
      <c r="U2" s="18"/>
      <c r="V2" s="18"/>
      <c r="W2" s="14"/>
      <c r="X2" s="14"/>
      <c r="Y2" s="14"/>
      <c r="Z2" s="19"/>
      <c r="AA2" s="11"/>
      <c r="AB2" s="18"/>
      <c r="AC2" s="18"/>
      <c r="AD2" s="14"/>
      <c r="AE2" s="14"/>
      <c r="AF2" s="16"/>
      <c r="AG2" s="17"/>
      <c r="AH2" s="14"/>
      <c r="AI2" s="17"/>
      <c r="AJ2" s="14"/>
      <c r="AK2" s="14"/>
      <c r="AL2" s="17"/>
      <c r="AM2" s="16"/>
      <c r="AN2" s="17"/>
      <c r="AO2" s="17"/>
      <c r="AP2" s="14"/>
      <c r="AQ2" s="17"/>
    </row>
    <row r="3" spans="1:43" ht="15.75" thickBot="1">
      <c r="A3" s="20"/>
      <c r="B3" s="21"/>
      <c r="C3" s="21"/>
      <c r="D3" s="22"/>
      <c r="E3" s="20"/>
      <c r="F3" s="23"/>
      <c r="G3" s="20"/>
      <c r="H3" s="24"/>
      <c r="I3" s="25"/>
      <c r="J3" s="26"/>
      <c r="K3" s="27"/>
      <c r="L3" s="21"/>
      <c r="M3" s="24"/>
      <c r="N3" s="25"/>
      <c r="O3" s="26"/>
      <c r="P3" s="27"/>
      <c r="Q3" s="20"/>
      <c r="R3" s="28"/>
      <c r="S3" s="28"/>
      <c r="T3" s="21"/>
      <c r="U3" s="29"/>
      <c r="V3" s="29"/>
      <c r="W3" s="21"/>
      <c r="X3" s="20"/>
      <c r="Y3" s="20"/>
      <c r="Z3" s="1"/>
      <c r="AA3" s="51"/>
      <c r="AB3" s="55"/>
      <c r="AC3" s="60"/>
      <c r="AD3" s="52"/>
      <c r="AE3" s="58"/>
      <c r="AF3" s="55"/>
      <c r="AG3" s="56"/>
      <c r="AH3" s="55"/>
      <c r="AI3" s="57"/>
      <c r="AJ3" s="58"/>
      <c r="AK3" s="55"/>
      <c r="AL3" s="57"/>
      <c r="AM3" s="55"/>
      <c r="AN3" s="56"/>
      <c r="AO3" s="59"/>
      <c r="AP3" s="55"/>
      <c r="AQ3" s="59"/>
    </row>
    <row r="4" spans="1:43" ht="15.75" thickTop="1">
      <c r="A4" s="30" t="s">
        <v>1</v>
      </c>
      <c r="B4" s="31"/>
      <c r="C4" s="31"/>
      <c r="D4" s="32"/>
      <c r="E4" s="30"/>
      <c r="F4" s="33"/>
      <c r="G4" s="30"/>
      <c r="H4" s="34"/>
      <c r="I4" s="35"/>
      <c r="J4" s="36"/>
      <c r="K4" s="37"/>
      <c r="L4" s="14"/>
      <c r="M4" s="34"/>
      <c r="N4" s="35"/>
      <c r="O4" s="36"/>
      <c r="P4" s="37"/>
      <c r="Q4" s="30"/>
      <c r="R4" s="17"/>
      <c r="S4" s="17"/>
      <c r="T4" s="14"/>
      <c r="U4" s="18"/>
      <c r="V4" s="18"/>
      <c r="W4" s="14"/>
      <c r="X4" s="30"/>
      <c r="Y4" s="30"/>
      <c r="Z4" s="1"/>
      <c r="AA4" s="51"/>
      <c r="AB4" s="63"/>
      <c r="AC4" s="64"/>
      <c r="AD4" s="52"/>
      <c r="AE4" s="51"/>
      <c r="AF4" s="63"/>
      <c r="AG4" s="64"/>
      <c r="AH4" s="55"/>
      <c r="AI4" s="64"/>
      <c r="AJ4" s="51"/>
      <c r="AK4" s="63"/>
      <c r="AL4" s="64"/>
      <c r="AM4" s="63"/>
      <c r="AN4" s="64"/>
      <c r="AO4" s="65"/>
      <c r="AP4" s="55"/>
      <c r="AQ4" s="51"/>
    </row>
    <row r="5" spans="1:43">
      <c r="A5" s="38"/>
      <c r="B5" s="39"/>
      <c r="C5" s="39"/>
      <c r="D5" s="40"/>
      <c r="E5" s="38"/>
      <c r="F5" s="41"/>
      <c r="G5" s="38"/>
      <c r="H5" s="42"/>
      <c r="I5" s="43" t="s">
        <v>2</v>
      </c>
      <c r="J5" s="43"/>
      <c r="K5" s="44"/>
      <c r="L5" s="45"/>
      <c r="M5" s="42"/>
      <c r="N5" s="46"/>
      <c r="O5" s="43" t="s">
        <v>3</v>
      </c>
      <c r="P5" s="44"/>
      <c r="Q5" s="47"/>
      <c r="R5" s="48"/>
      <c r="S5" s="49"/>
      <c r="T5" s="45"/>
      <c r="U5" s="50"/>
      <c r="V5" s="50"/>
      <c r="W5" s="50" t="s">
        <v>4</v>
      </c>
      <c r="X5" s="47"/>
      <c r="Z5" s="38"/>
      <c r="AA5" s="69"/>
      <c r="AB5" s="71"/>
      <c r="AC5" s="71"/>
      <c r="AD5" s="72"/>
      <c r="AE5" s="69"/>
      <c r="AF5" s="69"/>
      <c r="AG5" s="70"/>
      <c r="AH5" s="69"/>
      <c r="AI5" s="70"/>
      <c r="AJ5" s="69"/>
      <c r="AK5" s="69"/>
      <c r="AL5" s="70"/>
      <c r="AM5" s="69"/>
      <c r="AN5" s="70"/>
      <c r="AO5" s="70"/>
      <c r="AP5" s="69"/>
      <c r="AQ5" s="70"/>
    </row>
    <row r="6" spans="1:43">
      <c r="A6" s="51" t="s">
        <v>5</v>
      </c>
      <c r="B6" s="52" t="s">
        <v>6</v>
      </c>
      <c r="C6" s="52" t="s">
        <v>7</v>
      </c>
      <c r="D6" s="53" t="s">
        <v>8</v>
      </c>
      <c r="E6" s="54" t="s">
        <v>9</v>
      </c>
      <c r="F6" s="55" t="s">
        <v>10</v>
      </c>
      <c r="G6" s="51" t="s">
        <v>11</v>
      </c>
      <c r="H6" s="55" t="s">
        <v>12</v>
      </c>
      <c r="I6" s="56"/>
      <c r="J6" s="55" t="s">
        <v>13</v>
      </c>
      <c r="K6" s="57"/>
      <c r="L6" s="58"/>
      <c r="M6" s="55" t="s">
        <v>14</v>
      </c>
      <c r="N6" s="56"/>
      <c r="O6" s="55" t="s">
        <v>13</v>
      </c>
      <c r="P6" s="57"/>
      <c r="Q6" s="55" t="s">
        <v>13</v>
      </c>
      <c r="R6" s="59"/>
      <c r="S6" s="59"/>
      <c r="T6" s="58"/>
      <c r="U6" s="55" t="s">
        <v>14</v>
      </c>
      <c r="V6" s="60"/>
      <c r="W6" s="55" t="s">
        <v>13</v>
      </c>
      <c r="X6" s="61"/>
      <c r="Y6" s="52" t="s">
        <v>15</v>
      </c>
      <c r="Z6" s="62"/>
      <c r="AA6" s="73"/>
      <c r="AB6" s="74"/>
      <c r="AC6" s="74"/>
      <c r="AD6" s="74"/>
      <c r="AE6" s="78"/>
      <c r="AF6" s="77"/>
      <c r="AG6" s="77"/>
      <c r="AH6" s="78"/>
      <c r="AI6" s="78"/>
      <c r="AJ6" s="78"/>
      <c r="AK6" s="77"/>
      <c r="AL6" s="77"/>
      <c r="AM6" s="78"/>
      <c r="AN6" s="78"/>
      <c r="AO6" s="77"/>
      <c r="AP6" s="78"/>
      <c r="AQ6" s="78"/>
    </row>
    <row r="7" spans="1:43">
      <c r="A7" s="51" t="s">
        <v>16</v>
      </c>
      <c r="B7" s="51" t="s">
        <v>17</v>
      </c>
      <c r="C7" s="51" t="s">
        <v>17</v>
      </c>
      <c r="D7" s="51"/>
      <c r="E7" s="51" t="s">
        <v>17</v>
      </c>
      <c r="F7" s="54" t="s">
        <v>18</v>
      </c>
      <c r="G7" s="51" t="s">
        <v>15</v>
      </c>
      <c r="H7" s="63" t="s">
        <v>18</v>
      </c>
      <c r="I7" s="64" t="s">
        <v>19</v>
      </c>
      <c r="J7" s="55" t="s">
        <v>18</v>
      </c>
      <c r="K7" s="64" t="s">
        <v>19</v>
      </c>
      <c r="L7" s="51"/>
      <c r="M7" s="63" t="s">
        <v>20</v>
      </c>
      <c r="N7" s="64" t="s">
        <v>19</v>
      </c>
      <c r="O7" s="63" t="s">
        <v>21</v>
      </c>
      <c r="P7" s="64" t="s">
        <v>19</v>
      </c>
      <c r="Q7" s="55" t="s">
        <v>18</v>
      </c>
      <c r="R7" s="51" t="s">
        <v>19</v>
      </c>
      <c r="S7" s="65" t="s">
        <v>22</v>
      </c>
      <c r="T7" s="51"/>
      <c r="U7" s="63" t="s">
        <v>20</v>
      </c>
      <c r="V7" s="64" t="s">
        <v>19</v>
      </c>
      <c r="W7" s="55" t="s">
        <v>18</v>
      </c>
      <c r="X7" s="51" t="s">
        <v>19</v>
      </c>
      <c r="Y7" s="52" t="s">
        <v>23</v>
      </c>
      <c r="Z7" s="62"/>
      <c r="AA7" s="73"/>
      <c r="AB7" s="74"/>
      <c r="AC7" s="74"/>
      <c r="AD7" s="74"/>
      <c r="AE7" s="78"/>
      <c r="AF7" s="77"/>
      <c r="AG7" s="77"/>
      <c r="AH7" s="78"/>
      <c r="AI7" s="78"/>
      <c r="AJ7" s="78"/>
      <c r="AK7" s="77"/>
      <c r="AL7" s="77"/>
      <c r="AM7" s="78"/>
      <c r="AN7" s="78"/>
      <c r="AO7" s="77"/>
      <c r="AP7" s="78"/>
      <c r="AQ7" s="78"/>
    </row>
    <row r="8" spans="1:43">
      <c r="A8" s="66"/>
      <c r="B8" s="66"/>
      <c r="C8" s="66"/>
      <c r="D8" s="66"/>
      <c r="E8" s="66"/>
      <c r="F8" s="66"/>
      <c r="G8" s="66"/>
      <c r="H8" s="66"/>
      <c r="I8" s="67"/>
      <c r="J8" s="66"/>
      <c r="K8" s="67"/>
      <c r="L8" s="66"/>
      <c r="M8" s="66"/>
      <c r="N8" s="67"/>
      <c r="O8" s="66"/>
      <c r="P8" s="67"/>
      <c r="Q8" s="66"/>
      <c r="R8" s="67"/>
      <c r="S8" s="67"/>
      <c r="T8" s="66"/>
      <c r="U8" s="68"/>
      <c r="V8" s="68"/>
      <c r="W8" s="66"/>
      <c r="X8" s="66"/>
      <c r="Y8" s="66"/>
      <c r="Z8" s="19"/>
      <c r="AA8" s="73"/>
      <c r="AB8" s="74"/>
      <c r="AC8" s="74"/>
      <c r="AD8" s="74"/>
      <c r="AE8" s="78"/>
      <c r="AF8" s="77"/>
      <c r="AG8" s="77"/>
      <c r="AH8" s="78"/>
      <c r="AI8" s="78"/>
      <c r="AJ8" s="78"/>
      <c r="AK8" s="77"/>
      <c r="AL8" s="77"/>
      <c r="AM8" s="78"/>
      <c r="AN8" s="78"/>
      <c r="AO8" s="77"/>
      <c r="AP8" s="78"/>
      <c r="AQ8" s="78"/>
    </row>
    <row r="9" spans="1:43">
      <c r="A9" s="69"/>
      <c r="B9" s="69"/>
      <c r="C9" s="69"/>
      <c r="D9" s="69"/>
      <c r="E9" s="69"/>
      <c r="F9" s="69"/>
      <c r="G9" s="69"/>
      <c r="H9" s="69"/>
      <c r="I9" s="70"/>
      <c r="J9" s="69"/>
      <c r="K9" s="70"/>
      <c r="L9" s="69"/>
      <c r="M9" s="69"/>
      <c r="N9" s="70"/>
      <c r="O9" s="69"/>
      <c r="P9" s="70"/>
      <c r="Q9" s="69"/>
      <c r="R9" s="70"/>
      <c r="S9" s="70"/>
      <c r="T9" s="69"/>
      <c r="U9" s="71"/>
      <c r="V9" s="71"/>
      <c r="W9" s="69"/>
      <c r="X9" s="69"/>
      <c r="Y9" s="72"/>
      <c r="Z9" s="19"/>
      <c r="AA9" s="73"/>
      <c r="AB9" s="74"/>
      <c r="AC9" s="74"/>
      <c r="AD9" s="74"/>
      <c r="AE9" s="78"/>
      <c r="AF9" s="77"/>
      <c r="AG9" s="77"/>
      <c r="AH9" s="78"/>
      <c r="AI9" s="78"/>
      <c r="AJ9" s="78"/>
      <c r="AK9" s="77"/>
      <c r="AL9" s="77"/>
      <c r="AM9" s="78"/>
      <c r="AN9" s="78"/>
      <c r="AO9" s="77"/>
      <c r="AP9" s="78"/>
      <c r="AQ9" s="78"/>
    </row>
    <row r="10" spans="1:43">
      <c r="A10" s="73">
        <v>1.1000000000000001</v>
      </c>
      <c r="B10" s="74">
        <v>541.49792242693184</v>
      </c>
      <c r="C10" s="74">
        <v>97.214173000941187</v>
      </c>
      <c r="D10" s="75">
        <f t="shared" ref="D10:D69" si="0">C10/B10</f>
        <v>0.17952824743119672</v>
      </c>
      <c r="E10" s="74">
        <v>49.388192649420397</v>
      </c>
      <c r="F10" s="76" t="s">
        <v>24</v>
      </c>
      <c r="G10" s="75" t="s">
        <v>25</v>
      </c>
      <c r="H10" s="77">
        <v>9.4192729112235813</v>
      </c>
      <c r="I10" s="77">
        <v>0.10221145361305767</v>
      </c>
      <c r="J10" s="78">
        <v>6.0549154446431594E-2</v>
      </c>
      <c r="K10" s="78">
        <v>4.8017377718423225E-4</v>
      </c>
      <c r="L10" s="78"/>
      <c r="M10" s="78">
        <v>0.10626720630489217</v>
      </c>
      <c r="N10" s="78">
        <v>1.1802936459812722E-3</v>
      </c>
      <c r="O10" s="77"/>
      <c r="P10" s="77"/>
      <c r="Q10" s="77"/>
      <c r="R10" s="77"/>
      <c r="S10" s="77"/>
      <c r="T10" s="79"/>
      <c r="U10" s="74">
        <v>651.03285054621028</v>
      </c>
      <c r="V10" s="74">
        <v>6.8777793060715835</v>
      </c>
      <c r="W10" s="80"/>
      <c r="X10" s="80"/>
      <c r="Y10" s="74"/>
      <c r="Z10" s="79"/>
      <c r="AA10" s="73"/>
      <c r="AB10" s="74"/>
      <c r="AC10" s="74"/>
      <c r="AD10" s="74"/>
      <c r="AE10" s="78"/>
      <c r="AF10" s="77"/>
      <c r="AG10" s="77"/>
      <c r="AH10" s="78"/>
      <c r="AI10" s="78"/>
      <c r="AJ10" s="78"/>
      <c r="AK10" s="77"/>
      <c r="AL10" s="77"/>
      <c r="AM10" s="78"/>
      <c r="AN10" s="78"/>
      <c r="AO10" s="77"/>
      <c r="AP10" s="78"/>
      <c r="AQ10" s="78"/>
    </row>
    <row r="11" spans="1:43">
      <c r="A11" s="73">
        <v>2.1</v>
      </c>
      <c r="B11" s="74">
        <v>246.91362352166075</v>
      </c>
      <c r="C11" s="74">
        <v>116.37398464285837</v>
      </c>
      <c r="D11" s="75">
        <f t="shared" si="0"/>
        <v>0.47131455519970267</v>
      </c>
      <c r="E11" s="74">
        <v>18.142401510106225</v>
      </c>
      <c r="F11" s="76" t="s">
        <v>24</v>
      </c>
      <c r="G11" s="75" t="s">
        <v>25</v>
      </c>
      <c r="H11" s="77">
        <v>11.692139756100941</v>
      </c>
      <c r="I11" s="77">
        <v>0.14002671517392451</v>
      </c>
      <c r="J11" s="78">
        <v>5.6984273737599359E-2</v>
      </c>
      <c r="K11" s="78">
        <v>9.0431167389902424E-4</v>
      </c>
      <c r="L11" s="78"/>
      <c r="M11" s="78">
        <v>8.5634006712532518E-2</v>
      </c>
      <c r="N11" s="78">
        <v>1.0472794794700346E-3</v>
      </c>
      <c r="O11" s="77"/>
      <c r="P11" s="77"/>
      <c r="Q11" s="77"/>
      <c r="R11" s="77"/>
      <c r="S11" s="77"/>
      <c r="T11" s="79"/>
      <c r="U11" s="74">
        <v>529.66416965261953</v>
      </c>
      <c r="V11" s="74">
        <v>6.2186678450994135</v>
      </c>
      <c r="W11" s="80"/>
      <c r="X11" s="80"/>
      <c r="Y11" s="74"/>
      <c r="Z11" s="79"/>
      <c r="AA11" s="73"/>
      <c r="AB11" s="74"/>
      <c r="AC11" s="74"/>
      <c r="AD11" s="74"/>
      <c r="AE11" s="78"/>
      <c r="AF11" s="77"/>
      <c r="AG11" s="77"/>
      <c r="AH11" s="78"/>
      <c r="AI11" s="78"/>
      <c r="AJ11" s="78"/>
      <c r="AK11" s="77"/>
      <c r="AL11" s="77"/>
      <c r="AM11" s="78"/>
      <c r="AN11" s="78"/>
      <c r="AO11" s="77"/>
      <c r="AP11" s="78"/>
      <c r="AQ11" s="78"/>
    </row>
    <row r="12" spans="1:43">
      <c r="A12" s="73">
        <v>3.1</v>
      </c>
      <c r="B12" s="74">
        <v>326.49840396848083</v>
      </c>
      <c r="C12" s="74">
        <v>76.772799776927528</v>
      </c>
      <c r="D12" s="75">
        <f t="shared" si="0"/>
        <v>0.23513989300951971</v>
      </c>
      <c r="E12" s="74">
        <v>25.505247795973499</v>
      </c>
      <c r="F12" s="81">
        <v>1.9275833613605236E-5</v>
      </c>
      <c r="G12" s="82">
        <v>0.14145151919907617</v>
      </c>
      <c r="H12" s="77">
        <v>10.997532001771159</v>
      </c>
      <c r="I12" s="77">
        <v>0.17895142682841078</v>
      </c>
      <c r="J12" s="78">
        <v>5.9968804898369567E-2</v>
      </c>
      <c r="K12" s="78">
        <v>6.9820634913307623E-4</v>
      </c>
      <c r="L12" s="78"/>
      <c r="M12" s="78">
        <v>9.0800871017896245E-2</v>
      </c>
      <c r="N12" s="78">
        <v>1.5063113214404829E-3</v>
      </c>
      <c r="O12" s="77"/>
      <c r="P12" s="77"/>
      <c r="Q12" s="77"/>
      <c r="R12" s="77"/>
      <c r="S12" s="77"/>
      <c r="T12" s="79"/>
      <c r="U12" s="74">
        <v>560.2718485215172</v>
      </c>
      <c r="V12" s="74">
        <v>8.9019975352121623</v>
      </c>
      <c r="W12" s="80"/>
      <c r="X12" s="80"/>
      <c r="Y12" s="74"/>
      <c r="Z12" s="79"/>
      <c r="AA12" s="73"/>
      <c r="AB12" s="74"/>
      <c r="AC12" s="74"/>
      <c r="AD12" s="74"/>
      <c r="AE12" s="78"/>
      <c r="AF12" s="77"/>
      <c r="AG12" s="77"/>
      <c r="AH12" s="78"/>
      <c r="AI12" s="78"/>
      <c r="AJ12" s="78"/>
      <c r="AK12" s="77"/>
      <c r="AL12" s="77"/>
      <c r="AM12" s="78"/>
      <c r="AN12" s="78"/>
      <c r="AO12" s="77"/>
      <c r="AP12" s="78"/>
      <c r="AQ12" s="78"/>
    </row>
    <row r="13" spans="1:43">
      <c r="A13" s="73">
        <v>4.0999999999999996</v>
      </c>
      <c r="B13" s="74">
        <v>591.95059548213737</v>
      </c>
      <c r="C13" s="74">
        <v>265.40542462865881</v>
      </c>
      <c r="D13" s="75">
        <f t="shared" si="0"/>
        <v>0.44835739106316624</v>
      </c>
      <c r="E13" s="74">
        <v>44.443558019420919</v>
      </c>
      <c r="F13" s="76" t="s">
        <v>24</v>
      </c>
      <c r="G13" s="75" t="s">
        <v>25</v>
      </c>
      <c r="H13" s="77">
        <v>11.442485238388894</v>
      </c>
      <c r="I13" s="77">
        <v>0.12673087235980096</v>
      </c>
      <c r="J13" s="78">
        <v>5.7953604396160735E-2</v>
      </c>
      <c r="K13" s="78">
        <v>9.6093277420925861E-4</v>
      </c>
      <c r="L13" s="78"/>
      <c r="M13" s="78">
        <v>8.7428649444372786E-2</v>
      </c>
      <c r="N13" s="78">
        <v>9.9058748625987267E-4</v>
      </c>
      <c r="O13" s="77"/>
      <c r="P13" s="77"/>
      <c r="Q13" s="77"/>
      <c r="R13" s="77"/>
      <c r="S13" s="77"/>
      <c r="T13" s="79"/>
      <c r="U13" s="74">
        <v>540.31182673306921</v>
      </c>
      <c r="V13" s="74">
        <v>5.8723275529942613</v>
      </c>
      <c r="W13" s="80"/>
      <c r="X13" s="80"/>
      <c r="Y13" s="74"/>
      <c r="Z13" s="79"/>
      <c r="AA13" s="73"/>
      <c r="AB13" s="74"/>
      <c r="AC13" s="74"/>
      <c r="AD13" s="74"/>
      <c r="AE13" s="78"/>
      <c r="AF13" s="77"/>
      <c r="AG13" s="77"/>
      <c r="AH13" s="78"/>
      <c r="AI13" s="78"/>
      <c r="AJ13" s="78"/>
      <c r="AK13" s="77"/>
      <c r="AL13" s="77"/>
      <c r="AM13" s="78"/>
      <c r="AN13" s="78"/>
      <c r="AO13" s="77"/>
      <c r="AP13" s="78"/>
      <c r="AQ13" s="78"/>
    </row>
    <row r="14" spans="1:43">
      <c r="A14" s="73">
        <v>5.0999999999999996</v>
      </c>
      <c r="B14" s="74">
        <v>657.27976685630392</v>
      </c>
      <c r="C14" s="74">
        <v>166.36544457766922</v>
      </c>
      <c r="D14" s="75">
        <f t="shared" si="0"/>
        <v>0.25311207337687675</v>
      </c>
      <c r="E14" s="74">
        <v>52.854668880917906</v>
      </c>
      <c r="F14" s="76" t="s">
        <v>24</v>
      </c>
      <c r="G14" s="75" t="s">
        <v>25</v>
      </c>
      <c r="H14" s="77">
        <v>10.683427966949441</v>
      </c>
      <c r="I14" s="77">
        <v>0.11683223076580625</v>
      </c>
      <c r="J14" s="78">
        <v>5.8557125486854197E-2</v>
      </c>
      <c r="K14" s="78">
        <v>4.4050732680690177E-4</v>
      </c>
      <c r="L14" s="78"/>
      <c r="M14" s="78">
        <v>9.3685514078920562E-2</v>
      </c>
      <c r="N14" s="78">
        <v>1.0450606635613708E-3</v>
      </c>
      <c r="O14" s="77"/>
      <c r="P14" s="77"/>
      <c r="Q14" s="77"/>
      <c r="R14" s="77"/>
      <c r="S14" s="77"/>
      <c r="T14" s="83"/>
      <c r="U14" s="74">
        <v>577.29700818789843</v>
      </c>
      <c r="V14" s="74">
        <v>6.1598090091028013</v>
      </c>
      <c r="W14" s="80"/>
      <c r="X14" s="80"/>
      <c r="Y14" s="74"/>
      <c r="Z14" s="79"/>
      <c r="AA14" s="73"/>
      <c r="AB14" s="74"/>
      <c r="AC14" s="74"/>
      <c r="AD14" s="74"/>
      <c r="AE14" s="78"/>
      <c r="AF14" s="77"/>
      <c r="AG14" s="77"/>
      <c r="AH14" s="78"/>
      <c r="AI14" s="78"/>
      <c r="AJ14" s="78"/>
      <c r="AK14" s="77"/>
      <c r="AL14" s="77"/>
      <c r="AM14" s="78"/>
      <c r="AN14" s="78"/>
      <c r="AO14" s="77"/>
      <c r="AP14" s="78"/>
      <c r="AQ14" s="78"/>
    </row>
    <row r="15" spans="1:43">
      <c r="A15" s="73">
        <v>6.1</v>
      </c>
      <c r="B15" s="74">
        <v>100.53781931717421</v>
      </c>
      <c r="C15" s="74">
        <v>61.058751863706597</v>
      </c>
      <c r="D15" s="75">
        <f t="shared" si="0"/>
        <v>0.60732122775688979</v>
      </c>
      <c r="E15" s="74">
        <v>10.762595534424467</v>
      </c>
      <c r="F15" s="81">
        <v>1.2071264649499226E-4</v>
      </c>
      <c r="G15" s="82">
        <v>8.338528949202173E-2</v>
      </c>
      <c r="H15" s="77">
        <v>8.025205471962682</v>
      </c>
      <c r="I15" s="77">
        <v>0.10936053610119818</v>
      </c>
      <c r="J15" s="78">
        <v>6.5137635477295286E-2</v>
      </c>
      <c r="K15" s="78">
        <v>1.0945378699977137E-3</v>
      </c>
      <c r="L15" s="78"/>
      <c r="M15" s="78">
        <v>0.12450349721210552</v>
      </c>
      <c r="N15" s="78">
        <v>1.7509587203221773E-3</v>
      </c>
      <c r="O15" s="77"/>
      <c r="P15" s="77"/>
      <c r="Q15" s="77"/>
      <c r="R15" s="77"/>
      <c r="S15" s="77"/>
      <c r="T15" s="79"/>
      <c r="U15" s="74">
        <v>756.43257004099212</v>
      </c>
      <c r="V15" s="74">
        <v>10.037678988958374</v>
      </c>
      <c r="W15" s="80"/>
      <c r="X15" s="80"/>
      <c r="Y15" s="74"/>
      <c r="Z15" s="79"/>
      <c r="AA15" s="73"/>
      <c r="AB15" s="74"/>
      <c r="AC15" s="74"/>
      <c r="AD15" s="74"/>
      <c r="AE15" s="78"/>
      <c r="AF15" s="77"/>
      <c r="AG15" s="77"/>
      <c r="AH15" s="78"/>
      <c r="AI15" s="78"/>
      <c r="AJ15" s="78"/>
      <c r="AK15" s="77"/>
      <c r="AL15" s="77"/>
      <c r="AM15" s="78"/>
      <c r="AN15" s="78"/>
      <c r="AO15" s="77"/>
      <c r="AP15" s="78"/>
      <c r="AQ15" s="78"/>
    </row>
    <row r="16" spans="1:43">
      <c r="A16" s="73">
        <v>7.1</v>
      </c>
      <c r="B16" s="74">
        <v>699.05177475362495</v>
      </c>
      <c r="C16" s="74">
        <v>154.76080351296108</v>
      </c>
      <c r="D16" s="75">
        <f t="shared" si="0"/>
        <v>0.22138675431802637</v>
      </c>
      <c r="E16" s="74">
        <v>112.01193046716838</v>
      </c>
      <c r="F16" s="81">
        <v>1.1661404952509878E-5</v>
      </c>
      <c r="G16" s="82">
        <v>1.9692604305276893E-2</v>
      </c>
      <c r="H16" s="77">
        <v>5.3615304832806805</v>
      </c>
      <c r="I16" s="77">
        <v>5.7594520096480376E-2</v>
      </c>
      <c r="J16" s="78">
        <v>7.6887509480551577E-2</v>
      </c>
      <c r="K16" s="78">
        <v>6.9355816818873447E-4</v>
      </c>
      <c r="L16" s="78"/>
      <c r="M16" s="78">
        <v>0.18647717793915727</v>
      </c>
      <c r="N16" s="78">
        <v>2.0033086727857018E-3</v>
      </c>
      <c r="O16" s="77">
        <v>1.9726351213120639</v>
      </c>
      <c r="P16" s="77">
        <v>2.7828941230901228E-2</v>
      </c>
      <c r="Q16" s="78">
        <v>7.6721979278921298E-2</v>
      </c>
      <c r="R16" s="78">
        <v>7.0153927327940794E-4</v>
      </c>
      <c r="S16" s="77">
        <v>0.76150412557951974</v>
      </c>
      <c r="T16" s="79"/>
      <c r="U16" s="74">
        <v>1102.2630906264835</v>
      </c>
      <c r="V16" s="74">
        <v>10.884454989537399</v>
      </c>
      <c r="W16" s="80">
        <v>1113.9723336177581</v>
      </c>
      <c r="X16" s="80">
        <v>18.254485683448515</v>
      </c>
      <c r="Y16" s="74">
        <f>100*(1-U16/W16)</f>
        <v>1.0511251166577362</v>
      </c>
      <c r="Z16" s="79"/>
      <c r="AA16" s="73"/>
      <c r="AB16" s="74"/>
      <c r="AC16" s="74"/>
      <c r="AD16" s="74"/>
      <c r="AE16" s="78"/>
      <c r="AF16" s="77"/>
      <c r="AG16" s="77"/>
      <c r="AH16" s="78"/>
      <c r="AI16" s="78"/>
      <c r="AJ16" s="78"/>
      <c r="AK16" s="77"/>
      <c r="AL16" s="77"/>
      <c r="AM16" s="78"/>
      <c r="AN16" s="78"/>
      <c r="AO16" s="77"/>
      <c r="AP16" s="78"/>
      <c r="AQ16" s="78"/>
    </row>
    <row r="17" spans="1:43">
      <c r="A17" s="73">
        <v>8.1</v>
      </c>
      <c r="B17" s="74">
        <v>280.23112675432384</v>
      </c>
      <c r="C17" s="74">
        <v>210.52257101700854</v>
      </c>
      <c r="D17" s="75">
        <f t="shared" si="0"/>
        <v>0.75124620685542842</v>
      </c>
      <c r="E17" s="74">
        <v>19.17969677643195</v>
      </c>
      <c r="F17" s="81">
        <v>1.479000239028907E-4</v>
      </c>
      <c r="G17" s="82">
        <v>0.1311970371574267</v>
      </c>
      <c r="H17" s="77">
        <v>12.55215678333713</v>
      </c>
      <c r="I17" s="77">
        <v>0.14771410272833649</v>
      </c>
      <c r="J17" s="78">
        <v>5.8116850218022799E-2</v>
      </c>
      <c r="K17" s="78">
        <v>7.6892797587363969E-4</v>
      </c>
      <c r="L17" s="78"/>
      <c r="M17" s="78">
        <v>7.9563062098951365E-2</v>
      </c>
      <c r="N17" s="78">
        <v>9.5377239781859987E-4</v>
      </c>
      <c r="O17" s="77"/>
      <c r="P17" s="77"/>
      <c r="Q17" s="78"/>
      <c r="R17" s="78"/>
      <c r="S17" s="77"/>
      <c r="T17" s="79"/>
      <c r="U17" s="74">
        <v>493.51417981720084</v>
      </c>
      <c r="V17" s="74">
        <v>5.6952781432239048</v>
      </c>
      <c r="W17" s="80"/>
      <c r="X17" s="80"/>
      <c r="Y17" s="74"/>
      <c r="Z17" s="79"/>
      <c r="AA17" s="73"/>
      <c r="AB17" s="74"/>
      <c r="AC17" s="74"/>
      <c r="AD17" s="74"/>
      <c r="AE17" s="78"/>
      <c r="AF17" s="77"/>
      <c r="AG17" s="77"/>
      <c r="AH17" s="78"/>
      <c r="AI17" s="78"/>
      <c r="AJ17" s="78"/>
      <c r="AK17" s="77"/>
      <c r="AL17" s="77"/>
      <c r="AM17" s="78"/>
      <c r="AN17" s="78"/>
      <c r="AO17" s="77"/>
      <c r="AP17" s="78"/>
      <c r="AQ17" s="78"/>
    </row>
    <row r="18" spans="1:43">
      <c r="A18" s="73">
        <v>9.1</v>
      </c>
      <c r="B18" s="74">
        <v>549.36308892551631</v>
      </c>
      <c r="C18" s="74">
        <v>209.25806767363608</v>
      </c>
      <c r="D18" s="75">
        <f t="shared" si="0"/>
        <v>0.38091031576751544</v>
      </c>
      <c r="E18" s="74">
        <v>44.945558464391432</v>
      </c>
      <c r="F18" s="81">
        <v>1.1226392079805269E-5</v>
      </c>
      <c r="G18" s="75" t="s">
        <v>25</v>
      </c>
      <c r="H18" s="77">
        <v>10.500655589135118</v>
      </c>
      <c r="I18" s="77">
        <v>0.11461208275324691</v>
      </c>
      <c r="J18" s="78">
        <v>5.933500055698003E-2</v>
      </c>
      <c r="K18" s="78">
        <v>7.9925511374899256E-4</v>
      </c>
      <c r="L18" s="78"/>
      <c r="M18" s="78">
        <v>9.5254912239598699E-2</v>
      </c>
      <c r="N18" s="78">
        <v>1.0638923367956141E-3</v>
      </c>
      <c r="O18" s="77"/>
      <c r="P18" s="77"/>
      <c r="Q18" s="78"/>
      <c r="R18" s="78"/>
      <c r="S18" s="77"/>
      <c r="T18" s="79"/>
      <c r="U18" s="74">
        <v>586.54074289374296</v>
      </c>
      <c r="V18" s="74">
        <v>6.2618214002206178</v>
      </c>
      <c r="W18" s="80"/>
      <c r="X18" s="80"/>
      <c r="Y18" s="74"/>
      <c r="Z18" s="79"/>
      <c r="AA18" s="73"/>
      <c r="AB18" s="74"/>
      <c r="AC18" s="74"/>
      <c r="AD18" s="74"/>
      <c r="AE18" s="78"/>
      <c r="AF18" s="77"/>
      <c r="AG18" s="77"/>
      <c r="AH18" s="78"/>
      <c r="AI18" s="78"/>
      <c r="AJ18" s="78"/>
      <c r="AK18" s="77"/>
      <c r="AL18" s="77"/>
      <c r="AM18" s="78"/>
      <c r="AN18" s="78"/>
      <c r="AO18" s="77"/>
      <c r="AP18" s="78"/>
      <c r="AQ18" s="78"/>
    </row>
    <row r="19" spans="1:43">
      <c r="A19" s="73">
        <v>10.1</v>
      </c>
      <c r="B19" s="74">
        <v>374.70249703519818</v>
      </c>
      <c r="C19" s="74">
        <v>107.61984902844537</v>
      </c>
      <c r="D19" s="75">
        <f t="shared" si="0"/>
        <v>0.28721412288409692</v>
      </c>
      <c r="E19" s="74">
        <v>75.4207509017901</v>
      </c>
      <c r="F19" s="81">
        <v>3.5527078258839649E-5</v>
      </c>
      <c r="G19" s="82">
        <v>5.8344563258116898E-2</v>
      </c>
      <c r="H19" s="77">
        <v>4.2681478419926249</v>
      </c>
      <c r="I19" s="77">
        <v>4.6689499486207542E-2</v>
      </c>
      <c r="J19" s="78">
        <v>8.9846472704654456E-2</v>
      </c>
      <c r="K19" s="78">
        <v>5.0632164699730188E-4</v>
      </c>
      <c r="L19" s="78"/>
      <c r="M19" s="78">
        <v>0.2341569672293338</v>
      </c>
      <c r="N19" s="78">
        <v>2.5622355837226635E-3</v>
      </c>
      <c r="O19" s="77">
        <v>2.8847276327469831</v>
      </c>
      <c r="P19" s="77">
        <v>3.62974601345031E-2</v>
      </c>
      <c r="Q19" s="78">
        <v>8.93503905994113E-2</v>
      </c>
      <c r="R19" s="78">
        <v>5.5502917103240478E-4</v>
      </c>
      <c r="S19" s="77">
        <v>0.8696420907260306</v>
      </c>
      <c r="T19" s="79"/>
      <c r="U19" s="74">
        <v>1356.2489564053351</v>
      </c>
      <c r="V19" s="74">
        <v>13.383412518344985</v>
      </c>
      <c r="W19" s="80">
        <v>1411.68184901061</v>
      </c>
      <c r="X19" s="80">
        <v>11.885887210445373</v>
      </c>
      <c r="Y19" s="74">
        <f>100*(1-U19/W19)</f>
        <v>3.9267270202649085</v>
      </c>
      <c r="Z19" s="79"/>
      <c r="AA19" s="73"/>
      <c r="AB19" s="74"/>
      <c r="AC19" s="74"/>
      <c r="AD19" s="74"/>
      <c r="AE19" s="78"/>
      <c r="AF19" s="77"/>
      <c r="AG19" s="77"/>
      <c r="AH19" s="78"/>
      <c r="AI19" s="78"/>
      <c r="AJ19" s="78"/>
      <c r="AK19" s="77"/>
      <c r="AL19" s="77"/>
      <c r="AM19" s="78"/>
      <c r="AN19" s="78"/>
      <c r="AO19" s="77"/>
      <c r="AP19" s="78"/>
      <c r="AQ19" s="78"/>
    </row>
    <row r="20" spans="1:43">
      <c r="A20" s="73">
        <v>11.1</v>
      </c>
      <c r="B20" s="74">
        <v>338.29957168040113</v>
      </c>
      <c r="C20" s="74">
        <v>121.87173334070603</v>
      </c>
      <c r="D20" s="75">
        <f t="shared" si="0"/>
        <v>0.3602479681997377</v>
      </c>
      <c r="E20" s="74">
        <v>50.092254090071684</v>
      </c>
      <c r="F20" s="76" t="s">
        <v>24</v>
      </c>
      <c r="G20" s="75" t="s">
        <v>25</v>
      </c>
      <c r="H20" s="77">
        <v>5.8019581532114817</v>
      </c>
      <c r="I20" s="77">
        <v>6.4261286541243981E-2</v>
      </c>
      <c r="J20" s="78">
        <v>7.5843256936960909E-2</v>
      </c>
      <c r="K20" s="78">
        <v>5.5324264865052859E-4</v>
      </c>
      <c r="L20" s="78"/>
      <c r="M20" s="78">
        <v>0.17244532404866211</v>
      </c>
      <c r="N20" s="78">
        <v>1.910678277557458E-3</v>
      </c>
      <c r="O20" s="77">
        <v>1.8136361899214284</v>
      </c>
      <c r="P20" s="77">
        <v>2.4734539811706001E-2</v>
      </c>
      <c r="Q20" s="78">
        <v>7.6277680066544007E-2</v>
      </c>
      <c r="R20" s="78">
        <v>6.0655499611918272E-4</v>
      </c>
      <c r="S20" s="77">
        <v>0.81242350893392756</v>
      </c>
      <c r="T20" s="79"/>
      <c r="U20" s="74">
        <v>1025.570271133312</v>
      </c>
      <c r="V20" s="74">
        <v>10.505414020813634</v>
      </c>
      <c r="W20" s="80">
        <v>1102.3678128539013</v>
      </c>
      <c r="X20" s="80">
        <v>15.902214278982504</v>
      </c>
      <c r="Y20" s="74">
        <f>100*(1-U20/W20)</f>
        <v>6.9665987000989693</v>
      </c>
      <c r="Z20" s="79"/>
      <c r="AA20" s="73"/>
      <c r="AB20" s="74"/>
      <c r="AC20" s="74"/>
      <c r="AD20" s="74"/>
      <c r="AE20" s="78"/>
      <c r="AF20" s="77"/>
      <c r="AG20" s="77"/>
      <c r="AH20" s="78"/>
      <c r="AI20" s="78"/>
      <c r="AJ20" s="78"/>
      <c r="AK20" s="77"/>
      <c r="AL20" s="77"/>
      <c r="AM20" s="78"/>
      <c r="AN20" s="78"/>
      <c r="AO20" s="77"/>
      <c r="AP20" s="78"/>
      <c r="AQ20" s="78"/>
    </row>
    <row r="21" spans="1:43">
      <c r="A21" s="73">
        <v>12.1</v>
      </c>
      <c r="B21" s="74">
        <v>680.88238310218753</v>
      </c>
      <c r="C21" s="74">
        <v>170.76059145976109</v>
      </c>
      <c r="D21" s="75">
        <f t="shared" si="0"/>
        <v>0.25079308217926555</v>
      </c>
      <c r="E21" s="74">
        <v>59.26598097770578</v>
      </c>
      <c r="F21" s="81">
        <v>8.8354520402569305E-6</v>
      </c>
      <c r="G21" s="82">
        <v>-2.9071262572033518E-2</v>
      </c>
      <c r="H21" s="77">
        <v>9.8698451569228176</v>
      </c>
      <c r="I21" s="77">
        <v>0.10776918331572487</v>
      </c>
      <c r="J21" s="78">
        <v>6.0284564354645284E-2</v>
      </c>
      <c r="K21" s="78">
        <v>4.320452169794716E-4</v>
      </c>
      <c r="L21" s="78"/>
      <c r="M21" s="78">
        <v>0.10134816673634495</v>
      </c>
      <c r="N21" s="78">
        <v>1.1309203382129137E-3</v>
      </c>
      <c r="O21" s="77"/>
      <c r="P21" s="77"/>
      <c r="Q21" s="78"/>
      <c r="R21" s="78"/>
      <c r="S21" s="77"/>
      <c r="T21" s="79"/>
      <c r="U21" s="74">
        <v>622.30482182878939</v>
      </c>
      <c r="V21" s="74">
        <v>6.6195060992360917</v>
      </c>
      <c r="W21" s="80"/>
      <c r="X21" s="80"/>
      <c r="Y21" s="74"/>
      <c r="Z21" s="79"/>
      <c r="AA21" s="73"/>
      <c r="AB21" s="74"/>
      <c r="AC21" s="74"/>
      <c r="AD21" s="74"/>
      <c r="AE21" s="78"/>
      <c r="AF21" s="77"/>
      <c r="AG21" s="77"/>
      <c r="AH21" s="78"/>
      <c r="AI21" s="78"/>
      <c r="AJ21" s="78"/>
      <c r="AK21" s="77"/>
      <c r="AL21" s="77"/>
      <c r="AM21" s="78"/>
      <c r="AN21" s="78"/>
      <c r="AO21" s="77"/>
      <c r="AP21" s="78"/>
      <c r="AQ21" s="78"/>
    </row>
    <row r="22" spans="1:43">
      <c r="A22" s="73">
        <v>13.1</v>
      </c>
      <c r="B22" s="74">
        <v>404.78480262396118</v>
      </c>
      <c r="C22" s="74">
        <v>182.55350761457962</v>
      </c>
      <c r="D22" s="75">
        <f t="shared" si="0"/>
        <v>0.45098903523848199</v>
      </c>
      <c r="E22" s="74">
        <v>58.81684439062623</v>
      </c>
      <c r="F22" s="76" t="s">
        <v>24</v>
      </c>
      <c r="G22" s="75" t="s">
        <v>25</v>
      </c>
      <c r="H22" s="77">
        <v>5.9124325274013989</v>
      </c>
      <c r="I22" s="77">
        <v>6.6096383024615832E-2</v>
      </c>
      <c r="J22" s="78">
        <v>7.9516362368486304E-2</v>
      </c>
      <c r="K22" s="78">
        <v>1.005971133894602E-3</v>
      </c>
      <c r="L22" s="78"/>
      <c r="M22" s="78">
        <v>0.16916261547643993</v>
      </c>
      <c r="N22" s="78">
        <v>1.8912383243354864E-3</v>
      </c>
      <c r="O22" s="77">
        <v>1.8577964141205405</v>
      </c>
      <c r="P22" s="77">
        <v>3.14358777402328E-2</v>
      </c>
      <c r="Q22" s="78">
        <v>7.9651224047923713E-2</v>
      </c>
      <c r="R22" s="78">
        <v>1.0116950610762577E-3</v>
      </c>
      <c r="S22" s="77">
        <v>0.66071535183098984</v>
      </c>
      <c r="T22" s="79"/>
      <c r="U22" s="74">
        <v>1007.4957569485965</v>
      </c>
      <c r="V22" s="74">
        <v>10.427724419481477</v>
      </c>
      <c r="W22" s="80">
        <v>1188.3653412368431</v>
      </c>
      <c r="X22" s="80">
        <v>25.081595103945123</v>
      </c>
      <c r="Y22" s="74">
        <f>100*(1-U22/W22)</f>
        <v>15.220031922169541</v>
      </c>
      <c r="Z22" s="79"/>
      <c r="AA22" s="73"/>
      <c r="AB22" s="74"/>
      <c r="AC22" s="74"/>
      <c r="AD22" s="74"/>
      <c r="AE22" s="78"/>
      <c r="AF22" s="77"/>
      <c r="AG22" s="77"/>
      <c r="AH22" s="78"/>
      <c r="AI22" s="78"/>
      <c r="AJ22" s="78"/>
      <c r="AK22" s="77"/>
      <c r="AL22" s="77"/>
      <c r="AM22" s="78"/>
      <c r="AN22" s="78"/>
      <c r="AO22" s="77"/>
      <c r="AP22" s="78"/>
      <c r="AQ22" s="78"/>
    </row>
    <row r="23" spans="1:43">
      <c r="A23" s="73">
        <v>14.1</v>
      </c>
      <c r="B23" s="74">
        <v>356.27704743093994</v>
      </c>
      <c r="C23" s="74">
        <v>46.450186346045953</v>
      </c>
      <c r="D23" s="75">
        <f t="shared" si="0"/>
        <v>0.1303765894575338</v>
      </c>
      <c r="E23" s="74">
        <v>47.723359630830331</v>
      </c>
      <c r="F23" s="81">
        <v>2.0448442982062799E-6</v>
      </c>
      <c r="G23" s="82">
        <v>3.5140033343714259E-3</v>
      </c>
      <c r="H23" s="77">
        <v>6.4135805571028515</v>
      </c>
      <c r="I23" s="77">
        <v>0.14544737311217873</v>
      </c>
      <c r="J23" s="78">
        <v>7.2749752733435466E-2</v>
      </c>
      <c r="K23" s="78">
        <v>1.9664728022445125E-3</v>
      </c>
      <c r="L23" s="78"/>
      <c r="M23" s="78">
        <v>0.15591366648684638</v>
      </c>
      <c r="N23" s="78">
        <v>3.5358190011494997E-3</v>
      </c>
      <c r="O23" s="77">
        <v>1.5633014080145682</v>
      </c>
      <c r="P23" s="77">
        <v>5.5176696112951007E-2</v>
      </c>
      <c r="Q23" s="78">
        <v>7.272056755383402E-2</v>
      </c>
      <c r="R23" s="78">
        <v>1.9667405377505093E-3</v>
      </c>
      <c r="S23" s="77">
        <v>0.6425291978517631</v>
      </c>
      <c r="T23" s="79"/>
      <c r="U23" s="74">
        <v>934.02794192694785</v>
      </c>
      <c r="V23" s="74">
        <v>19.718906710104001</v>
      </c>
      <c r="W23" s="80">
        <v>1006.1760224302001</v>
      </c>
      <c r="X23" s="80">
        <v>54.872652421687633</v>
      </c>
      <c r="Y23" s="74">
        <f>100*(1-U23/W23)</f>
        <v>7.1705227410402976</v>
      </c>
      <c r="Z23" s="79"/>
      <c r="AA23" s="73"/>
      <c r="AB23" s="74"/>
      <c r="AC23" s="74"/>
      <c r="AD23" s="74"/>
      <c r="AE23" s="78"/>
      <c r="AF23" s="77"/>
      <c r="AG23" s="77"/>
      <c r="AH23" s="78"/>
      <c r="AI23" s="78"/>
      <c r="AJ23" s="78"/>
      <c r="AK23" s="77"/>
      <c r="AL23" s="77"/>
      <c r="AM23" s="78"/>
      <c r="AN23" s="78"/>
      <c r="AO23" s="77"/>
      <c r="AP23" s="78"/>
      <c r="AQ23" s="78"/>
    </row>
    <row r="24" spans="1:43">
      <c r="A24" s="73">
        <v>15.1</v>
      </c>
      <c r="B24" s="74">
        <v>62.624856822846965</v>
      </c>
      <c r="C24" s="74">
        <v>22.304867438904569</v>
      </c>
      <c r="D24" s="75">
        <f t="shared" si="0"/>
        <v>0.35616636221621267</v>
      </c>
      <c r="E24" s="74">
        <v>8.5445151513950908</v>
      </c>
      <c r="F24" s="76" t="s">
        <v>24</v>
      </c>
      <c r="G24" s="75" t="s">
        <v>25</v>
      </c>
      <c r="H24" s="77">
        <v>6.2965555731647997</v>
      </c>
      <c r="I24" s="77">
        <v>9.2997549381948041E-2</v>
      </c>
      <c r="J24" s="78">
        <v>7.4011516192126967E-2</v>
      </c>
      <c r="K24" s="78">
        <v>1.3047284762096648E-3</v>
      </c>
      <c r="L24" s="78"/>
      <c r="M24" s="78">
        <v>0.15928358243258264</v>
      </c>
      <c r="N24" s="78">
        <v>2.3724597862737262E-3</v>
      </c>
      <c r="O24" s="77">
        <v>1.6788888548310925</v>
      </c>
      <c r="P24" s="77">
        <v>5.1434686262279268E-2</v>
      </c>
      <c r="Q24" s="78">
        <v>7.6445100605319241E-2</v>
      </c>
      <c r="R24" s="78">
        <v>2.0465674596996846E-3</v>
      </c>
      <c r="S24" s="77">
        <v>0.48617620127555472</v>
      </c>
      <c r="T24" s="83"/>
      <c r="U24" s="74">
        <v>952.79428185512563</v>
      </c>
      <c r="V24" s="74">
        <v>13.19250841164471</v>
      </c>
      <c r="W24" s="80">
        <v>1106.7508852848518</v>
      </c>
      <c r="X24" s="80">
        <v>53.503071438619543</v>
      </c>
      <c r="Y24" s="74">
        <f>100*(1-U24/W24)</f>
        <v>13.910682654669969</v>
      </c>
      <c r="Z24" s="79"/>
      <c r="AA24" s="73"/>
      <c r="AB24" s="74"/>
      <c r="AC24" s="74"/>
      <c r="AD24" s="74"/>
      <c r="AE24" s="78"/>
      <c r="AF24" s="77"/>
      <c r="AG24" s="77"/>
      <c r="AH24" s="78"/>
      <c r="AI24" s="78"/>
      <c r="AJ24" s="78"/>
      <c r="AK24" s="77"/>
      <c r="AL24" s="77"/>
      <c r="AM24" s="78"/>
      <c r="AN24" s="78"/>
      <c r="AO24" s="77"/>
      <c r="AP24" s="78"/>
      <c r="AQ24" s="78"/>
    </row>
    <row r="25" spans="1:43">
      <c r="A25" s="73">
        <v>16.100000000000001</v>
      </c>
      <c r="B25" s="74">
        <v>104.83750735276635</v>
      </c>
      <c r="C25" s="74">
        <v>58.363874842688972</v>
      </c>
      <c r="D25" s="75">
        <f t="shared" si="0"/>
        <v>0.55670795993175548</v>
      </c>
      <c r="E25" s="74">
        <v>7.5593782318199469</v>
      </c>
      <c r="F25" s="76" t="s">
        <v>24</v>
      </c>
      <c r="G25" s="75" t="s">
        <v>25</v>
      </c>
      <c r="H25" s="77">
        <v>11.914459073848709</v>
      </c>
      <c r="I25" s="77">
        <v>0.16747602297558462</v>
      </c>
      <c r="J25" s="78">
        <v>5.7489307801232861E-2</v>
      </c>
      <c r="K25" s="78">
        <v>1.2036419749044103E-3</v>
      </c>
      <c r="L25" s="78"/>
      <c r="M25" s="78">
        <v>8.3956923230108949E-2</v>
      </c>
      <c r="N25" s="78">
        <v>1.2061357414641868E-3</v>
      </c>
      <c r="O25" s="77"/>
      <c r="P25" s="77"/>
      <c r="Q25" s="78"/>
      <c r="R25" s="78"/>
      <c r="S25" s="77"/>
      <c r="T25" s="79"/>
      <c r="U25" s="74">
        <v>519.69807258816502</v>
      </c>
      <c r="V25" s="74">
        <v>7.1730254059878042</v>
      </c>
      <c r="W25" s="80"/>
      <c r="X25" s="80"/>
      <c r="Y25" s="74"/>
      <c r="Z25" s="79"/>
      <c r="AA25" s="73"/>
      <c r="AB25" s="74"/>
      <c r="AC25" s="74"/>
      <c r="AD25" s="74"/>
      <c r="AE25" s="78"/>
      <c r="AF25" s="77"/>
      <c r="AG25" s="77"/>
      <c r="AH25" s="78"/>
      <c r="AI25" s="78"/>
      <c r="AJ25" s="78"/>
      <c r="AK25" s="77"/>
      <c r="AL25" s="77"/>
      <c r="AM25" s="78"/>
      <c r="AN25" s="78"/>
      <c r="AO25" s="77"/>
      <c r="AP25" s="77"/>
      <c r="AQ25" s="77"/>
    </row>
    <row r="26" spans="1:43">
      <c r="A26" s="73">
        <v>17.100000000000001</v>
      </c>
      <c r="B26" s="74">
        <v>385.83956313425978</v>
      </c>
      <c r="C26" s="74">
        <v>151.73633503869266</v>
      </c>
      <c r="D26" s="75">
        <f t="shared" si="0"/>
        <v>0.39326276913156594</v>
      </c>
      <c r="E26" s="74">
        <v>34.849811353756557</v>
      </c>
      <c r="F26" s="81">
        <v>1.0000000000000001E-32</v>
      </c>
      <c r="G26" s="82">
        <v>2.5247156984053998E-2</v>
      </c>
      <c r="H26" s="77">
        <v>9.5115226112382381</v>
      </c>
      <c r="I26" s="77">
        <v>0.10804348290309086</v>
      </c>
      <c r="J26" s="78">
        <v>6.1350207868273443E-2</v>
      </c>
      <c r="K26" s="78">
        <v>6.3529369046293779E-4</v>
      </c>
      <c r="L26" s="78"/>
      <c r="M26" s="78">
        <v>0.10510909444182137</v>
      </c>
      <c r="N26" s="78">
        <v>1.222770301331558E-3</v>
      </c>
      <c r="O26" s="77"/>
      <c r="P26" s="77"/>
      <c r="Q26" s="78"/>
      <c r="R26" s="78"/>
      <c r="S26" s="77"/>
      <c r="T26" s="79"/>
      <c r="U26" s="74">
        <v>644.28079354118358</v>
      </c>
      <c r="V26" s="74">
        <v>7.132765309428116</v>
      </c>
      <c r="W26" s="80"/>
      <c r="X26" s="80"/>
      <c r="Y26" s="74"/>
      <c r="Z26" s="79"/>
      <c r="AA26" s="73"/>
      <c r="AB26" s="74"/>
      <c r="AC26" s="74"/>
      <c r="AD26" s="74"/>
      <c r="AE26" s="78"/>
      <c r="AF26" s="77"/>
      <c r="AG26" s="77"/>
      <c r="AH26" s="78"/>
      <c r="AI26" s="78"/>
      <c r="AJ26" s="78"/>
      <c r="AK26" s="77"/>
      <c r="AL26" s="77"/>
      <c r="AM26" s="78"/>
      <c r="AN26" s="78"/>
      <c r="AO26" s="77"/>
      <c r="AP26" s="78"/>
      <c r="AQ26" s="78"/>
    </row>
    <row r="27" spans="1:43">
      <c r="A27" s="73">
        <v>18.100000000000001</v>
      </c>
      <c r="B27" s="74">
        <v>78.135050020769427</v>
      </c>
      <c r="C27" s="74">
        <v>85.401486397392972</v>
      </c>
      <c r="D27" s="75">
        <f t="shared" si="0"/>
        <v>1.0929984222790159</v>
      </c>
      <c r="E27" s="74">
        <v>6.2380518800014997</v>
      </c>
      <c r="F27" s="81">
        <v>3.2492399309320274E-4</v>
      </c>
      <c r="G27" s="82">
        <v>0.23521589274199117</v>
      </c>
      <c r="H27" s="77">
        <v>10.7607026623233</v>
      </c>
      <c r="I27" s="77">
        <v>0.16169948702655396</v>
      </c>
      <c r="J27" s="78">
        <v>6.1040196972766483E-2</v>
      </c>
      <c r="K27" s="78">
        <v>1.3901766797153E-3</v>
      </c>
      <c r="L27" s="78"/>
      <c r="M27" s="78">
        <v>9.2712146444271504E-2</v>
      </c>
      <c r="N27" s="78">
        <v>1.4281650459158871E-3</v>
      </c>
      <c r="O27" s="77"/>
      <c r="P27" s="77"/>
      <c r="Q27" s="78"/>
      <c r="R27" s="78"/>
      <c r="S27" s="77"/>
      <c r="T27" s="79"/>
      <c r="U27" s="74">
        <v>571.55721853092257</v>
      </c>
      <c r="V27" s="74">
        <v>8.4254059372782901</v>
      </c>
      <c r="W27" s="80"/>
      <c r="X27" s="80"/>
      <c r="Y27" s="74"/>
      <c r="Z27" s="79"/>
      <c r="AA27" s="73"/>
      <c r="AB27" s="74"/>
      <c r="AC27" s="74"/>
      <c r="AD27" s="74"/>
      <c r="AE27" s="78"/>
      <c r="AF27" s="77"/>
      <c r="AG27" s="77"/>
      <c r="AH27" s="78"/>
      <c r="AI27" s="78"/>
      <c r="AJ27" s="78"/>
      <c r="AK27" s="77"/>
      <c r="AL27" s="77"/>
      <c r="AM27" s="78"/>
      <c r="AN27" s="78"/>
      <c r="AO27" s="77"/>
      <c r="AP27" s="78"/>
      <c r="AQ27" s="78"/>
    </row>
    <row r="28" spans="1:43">
      <c r="A28" s="73">
        <v>19.100000000000001</v>
      </c>
      <c r="B28" s="74">
        <v>297.42331900403224</v>
      </c>
      <c r="C28" s="74">
        <v>279.44184245207185</v>
      </c>
      <c r="D28" s="75">
        <f t="shared" si="0"/>
        <v>0.93954247900879417</v>
      </c>
      <c r="E28" s="74">
        <v>20.981066249116196</v>
      </c>
      <c r="F28" s="76" t="s">
        <v>24</v>
      </c>
      <c r="G28" s="75" t="s">
        <v>25</v>
      </c>
      <c r="H28" s="77">
        <v>12.178426507143191</v>
      </c>
      <c r="I28" s="77">
        <v>0.14766167848508269</v>
      </c>
      <c r="J28" s="78">
        <v>5.6699234296763289E-2</v>
      </c>
      <c r="K28" s="78">
        <v>7.1522335049838549E-4</v>
      </c>
      <c r="L28" s="78"/>
      <c r="M28" s="78">
        <v>8.218910744987884E-2</v>
      </c>
      <c r="N28" s="78">
        <v>1.0151237436947581E-3</v>
      </c>
      <c r="O28" s="77"/>
      <c r="P28" s="77"/>
      <c r="Q28" s="78"/>
      <c r="R28" s="78"/>
      <c r="S28" s="77"/>
      <c r="T28" s="79"/>
      <c r="U28" s="74">
        <v>509.17609014958578</v>
      </c>
      <c r="V28" s="74">
        <v>6.0469173575144142</v>
      </c>
      <c r="W28" s="80"/>
      <c r="X28" s="80"/>
      <c r="Y28" s="74"/>
      <c r="Z28" s="79"/>
      <c r="AA28" s="73"/>
      <c r="AB28" s="74"/>
      <c r="AC28" s="74"/>
      <c r="AD28" s="74"/>
      <c r="AE28" s="78"/>
      <c r="AF28" s="77"/>
      <c r="AG28" s="77"/>
      <c r="AH28" s="78"/>
      <c r="AI28" s="78"/>
      <c r="AJ28" s="78"/>
      <c r="AK28" s="77"/>
      <c r="AL28" s="77"/>
      <c r="AM28" s="78"/>
      <c r="AN28" s="78"/>
      <c r="AO28" s="77"/>
      <c r="AP28" s="78"/>
      <c r="AQ28" s="78"/>
    </row>
    <row r="29" spans="1:43">
      <c r="A29" s="73">
        <v>20.100000000000001</v>
      </c>
      <c r="B29" s="74">
        <v>176.16796397680753</v>
      </c>
      <c r="C29" s="74">
        <v>130.06087585174745</v>
      </c>
      <c r="D29" s="75">
        <f t="shared" si="0"/>
        <v>0.73827768066201827</v>
      </c>
      <c r="E29" s="74">
        <v>13.029572861503526</v>
      </c>
      <c r="F29" s="81">
        <v>4.2363588182083443E-5</v>
      </c>
      <c r="G29" s="82">
        <v>1.1641424828334745E-2</v>
      </c>
      <c r="H29" s="77">
        <v>11.61556863461225</v>
      </c>
      <c r="I29" s="77">
        <v>0.1453353283265463</v>
      </c>
      <c r="J29" s="78">
        <v>5.8162534942894834E-2</v>
      </c>
      <c r="K29" s="78">
        <v>9.2283847085569053E-4</v>
      </c>
      <c r="L29" s="78"/>
      <c r="M29" s="78">
        <v>8.6081329051101996E-2</v>
      </c>
      <c r="N29" s="78">
        <v>1.099775033737368E-3</v>
      </c>
      <c r="O29" s="77"/>
      <c r="P29" s="77"/>
      <c r="Q29" s="78"/>
      <c r="R29" s="78"/>
      <c r="S29" s="77"/>
      <c r="T29" s="79"/>
      <c r="U29" s="74">
        <v>532.31978943908268</v>
      </c>
      <c r="V29" s="74">
        <v>6.5276928946108566</v>
      </c>
      <c r="W29" s="80"/>
      <c r="X29" s="80"/>
      <c r="Y29" s="74"/>
      <c r="Z29" s="79"/>
      <c r="AA29" s="73"/>
      <c r="AB29" s="74"/>
      <c r="AC29" s="74"/>
      <c r="AD29" s="74"/>
      <c r="AE29" s="78"/>
      <c r="AF29" s="77"/>
      <c r="AG29" s="77"/>
      <c r="AH29" s="78"/>
      <c r="AI29" s="78"/>
      <c r="AJ29" s="78"/>
      <c r="AK29" s="77"/>
      <c r="AL29" s="77"/>
      <c r="AM29" s="78"/>
      <c r="AN29" s="78"/>
      <c r="AO29" s="77"/>
      <c r="AP29" s="78"/>
      <c r="AQ29" s="78"/>
    </row>
    <row r="30" spans="1:43">
      <c r="A30" s="73">
        <v>21.1</v>
      </c>
      <c r="B30" s="74">
        <v>530.49090663019058</v>
      </c>
      <c r="C30" s="74">
        <v>161.11968721883812</v>
      </c>
      <c r="D30" s="75">
        <f t="shared" si="0"/>
        <v>0.30371809432570712</v>
      </c>
      <c r="E30" s="74">
        <v>46.377190327390444</v>
      </c>
      <c r="F30" s="81">
        <v>4.8733874581695858E-5</v>
      </c>
      <c r="G30" s="75" t="s">
        <v>25</v>
      </c>
      <c r="H30" s="77">
        <v>9.8269156598051417</v>
      </c>
      <c r="I30" s="77">
        <v>0.31282334389674482</v>
      </c>
      <c r="J30" s="78">
        <v>5.6224268470126321E-2</v>
      </c>
      <c r="K30" s="78">
        <v>8.86802085683165E-4</v>
      </c>
      <c r="L30" s="78"/>
      <c r="M30" s="78">
        <v>0.10231546632847643</v>
      </c>
      <c r="N30" s="78">
        <v>3.3274139743657109E-3</v>
      </c>
      <c r="O30" s="77"/>
      <c r="P30" s="77"/>
      <c r="Q30" s="78"/>
      <c r="R30" s="78"/>
      <c r="S30" s="77"/>
      <c r="T30" s="79"/>
      <c r="U30" s="74">
        <v>627.96413762997906</v>
      </c>
      <c r="V30" s="74">
        <v>19.458938288827667</v>
      </c>
      <c r="W30" s="80"/>
      <c r="X30" s="80"/>
      <c r="Y30" s="74"/>
      <c r="Z30" s="79"/>
      <c r="AA30" s="73"/>
      <c r="AB30" s="74"/>
      <c r="AC30" s="74"/>
      <c r="AD30" s="74"/>
      <c r="AE30" s="78"/>
      <c r="AF30" s="77"/>
      <c r="AG30" s="77"/>
      <c r="AH30" s="78"/>
      <c r="AI30" s="78"/>
      <c r="AJ30" s="78"/>
      <c r="AK30" s="77"/>
      <c r="AL30" s="77"/>
      <c r="AM30" s="78"/>
      <c r="AN30" s="78"/>
      <c r="AO30" s="77"/>
      <c r="AP30" s="78"/>
      <c r="AQ30" s="78"/>
    </row>
    <row r="31" spans="1:43">
      <c r="A31" s="73">
        <v>22.1</v>
      </c>
      <c r="B31" s="74">
        <v>229.79305752961861</v>
      </c>
      <c r="C31" s="74">
        <v>220.37916361977076</v>
      </c>
      <c r="D31" s="75">
        <f t="shared" si="0"/>
        <v>0.9590331665758246</v>
      </c>
      <c r="E31" s="74">
        <v>17.748042483857535</v>
      </c>
      <c r="F31" s="76" t="s">
        <v>24</v>
      </c>
      <c r="G31" s="82">
        <v>8.1813736163383055E-2</v>
      </c>
      <c r="H31" s="77">
        <v>11.123210681023071</v>
      </c>
      <c r="I31" s="77">
        <v>0.13198899468317263</v>
      </c>
      <c r="J31" s="78">
        <v>5.9327467924257048E-2</v>
      </c>
      <c r="K31" s="78">
        <v>1.1472578895383326E-3</v>
      </c>
      <c r="L31" s="78"/>
      <c r="M31" s="78">
        <v>8.9828547825947069E-2</v>
      </c>
      <c r="N31" s="78">
        <v>1.0925482721646932E-3</v>
      </c>
      <c r="O31" s="77"/>
      <c r="P31" s="77"/>
      <c r="Q31" s="78"/>
      <c r="R31" s="78"/>
      <c r="S31" s="77"/>
      <c r="T31" s="79"/>
      <c r="U31" s="74">
        <v>554.52305106385597</v>
      </c>
      <c r="V31" s="74">
        <v>6.4625015470308487</v>
      </c>
      <c r="W31" s="80"/>
      <c r="X31" s="80"/>
      <c r="Y31" s="74"/>
      <c r="Z31" s="79"/>
      <c r="AA31" s="73"/>
      <c r="AB31" s="74"/>
      <c r="AC31" s="74"/>
      <c r="AD31" s="74"/>
      <c r="AE31" s="78"/>
      <c r="AF31" s="77"/>
      <c r="AG31" s="77"/>
      <c r="AH31" s="78"/>
      <c r="AI31" s="78"/>
      <c r="AJ31" s="78"/>
      <c r="AK31" s="77"/>
      <c r="AL31" s="77"/>
      <c r="AM31" s="78"/>
      <c r="AN31" s="78"/>
      <c r="AO31" s="77"/>
      <c r="AP31" s="78"/>
      <c r="AQ31" s="78"/>
    </row>
    <row r="32" spans="1:43">
      <c r="A32" s="73">
        <v>23.1</v>
      </c>
      <c r="B32" s="74">
        <v>54.366784778375809</v>
      </c>
      <c r="C32" s="74">
        <v>2.8246198881489124</v>
      </c>
      <c r="D32" s="75">
        <f t="shared" si="0"/>
        <v>5.1954882004947897E-2</v>
      </c>
      <c r="E32" s="74">
        <v>3.9337196145133988</v>
      </c>
      <c r="F32" s="76" t="s">
        <v>24</v>
      </c>
      <c r="G32" s="75" t="s">
        <v>25</v>
      </c>
      <c r="H32" s="77">
        <v>11.873369070530526</v>
      </c>
      <c r="I32" s="77">
        <v>0.20165464130848182</v>
      </c>
      <c r="J32" s="78">
        <v>5.5300589037702429E-2</v>
      </c>
      <c r="K32" s="78">
        <v>1.6702159755222939E-3</v>
      </c>
      <c r="L32" s="78"/>
      <c r="M32" s="78">
        <v>8.4482562322063748E-2</v>
      </c>
      <c r="N32" s="78">
        <v>1.4691224622264201E-3</v>
      </c>
      <c r="O32" s="77"/>
      <c r="P32" s="77"/>
      <c r="Q32" s="78"/>
      <c r="R32" s="78"/>
      <c r="S32" s="77"/>
      <c r="T32" s="83"/>
      <c r="U32" s="74">
        <v>522.82334990025515</v>
      </c>
      <c r="V32" s="74">
        <v>8.7328023564310691</v>
      </c>
      <c r="W32" s="80"/>
      <c r="X32" s="80"/>
      <c r="Y32" s="74"/>
      <c r="Z32" s="79"/>
      <c r="AA32" s="73"/>
      <c r="AB32" s="74"/>
      <c r="AC32" s="74"/>
      <c r="AD32" s="74"/>
      <c r="AE32" s="78"/>
      <c r="AF32" s="77"/>
      <c r="AG32" s="77"/>
      <c r="AH32" s="78"/>
      <c r="AI32" s="78"/>
      <c r="AJ32" s="78"/>
      <c r="AK32" s="77"/>
      <c r="AL32" s="77"/>
      <c r="AM32" s="78"/>
      <c r="AN32" s="78"/>
      <c r="AO32" s="77"/>
      <c r="AP32" s="78"/>
      <c r="AQ32" s="78"/>
    </row>
    <row r="33" spans="1:43">
      <c r="A33" s="73">
        <v>24.1</v>
      </c>
      <c r="B33" s="74">
        <v>205.03857516990914</v>
      </c>
      <c r="C33" s="74">
        <v>136.32201463910647</v>
      </c>
      <c r="D33" s="75">
        <f t="shared" si="0"/>
        <v>0.66486032945820384</v>
      </c>
      <c r="E33" s="74">
        <v>6.3862652063788898</v>
      </c>
      <c r="F33" s="81">
        <v>7.8523952246474374E-5</v>
      </c>
      <c r="G33" s="82">
        <v>0.18303691279766277</v>
      </c>
      <c r="H33" s="77">
        <v>27.582418555452993</v>
      </c>
      <c r="I33" s="77">
        <v>0.37283101816526948</v>
      </c>
      <c r="J33" s="78">
        <v>5.2207046613844364E-2</v>
      </c>
      <c r="K33" s="78">
        <v>1.2516631757934814E-3</v>
      </c>
      <c r="L33" s="78"/>
      <c r="M33" s="78">
        <v>3.618861880676838E-2</v>
      </c>
      <c r="N33" s="78">
        <v>4.9550410073188954E-4</v>
      </c>
      <c r="O33" s="77"/>
      <c r="P33" s="77"/>
      <c r="Q33" s="78"/>
      <c r="R33" s="78"/>
      <c r="S33" s="77"/>
      <c r="T33" s="79"/>
      <c r="U33" s="74">
        <v>229.1648138653475</v>
      </c>
      <c r="V33" s="74">
        <v>3.0826671942514148</v>
      </c>
      <c r="W33" s="80"/>
      <c r="X33" s="80"/>
      <c r="Y33" s="74"/>
      <c r="Z33" s="79"/>
      <c r="AA33" s="73"/>
      <c r="AB33" s="74"/>
      <c r="AC33" s="74"/>
      <c r="AD33" s="74"/>
      <c r="AE33" s="78"/>
      <c r="AF33" s="77"/>
      <c r="AG33" s="77"/>
      <c r="AH33" s="78"/>
      <c r="AI33" s="78"/>
      <c r="AJ33" s="78"/>
      <c r="AK33" s="77"/>
      <c r="AL33" s="77"/>
      <c r="AM33" s="78"/>
      <c r="AN33" s="78"/>
      <c r="AO33" s="77"/>
      <c r="AP33" s="77"/>
      <c r="AQ33" s="77"/>
    </row>
    <row r="34" spans="1:43">
      <c r="A34" s="73">
        <v>25.1</v>
      </c>
      <c r="B34" s="74">
        <v>494.05127360860376</v>
      </c>
      <c r="C34" s="74">
        <v>168.80282525953771</v>
      </c>
      <c r="D34" s="75">
        <f t="shared" si="0"/>
        <v>0.34167066107649857</v>
      </c>
      <c r="E34" s="74">
        <v>34.184387688364531</v>
      </c>
      <c r="F34" s="81">
        <v>2.5155116696507064E-5</v>
      </c>
      <c r="G34" s="75" t="s">
        <v>25</v>
      </c>
      <c r="H34" s="77">
        <v>12.416178198845422</v>
      </c>
      <c r="I34" s="77">
        <v>0.13748144012996441</v>
      </c>
      <c r="J34" s="78">
        <v>5.7153101573605397E-2</v>
      </c>
      <c r="K34" s="78">
        <v>5.7595967364095781E-4</v>
      </c>
      <c r="L34" s="78"/>
      <c r="M34" s="78">
        <v>8.0545046143949861E-2</v>
      </c>
      <c r="N34" s="78">
        <v>9.0762435855343011E-4</v>
      </c>
      <c r="O34" s="77"/>
      <c r="P34" s="77"/>
      <c r="Q34" s="78"/>
      <c r="R34" s="78"/>
      <c r="S34" s="77"/>
      <c r="T34" s="79"/>
      <c r="U34" s="74">
        <v>499.37525342384316</v>
      </c>
      <c r="V34" s="74">
        <v>5.41478817369818</v>
      </c>
      <c r="W34" s="80"/>
      <c r="X34" s="80"/>
      <c r="Y34" s="74"/>
      <c r="Z34" s="79"/>
      <c r="AA34" s="73"/>
      <c r="AB34" s="74"/>
      <c r="AC34" s="74"/>
      <c r="AD34" s="74"/>
      <c r="AE34" s="78"/>
      <c r="AF34" s="77"/>
      <c r="AG34" s="77"/>
      <c r="AH34" s="78"/>
      <c r="AI34" s="78"/>
      <c r="AJ34" s="78"/>
      <c r="AK34" s="77"/>
      <c r="AL34" s="77"/>
      <c r="AM34" s="78"/>
      <c r="AN34" s="78"/>
      <c r="AO34" s="77"/>
      <c r="AP34" s="78"/>
      <c r="AQ34" s="78"/>
    </row>
    <row r="35" spans="1:43">
      <c r="A35" s="73">
        <v>26.1</v>
      </c>
      <c r="B35" s="74">
        <v>415.46075524611609</v>
      </c>
      <c r="C35" s="74">
        <v>264.04144392225771</v>
      </c>
      <c r="D35" s="75">
        <f t="shared" si="0"/>
        <v>0.63553883390464005</v>
      </c>
      <c r="E35" s="74">
        <v>39.13500951342067</v>
      </c>
      <c r="F35" s="76" t="s">
        <v>24</v>
      </c>
      <c r="G35" s="82">
        <v>6.2336275149821319E-2</v>
      </c>
      <c r="H35" s="77">
        <v>9.1202823065505605</v>
      </c>
      <c r="I35" s="77">
        <v>0.10471642988703067</v>
      </c>
      <c r="J35" s="78">
        <v>6.2401017103558491E-2</v>
      </c>
      <c r="K35" s="78">
        <v>5.8380018114224767E-4</v>
      </c>
      <c r="L35" s="78"/>
      <c r="M35" s="78">
        <v>0.1095773796969759</v>
      </c>
      <c r="N35" s="78">
        <v>1.2894863993697897E-3</v>
      </c>
      <c r="O35" s="77"/>
      <c r="P35" s="77"/>
      <c r="Q35" s="78"/>
      <c r="R35" s="78"/>
      <c r="S35" s="77"/>
      <c r="T35" s="79"/>
      <c r="U35" s="74">
        <v>670.29301410481264</v>
      </c>
      <c r="V35" s="74">
        <v>7.4916482298936824</v>
      </c>
      <c r="W35" s="80"/>
      <c r="X35" s="80"/>
      <c r="Y35" s="74"/>
      <c r="Z35" s="79"/>
      <c r="AA35" s="73"/>
      <c r="AB35" s="74"/>
      <c r="AC35" s="74"/>
      <c r="AD35" s="74"/>
      <c r="AE35" s="78"/>
      <c r="AF35" s="77"/>
      <c r="AG35" s="77"/>
      <c r="AH35" s="78"/>
      <c r="AI35" s="78"/>
      <c r="AJ35" s="78"/>
      <c r="AK35" s="77"/>
      <c r="AL35" s="77"/>
      <c r="AM35" s="78"/>
      <c r="AN35" s="78"/>
      <c r="AO35" s="77"/>
      <c r="AP35" s="77"/>
      <c r="AQ35" s="77"/>
    </row>
    <row r="36" spans="1:43">
      <c r="A36" s="73">
        <v>27.1</v>
      </c>
      <c r="B36" s="74">
        <v>363.15524590018572</v>
      </c>
      <c r="C36" s="74">
        <v>226.60319635783443</v>
      </c>
      <c r="D36" s="75">
        <f t="shared" si="0"/>
        <v>0.62398436733615847</v>
      </c>
      <c r="E36" s="74">
        <v>28.554961908659322</v>
      </c>
      <c r="F36" s="81">
        <v>3.6054687025624146E-5</v>
      </c>
      <c r="G36" s="75" t="s">
        <v>25</v>
      </c>
      <c r="H36" s="77">
        <v>10.925830430130578</v>
      </c>
      <c r="I36" s="77">
        <v>0.12560848414391498</v>
      </c>
      <c r="J36" s="78">
        <v>5.8736811402870563E-2</v>
      </c>
      <c r="K36" s="78">
        <v>6.8629946551597291E-4</v>
      </c>
      <c r="L36" s="78"/>
      <c r="M36" s="78">
        <v>9.1548442785063466E-2</v>
      </c>
      <c r="N36" s="78">
        <v>1.074574470353718E-3</v>
      </c>
      <c r="O36" s="77"/>
      <c r="P36" s="77"/>
      <c r="Q36" s="78"/>
      <c r="R36" s="78"/>
      <c r="S36" s="77"/>
      <c r="T36" s="79"/>
      <c r="U36" s="74">
        <v>564.68833437007606</v>
      </c>
      <c r="V36" s="74">
        <v>6.3461701138506994</v>
      </c>
      <c r="W36" s="80"/>
      <c r="X36" s="80"/>
      <c r="Y36" s="74"/>
      <c r="Z36" s="79"/>
      <c r="AA36" s="73"/>
      <c r="AB36" s="74"/>
      <c r="AC36" s="74"/>
      <c r="AD36" s="74"/>
      <c r="AE36" s="78"/>
      <c r="AF36" s="77"/>
      <c r="AG36" s="77"/>
      <c r="AH36" s="78"/>
      <c r="AI36" s="78"/>
      <c r="AJ36" s="78"/>
      <c r="AK36" s="77"/>
      <c r="AL36" s="77"/>
      <c r="AM36" s="78"/>
      <c r="AN36" s="78"/>
      <c r="AO36" s="77"/>
      <c r="AP36" s="78"/>
      <c r="AQ36" s="78"/>
    </row>
    <row r="37" spans="1:43">
      <c r="A37" s="73">
        <v>28.1</v>
      </c>
      <c r="B37" s="74">
        <v>211.99498830791484</v>
      </c>
      <c r="C37" s="74">
        <v>214.3699920043891</v>
      </c>
      <c r="D37" s="75">
        <f t="shared" si="0"/>
        <v>1.0112031124670959</v>
      </c>
      <c r="E37" s="74">
        <v>15.664648335689966</v>
      </c>
      <c r="F37" s="81">
        <v>1.3389421025988128E-5</v>
      </c>
      <c r="G37" s="82">
        <v>5.6011634068320326E-2</v>
      </c>
      <c r="H37" s="77">
        <v>11.626491099731908</v>
      </c>
      <c r="I37" s="77">
        <v>0.14731692280577635</v>
      </c>
      <c r="J37" s="78">
        <v>5.8504980344475349E-2</v>
      </c>
      <c r="K37" s="78">
        <v>8.1413793705441447E-4</v>
      </c>
      <c r="L37" s="78"/>
      <c r="M37" s="78">
        <v>8.5962297230190332E-2</v>
      </c>
      <c r="N37" s="78">
        <v>1.1110625608970331E-3</v>
      </c>
      <c r="O37" s="77"/>
      <c r="P37" s="77"/>
      <c r="Q37" s="78"/>
      <c r="R37" s="78"/>
      <c r="S37" s="77"/>
      <c r="T37" s="79"/>
      <c r="U37" s="74">
        <v>531.61323970874503</v>
      </c>
      <c r="V37" s="74">
        <v>6.5954126290088171</v>
      </c>
      <c r="W37" s="80"/>
      <c r="X37" s="80"/>
      <c r="Y37" s="74"/>
      <c r="Z37" s="79"/>
      <c r="AA37" s="73"/>
      <c r="AB37" s="74"/>
      <c r="AC37" s="74"/>
      <c r="AD37" s="74"/>
      <c r="AE37" s="78"/>
      <c r="AF37" s="77"/>
      <c r="AG37" s="77"/>
      <c r="AH37" s="78"/>
      <c r="AI37" s="78"/>
      <c r="AJ37" s="78"/>
      <c r="AK37" s="77"/>
      <c r="AL37" s="77"/>
      <c r="AM37" s="78"/>
      <c r="AN37" s="78"/>
      <c r="AO37" s="77"/>
      <c r="AP37" s="78"/>
      <c r="AQ37" s="78"/>
    </row>
    <row r="38" spans="1:43">
      <c r="A38" s="73">
        <v>29.1</v>
      </c>
      <c r="B38" s="74">
        <v>148.60237484300524</v>
      </c>
      <c r="C38" s="74">
        <v>86.967193113805394</v>
      </c>
      <c r="D38" s="75">
        <f t="shared" si="0"/>
        <v>0.58523420776877955</v>
      </c>
      <c r="E38" s="74">
        <v>11.127866044966289</v>
      </c>
      <c r="F38" s="81">
        <v>9.1641699547003399E-5</v>
      </c>
      <c r="G38" s="82">
        <v>0.16814895716013023</v>
      </c>
      <c r="H38" s="77">
        <v>11.472487151781896</v>
      </c>
      <c r="I38" s="77">
        <v>0.15561361723461148</v>
      </c>
      <c r="J38" s="78">
        <v>5.958471074811162E-2</v>
      </c>
      <c r="K38" s="78">
        <v>9.7247766754516251E-4</v>
      </c>
      <c r="L38" s="78"/>
      <c r="M38" s="78">
        <v>8.7018490168746077E-2</v>
      </c>
      <c r="N38" s="78">
        <v>1.2052319632542181E-3</v>
      </c>
      <c r="O38" s="77"/>
      <c r="P38" s="77"/>
      <c r="Q38" s="78"/>
      <c r="R38" s="78"/>
      <c r="S38" s="77"/>
      <c r="T38" s="79"/>
      <c r="U38" s="74">
        <v>537.87989214655772</v>
      </c>
      <c r="V38" s="74">
        <v>7.1474629833109944</v>
      </c>
      <c r="W38" s="80"/>
      <c r="X38" s="80"/>
      <c r="Y38" s="74"/>
      <c r="Z38" s="79"/>
      <c r="AA38" s="73"/>
      <c r="AB38" s="74"/>
      <c r="AC38" s="74"/>
      <c r="AD38" s="74"/>
      <c r="AE38" s="78"/>
      <c r="AF38" s="77"/>
      <c r="AG38" s="77"/>
      <c r="AH38" s="78"/>
      <c r="AI38" s="78"/>
      <c r="AJ38" s="78"/>
      <c r="AK38" s="77"/>
      <c r="AL38" s="77"/>
      <c r="AM38" s="78"/>
      <c r="AN38" s="78"/>
      <c r="AO38" s="77"/>
      <c r="AP38" s="78"/>
      <c r="AQ38" s="78"/>
    </row>
    <row r="39" spans="1:43">
      <c r="A39" s="73">
        <v>30.1</v>
      </c>
      <c r="B39" s="74">
        <v>90.839199600848076</v>
      </c>
      <c r="C39" s="74">
        <v>42.961910699538258</v>
      </c>
      <c r="D39" s="75">
        <f t="shared" si="0"/>
        <v>0.47294461959500977</v>
      </c>
      <c r="E39" s="74">
        <v>2.1647550777767903</v>
      </c>
      <c r="F39" s="76" t="s">
        <v>24</v>
      </c>
      <c r="G39" s="82">
        <v>0.30845052910798421</v>
      </c>
      <c r="H39" s="77">
        <v>36.050247521412828</v>
      </c>
      <c r="I39" s="77">
        <v>0.74962638187273423</v>
      </c>
      <c r="J39" s="78">
        <v>5.2050473071595646E-2</v>
      </c>
      <c r="K39" s="78">
        <v>2.2386209430065415E-3</v>
      </c>
      <c r="L39" s="78"/>
      <c r="M39" s="78">
        <v>2.7653499303070816E-2</v>
      </c>
      <c r="N39" s="78">
        <v>5.8297075251282759E-4</v>
      </c>
      <c r="O39" s="77"/>
      <c r="P39" s="77"/>
      <c r="Q39" s="78"/>
      <c r="R39" s="78"/>
      <c r="S39" s="77"/>
      <c r="T39" s="79"/>
      <c r="U39" s="74">
        <v>175.84559084440511</v>
      </c>
      <c r="V39" s="74">
        <v>3.6569436383988978</v>
      </c>
      <c r="W39" s="80"/>
      <c r="X39" s="80"/>
      <c r="Y39" s="74"/>
      <c r="Z39" s="79"/>
      <c r="AA39" s="73"/>
      <c r="AB39" s="74"/>
      <c r="AC39" s="74"/>
      <c r="AD39" s="74"/>
      <c r="AE39" s="78"/>
      <c r="AF39" s="77"/>
      <c r="AG39" s="77"/>
      <c r="AH39" s="78"/>
      <c r="AI39" s="78"/>
      <c r="AJ39" s="78"/>
      <c r="AK39" s="77"/>
      <c r="AL39" s="77"/>
      <c r="AM39" s="78"/>
      <c r="AN39" s="78"/>
      <c r="AO39" s="77"/>
      <c r="AP39" s="78"/>
      <c r="AQ39" s="78"/>
    </row>
    <row r="40" spans="1:43">
      <c r="A40" s="73">
        <v>31.1</v>
      </c>
      <c r="B40" s="74">
        <v>126.8378812571642</v>
      </c>
      <c r="C40" s="74">
        <v>39.161728997227577</v>
      </c>
      <c r="D40" s="75">
        <f t="shared" si="0"/>
        <v>0.30875420346881266</v>
      </c>
      <c r="E40" s="74">
        <v>8.7895541456838977</v>
      </c>
      <c r="F40" s="81">
        <v>8.3911634254242731E-5</v>
      </c>
      <c r="G40" s="75" t="s">
        <v>25</v>
      </c>
      <c r="H40" s="77">
        <v>12.397264068455351</v>
      </c>
      <c r="I40" s="77">
        <v>0.16463740145006833</v>
      </c>
      <c r="J40" s="78">
        <v>5.7140301886579682E-2</v>
      </c>
      <c r="K40" s="78">
        <v>1.0722004015222138E-3</v>
      </c>
      <c r="L40" s="78"/>
      <c r="M40" s="78">
        <v>8.0671141830850557E-2</v>
      </c>
      <c r="N40" s="78">
        <v>1.0934268146438515E-3</v>
      </c>
      <c r="O40" s="77"/>
      <c r="P40" s="77"/>
      <c r="Q40" s="78"/>
      <c r="R40" s="78"/>
      <c r="S40" s="77"/>
      <c r="T40" s="79"/>
      <c r="U40" s="74">
        <v>500.12748268233639</v>
      </c>
      <c r="V40" s="74">
        <v>6.5225042588618303</v>
      </c>
      <c r="W40" s="80"/>
      <c r="X40" s="80"/>
      <c r="Y40" s="74"/>
      <c r="Z40" s="79"/>
      <c r="AA40" s="73"/>
      <c r="AB40" s="74"/>
      <c r="AC40" s="74"/>
      <c r="AD40" s="74"/>
      <c r="AE40" s="78"/>
      <c r="AF40" s="77"/>
      <c r="AG40" s="77"/>
      <c r="AH40" s="78"/>
      <c r="AI40" s="78"/>
      <c r="AJ40" s="78"/>
      <c r="AK40" s="77"/>
      <c r="AL40" s="77"/>
      <c r="AM40" s="78"/>
      <c r="AN40" s="78"/>
      <c r="AO40" s="77"/>
      <c r="AP40" s="77"/>
      <c r="AQ40" s="77"/>
    </row>
    <row r="41" spans="1:43">
      <c r="A41" s="73">
        <v>32.1</v>
      </c>
      <c r="B41" s="74">
        <v>460.95693537184411</v>
      </c>
      <c r="C41" s="74">
        <v>155.13773605698472</v>
      </c>
      <c r="D41" s="75">
        <f t="shared" si="0"/>
        <v>0.33655581281543889</v>
      </c>
      <c r="E41" s="74">
        <v>63.168252903672588</v>
      </c>
      <c r="F41" s="76" t="s">
        <v>24</v>
      </c>
      <c r="G41" s="75" t="s">
        <v>25</v>
      </c>
      <c r="H41" s="77">
        <v>6.2691001408862368</v>
      </c>
      <c r="I41" s="77">
        <v>6.8014585839360001E-2</v>
      </c>
      <c r="J41" s="78">
        <v>7.3481185739847688E-2</v>
      </c>
      <c r="K41" s="78">
        <v>4.8141693701647767E-4</v>
      </c>
      <c r="L41" s="78"/>
      <c r="M41" s="78">
        <v>0.15951252612446451</v>
      </c>
      <c r="N41" s="78">
        <v>1.7305798530459974E-3</v>
      </c>
      <c r="O41" s="77">
        <v>1.6161148589306054</v>
      </c>
      <c r="P41" s="77">
        <v>2.0482475907271896E-2</v>
      </c>
      <c r="Q41" s="78">
        <v>7.3481185739847688E-2</v>
      </c>
      <c r="R41" s="78">
        <v>4.8141693701647767E-4</v>
      </c>
      <c r="S41" s="77">
        <v>0.85602534086641868</v>
      </c>
      <c r="T41" s="79"/>
      <c r="U41" s="74">
        <v>954.06724057849203</v>
      </c>
      <c r="V41" s="74">
        <v>9.6213143511604642</v>
      </c>
      <c r="W41" s="80">
        <v>1027.253503023227</v>
      </c>
      <c r="X41" s="80">
        <v>13.250186059052679</v>
      </c>
      <c r="Y41" s="74">
        <f>100*(1-U41/W41)</f>
        <v>7.1244597588955845</v>
      </c>
      <c r="Z41" s="79"/>
      <c r="AA41" s="73"/>
      <c r="AB41" s="74"/>
      <c r="AC41" s="74"/>
      <c r="AD41" s="74"/>
      <c r="AE41" s="78"/>
      <c r="AF41" s="77"/>
      <c r="AG41" s="77"/>
      <c r="AH41" s="78"/>
      <c r="AI41" s="78"/>
      <c r="AJ41" s="78"/>
      <c r="AK41" s="77"/>
      <c r="AL41" s="77"/>
      <c r="AM41" s="78"/>
      <c r="AN41" s="78"/>
      <c r="AO41" s="77"/>
      <c r="AP41" s="78"/>
      <c r="AQ41" s="78"/>
    </row>
    <row r="42" spans="1:43">
      <c r="A42" s="73">
        <v>33.1</v>
      </c>
      <c r="B42" s="74">
        <v>333.60670042316411</v>
      </c>
      <c r="C42" s="74">
        <v>139.68864459943083</v>
      </c>
      <c r="D42" s="75">
        <f t="shared" si="0"/>
        <v>0.41872253891256522</v>
      </c>
      <c r="E42" s="74">
        <v>28.038996198208373</v>
      </c>
      <c r="F42" s="76" t="s">
        <v>24</v>
      </c>
      <c r="G42" s="75" t="s">
        <v>25</v>
      </c>
      <c r="H42" s="77">
        <v>10.221532693522512</v>
      </c>
      <c r="I42" s="77">
        <v>0.12245900903350579</v>
      </c>
      <c r="J42" s="78">
        <v>5.9390512958790123E-2</v>
      </c>
      <c r="K42" s="78">
        <v>6.7672486312065011E-4</v>
      </c>
      <c r="L42" s="78"/>
      <c r="M42" s="78">
        <v>9.7900730803814007E-2</v>
      </c>
      <c r="N42" s="78">
        <v>1.1990558913742438E-3</v>
      </c>
      <c r="O42" s="77"/>
      <c r="P42" s="77"/>
      <c r="Q42" s="78"/>
      <c r="R42" s="78"/>
      <c r="S42" s="77"/>
      <c r="T42" s="79"/>
      <c r="U42" s="74">
        <v>602.09463269102355</v>
      </c>
      <c r="V42" s="74">
        <v>7.0403550033524223</v>
      </c>
      <c r="W42" s="80"/>
      <c r="X42" s="80"/>
      <c r="Y42" s="74"/>
      <c r="Z42" s="79"/>
      <c r="AA42" s="73"/>
      <c r="AB42" s="74"/>
      <c r="AC42" s="74"/>
      <c r="AD42" s="74"/>
      <c r="AE42" s="78"/>
      <c r="AF42" s="77"/>
      <c r="AG42" s="77"/>
      <c r="AH42" s="78"/>
      <c r="AI42" s="78"/>
      <c r="AJ42" s="78"/>
      <c r="AK42" s="77"/>
      <c r="AL42" s="77"/>
      <c r="AM42" s="78"/>
      <c r="AN42" s="78"/>
      <c r="AO42" s="77"/>
      <c r="AP42" s="78"/>
      <c r="AQ42" s="78"/>
    </row>
    <row r="43" spans="1:43">
      <c r="A43" s="73">
        <v>34.1</v>
      </c>
      <c r="B43" s="74">
        <v>68.222634001015876</v>
      </c>
      <c r="C43" s="74">
        <v>15.531810207659225</v>
      </c>
      <c r="D43" s="75">
        <f t="shared" si="0"/>
        <v>0.22766359632827937</v>
      </c>
      <c r="E43" s="74">
        <v>5.3483893328870691</v>
      </c>
      <c r="F43" s="76" t="s">
        <v>24</v>
      </c>
      <c r="G43" s="75" t="s">
        <v>25</v>
      </c>
      <c r="H43" s="77">
        <v>10.958451455633826</v>
      </c>
      <c r="I43" s="77">
        <v>0.16906810008926845</v>
      </c>
      <c r="J43" s="78">
        <v>5.7934264632055157E-2</v>
      </c>
      <c r="K43" s="78">
        <v>1.4243901173656111E-3</v>
      </c>
      <c r="L43" s="78"/>
      <c r="M43" s="78">
        <v>9.1362400957738732E-2</v>
      </c>
      <c r="N43" s="78">
        <v>1.4443780133970531E-3</v>
      </c>
      <c r="O43" s="77"/>
      <c r="P43" s="77"/>
      <c r="Q43" s="78"/>
      <c r="R43" s="78"/>
      <c r="S43" s="77"/>
      <c r="T43" s="79"/>
      <c r="U43" s="74">
        <v>563.5895238708074</v>
      </c>
      <c r="V43" s="74">
        <v>8.5315921656466536</v>
      </c>
      <c r="W43" s="80"/>
      <c r="X43" s="80"/>
      <c r="Y43" s="74"/>
      <c r="Z43" s="79"/>
      <c r="AA43" s="73"/>
      <c r="AB43" s="74"/>
      <c r="AC43" s="74"/>
      <c r="AD43" s="74"/>
      <c r="AE43" s="78"/>
      <c r="AF43" s="77"/>
      <c r="AG43" s="77"/>
      <c r="AH43" s="78"/>
      <c r="AI43" s="78"/>
      <c r="AJ43" s="78"/>
      <c r="AK43" s="77"/>
      <c r="AL43" s="77"/>
      <c r="AM43" s="78"/>
      <c r="AN43" s="78"/>
      <c r="AO43" s="77"/>
      <c r="AP43" s="78"/>
      <c r="AQ43" s="78"/>
    </row>
    <row r="44" spans="1:43">
      <c r="A44" s="73">
        <v>35.1</v>
      </c>
      <c r="B44" s="74">
        <v>143.15205391046135</v>
      </c>
      <c r="C44" s="74">
        <v>128.13485948576363</v>
      </c>
      <c r="D44" s="75">
        <f t="shared" si="0"/>
        <v>0.89509620005808188</v>
      </c>
      <c r="E44" s="74">
        <v>11.292407856513281</v>
      </c>
      <c r="F44" s="81">
        <v>9.0006855633415728E-5</v>
      </c>
      <c r="G44" s="75" t="s">
        <v>25</v>
      </c>
      <c r="H44" s="77">
        <v>10.890673723190341</v>
      </c>
      <c r="I44" s="77">
        <v>0.19418731533972272</v>
      </c>
      <c r="J44" s="78">
        <v>5.8123669953208806E-2</v>
      </c>
      <c r="K44" s="78">
        <v>9.6412231834735974E-4</v>
      </c>
      <c r="L44" s="78"/>
      <c r="M44" s="78">
        <v>9.1919676829715469E-2</v>
      </c>
      <c r="N44" s="78">
        <v>1.672729486506261E-3</v>
      </c>
      <c r="O44" s="77"/>
      <c r="P44" s="77"/>
      <c r="Q44" s="78"/>
      <c r="R44" s="78"/>
      <c r="S44" s="77"/>
      <c r="T44" s="79"/>
      <c r="U44" s="74">
        <v>566.88037776369163</v>
      </c>
      <c r="V44" s="74">
        <v>9.8753665800375252</v>
      </c>
      <c r="W44" s="80"/>
      <c r="X44" s="80"/>
      <c r="Y44" s="74"/>
      <c r="Z44" s="79"/>
      <c r="AA44" s="73"/>
      <c r="AB44" s="74"/>
      <c r="AC44" s="74"/>
      <c r="AD44" s="74"/>
      <c r="AE44" s="78"/>
      <c r="AF44" s="77"/>
      <c r="AG44" s="77"/>
      <c r="AH44" s="78"/>
      <c r="AI44" s="78"/>
      <c r="AJ44" s="78"/>
      <c r="AK44" s="77"/>
      <c r="AL44" s="77"/>
      <c r="AM44" s="78"/>
      <c r="AN44" s="78"/>
      <c r="AO44" s="77"/>
      <c r="AP44" s="78"/>
      <c r="AQ44" s="78"/>
    </row>
    <row r="45" spans="1:43">
      <c r="A45" s="73">
        <v>36.1</v>
      </c>
      <c r="B45" s="74">
        <v>982.44204401448155</v>
      </c>
      <c r="C45" s="74">
        <v>72.061280340941309</v>
      </c>
      <c r="D45" s="75">
        <f t="shared" si="0"/>
        <v>7.334914133609606E-2</v>
      </c>
      <c r="E45" s="74">
        <v>66.542916128051104</v>
      </c>
      <c r="F45" s="81">
        <v>1.1662522244308369E-5</v>
      </c>
      <c r="G45" s="82">
        <v>5.201946180494188E-2</v>
      </c>
      <c r="H45" s="77">
        <v>12.683783776302626</v>
      </c>
      <c r="I45" s="77">
        <v>0.13397898564843616</v>
      </c>
      <c r="J45" s="78">
        <v>5.7355817172313583E-2</v>
      </c>
      <c r="K45" s="78">
        <v>6.2589024874774781E-4</v>
      </c>
      <c r="L45" s="78"/>
      <c r="M45" s="78">
        <v>7.8799814235977372E-2</v>
      </c>
      <c r="N45" s="78">
        <v>8.4725765788603354E-4</v>
      </c>
      <c r="O45" s="77"/>
      <c r="P45" s="77"/>
      <c r="Q45" s="78"/>
      <c r="R45" s="78"/>
      <c r="S45" s="77"/>
      <c r="T45" s="79"/>
      <c r="U45" s="74">
        <v>488.95497236661043</v>
      </c>
      <c r="V45" s="74">
        <v>5.0628241770387756</v>
      </c>
      <c r="W45" s="80"/>
      <c r="X45" s="80"/>
      <c r="Y45" s="74"/>
      <c r="Z45" s="79"/>
      <c r="AA45" s="73"/>
      <c r="AB45" s="74"/>
      <c r="AC45" s="74"/>
      <c r="AD45" s="74"/>
      <c r="AE45" s="78"/>
      <c r="AF45" s="77"/>
      <c r="AG45" s="77"/>
      <c r="AH45" s="78"/>
      <c r="AI45" s="78"/>
      <c r="AJ45" s="78"/>
      <c r="AK45" s="77"/>
      <c r="AL45" s="77"/>
      <c r="AM45" s="78"/>
      <c r="AN45" s="78"/>
      <c r="AO45" s="77"/>
      <c r="AP45" s="78"/>
      <c r="AQ45" s="78"/>
    </row>
    <row r="46" spans="1:43">
      <c r="A46" s="73">
        <v>37.1</v>
      </c>
      <c r="B46" s="74">
        <v>110.51966093257252</v>
      </c>
      <c r="C46" s="74">
        <v>9.605582127922311</v>
      </c>
      <c r="D46" s="75">
        <f t="shared" si="0"/>
        <v>8.6912880901639997E-2</v>
      </c>
      <c r="E46" s="74">
        <v>8.1681824588451661</v>
      </c>
      <c r="F46" s="76" t="s">
        <v>24</v>
      </c>
      <c r="G46" s="82">
        <v>0.2338181419009544</v>
      </c>
      <c r="H46" s="77">
        <v>11.624059720208173</v>
      </c>
      <c r="I46" s="77">
        <v>0.15798223000662404</v>
      </c>
      <c r="J46" s="78">
        <v>5.9931044644657434E-2</v>
      </c>
      <c r="K46" s="78">
        <v>1.1528896488990031E-3</v>
      </c>
      <c r="L46" s="78"/>
      <c r="M46" s="78">
        <v>8.5827313571572361E-2</v>
      </c>
      <c r="N46" s="78">
        <v>1.1926053107027058E-3</v>
      </c>
      <c r="O46" s="77"/>
      <c r="P46" s="77"/>
      <c r="Q46" s="78"/>
      <c r="R46" s="78"/>
      <c r="S46" s="77"/>
      <c r="T46" s="79"/>
      <c r="U46" s="74">
        <v>530.81190925936653</v>
      </c>
      <c r="V46" s="74">
        <v>7.0803411301997068</v>
      </c>
      <c r="W46" s="80"/>
      <c r="X46" s="80"/>
      <c r="Y46" s="74"/>
      <c r="Z46" s="79"/>
      <c r="AA46" s="73"/>
      <c r="AB46" s="74"/>
      <c r="AC46" s="74"/>
      <c r="AD46" s="74"/>
      <c r="AE46" s="78"/>
      <c r="AF46" s="77"/>
      <c r="AG46" s="77"/>
      <c r="AH46" s="78"/>
      <c r="AI46" s="78"/>
      <c r="AJ46" s="78"/>
      <c r="AK46" s="77"/>
      <c r="AL46" s="77"/>
      <c r="AM46" s="78"/>
      <c r="AN46" s="78"/>
      <c r="AO46" s="77"/>
      <c r="AP46" s="78"/>
      <c r="AQ46" s="78"/>
    </row>
    <row r="47" spans="1:43">
      <c r="A47" s="73">
        <v>38.1</v>
      </c>
      <c r="B47" s="74">
        <v>133.54088851469686</v>
      </c>
      <c r="C47" s="74">
        <v>19.949048339078569</v>
      </c>
      <c r="D47" s="75">
        <f t="shared" si="0"/>
        <v>0.14938531981448569</v>
      </c>
      <c r="E47" s="74">
        <v>9.2502788566330914</v>
      </c>
      <c r="F47" s="81">
        <v>4.8998340634965595E-5</v>
      </c>
      <c r="G47" s="82">
        <v>0.37777625117807467</v>
      </c>
      <c r="H47" s="77">
        <v>12.402326362378826</v>
      </c>
      <c r="I47" s="77">
        <v>0.17272283828917373</v>
      </c>
      <c r="J47" s="78">
        <v>6.0238411517379575E-2</v>
      </c>
      <c r="K47" s="78">
        <v>1.0802688726597389E-3</v>
      </c>
      <c r="L47" s="78"/>
      <c r="M47" s="78">
        <v>8.0325433179226469E-2</v>
      </c>
      <c r="N47" s="78">
        <v>1.1412776520692413E-3</v>
      </c>
      <c r="O47" s="77"/>
      <c r="P47" s="77"/>
      <c r="Q47" s="78"/>
      <c r="R47" s="78"/>
      <c r="S47" s="77"/>
      <c r="T47" s="79"/>
      <c r="U47" s="74">
        <v>498.06493320910698</v>
      </c>
      <c r="V47" s="74">
        <v>6.8101224094806403</v>
      </c>
      <c r="W47" s="80"/>
      <c r="X47" s="80"/>
      <c r="Y47" s="74"/>
      <c r="Z47" s="79"/>
      <c r="AA47" s="73"/>
      <c r="AB47" s="74"/>
      <c r="AC47" s="74"/>
      <c r="AD47" s="74"/>
      <c r="AE47" s="78"/>
      <c r="AF47" s="77"/>
      <c r="AG47" s="77"/>
      <c r="AH47" s="78"/>
      <c r="AI47" s="78"/>
      <c r="AJ47" s="78"/>
      <c r="AK47" s="77"/>
      <c r="AL47" s="77"/>
      <c r="AM47" s="78"/>
      <c r="AN47" s="78"/>
      <c r="AO47" s="77"/>
      <c r="AP47" s="78"/>
      <c r="AQ47" s="78"/>
    </row>
    <row r="48" spans="1:43">
      <c r="A48" s="73">
        <v>39.1</v>
      </c>
      <c r="B48" s="74">
        <v>417.18227271898792</v>
      </c>
      <c r="C48" s="74">
        <v>336.19584754996879</v>
      </c>
      <c r="D48" s="75">
        <f t="shared" si="0"/>
        <v>0.80587280317260457</v>
      </c>
      <c r="E48" s="74">
        <v>33.963446782159288</v>
      </c>
      <c r="F48" s="81">
        <v>5.6565779930810031E-5</v>
      </c>
      <c r="G48" s="75" t="s">
        <v>25</v>
      </c>
      <c r="H48" s="77">
        <v>10.552559426363867</v>
      </c>
      <c r="I48" s="77">
        <v>0.1170012505737511</v>
      </c>
      <c r="J48" s="78">
        <v>5.8379142231230134E-2</v>
      </c>
      <c r="K48" s="78">
        <v>5.6037816081766598E-4</v>
      </c>
      <c r="L48" s="78"/>
      <c r="M48" s="78">
        <v>9.48905078065021E-2</v>
      </c>
      <c r="N48" s="78">
        <v>1.0742452785020026E-3</v>
      </c>
      <c r="O48" s="77"/>
      <c r="P48" s="77"/>
      <c r="Q48" s="78"/>
      <c r="R48" s="78"/>
      <c r="S48" s="77"/>
      <c r="T48" s="79"/>
      <c r="U48" s="74">
        <v>584.39558677240541</v>
      </c>
      <c r="V48" s="74">
        <v>6.3248607500259322</v>
      </c>
      <c r="W48" s="80"/>
      <c r="X48" s="80"/>
      <c r="Y48" s="74"/>
      <c r="Z48" s="79"/>
      <c r="AA48" s="73"/>
      <c r="AB48" s="74"/>
      <c r="AC48" s="74"/>
      <c r="AD48" s="74"/>
      <c r="AE48" s="78"/>
      <c r="AF48" s="77"/>
      <c r="AG48" s="77"/>
      <c r="AH48" s="78"/>
      <c r="AI48" s="78"/>
      <c r="AJ48" s="78"/>
      <c r="AK48" s="77"/>
      <c r="AL48" s="77"/>
      <c r="AM48" s="78"/>
      <c r="AN48" s="78"/>
      <c r="AO48" s="77"/>
      <c r="AP48" s="78"/>
      <c r="AQ48" s="78"/>
    </row>
    <row r="49" spans="1:43">
      <c r="A49" s="73">
        <v>40.1</v>
      </c>
      <c r="B49" s="74">
        <v>141.49611052998492</v>
      </c>
      <c r="C49" s="74">
        <v>132.15096426180133</v>
      </c>
      <c r="D49" s="75">
        <f t="shared" si="0"/>
        <v>0.93395474806211565</v>
      </c>
      <c r="E49" s="74">
        <v>10.201786760528856</v>
      </c>
      <c r="F49" s="76" t="s">
        <v>24</v>
      </c>
      <c r="G49" s="82">
        <v>6.4623665320751034E-2</v>
      </c>
      <c r="H49" s="77">
        <v>11.915492002501772</v>
      </c>
      <c r="I49" s="77">
        <v>0.15644194134797451</v>
      </c>
      <c r="J49" s="78">
        <v>5.8246510537192125E-2</v>
      </c>
      <c r="K49" s="78">
        <v>1.0489175431530346E-3</v>
      </c>
      <c r="L49" s="78"/>
      <c r="M49" s="78">
        <v>8.3870121614530779E-2</v>
      </c>
      <c r="N49" s="78">
        <v>1.1245968392443342E-3</v>
      </c>
      <c r="O49" s="77"/>
      <c r="P49" s="77"/>
      <c r="Q49" s="78"/>
      <c r="R49" s="78"/>
      <c r="S49" s="77"/>
      <c r="T49" s="83"/>
      <c r="U49" s="74">
        <v>519.18183291182743</v>
      </c>
      <c r="V49" s="74">
        <v>6.6886399662563738</v>
      </c>
      <c r="W49" s="80"/>
      <c r="X49" s="80"/>
      <c r="Y49" s="74"/>
      <c r="Z49" s="79"/>
      <c r="AA49" s="73"/>
      <c r="AB49" s="74"/>
      <c r="AC49" s="74"/>
      <c r="AD49" s="74"/>
      <c r="AE49" s="78"/>
      <c r="AF49" s="77"/>
      <c r="AG49" s="77"/>
      <c r="AH49" s="78"/>
      <c r="AI49" s="78"/>
      <c r="AJ49" s="78"/>
      <c r="AK49" s="77"/>
      <c r="AL49" s="77"/>
      <c r="AM49" s="78"/>
      <c r="AN49" s="78"/>
      <c r="AO49" s="77"/>
      <c r="AP49" s="78"/>
      <c r="AQ49" s="78"/>
    </row>
    <row r="50" spans="1:43">
      <c r="A50" s="73">
        <v>41.1</v>
      </c>
      <c r="B50" s="74">
        <v>188.54418672105297</v>
      </c>
      <c r="C50" s="74">
        <v>75.991436524118157</v>
      </c>
      <c r="D50" s="75">
        <f t="shared" si="0"/>
        <v>0.40304311602322612</v>
      </c>
      <c r="E50" s="74">
        <v>29.978080373179015</v>
      </c>
      <c r="F50" s="81">
        <v>4.9812376514916335E-5</v>
      </c>
      <c r="G50" s="82">
        <v>8.419333885236073E-2</v>
      </c>
      <c r="H50" s="77">
        <v>5.4032249161949819</v>
      </c>
      <c r="I50" s="77">
        <v>6.6340515969727787E-2</v>
      </c>
      <c r="J50" s="78">
        <v>7.1140213507846231E-2</v>
      </c>
      <c r="K50" s="78">
        <v>1.6778500796270097E-3</v>
      </c>
      <c r="L50" s="78"/>
      <c r="M50" s="78">
        <v>0.18491883682589619</v>
      </c>
      <c r="N50" s="78">
        <v>2.2722243381702039E-3</v>
      </c>
      <c r="O50" s="77">
        <v>1.7956704474579395</v>
      </c>
      <c r="P50" s="77">
        <v>4.9278701439095726E-2</v>
      </c>
      <c r="Q50" s="78">
        <v>7.0427813826314536E-2</v>
      </c>
      <c r="R50" s="78">
        <v>1.7281881186800136E-3</v>
      </c>
      <c r="S50" s="77">
        <v>0.44775189701920803</v>
      </c>
      <c r="T50" s="83"/>
      <c r="U50" s="74">
        <v>1093.7906856493546</v>
      </c>
      <c r="V50" s="74">
        <v>12.361774277938054</v>
      </c>
      <c r="W50" s="80">
        <v>940.85201218798773</v>
      </c>
      <c r="X50" s="80">
        <v>50.28813256562983</v>
      </c>
      <c r="Y50" s="74">
        <f>100*(1-U50/W50)</f>
        <v>-16.255337872499421</v>
      </c>
      <c r="Z50" s="79"/>
      <c r="AA50" s="73"/>
      <c r="AB50" s="74"/>
      <c r="AC50" s="74"/>
      <c r="AD50" s="74"/>
      <c r="AE50" s="78"/>
      <c r="AF50" s="77"/>
      <c r="AG50" s="77"/>
      <c r="AH50" s="78"/>
      <c r="AI50" s="78"/>
      <c r="AJ50" s="78"/>
      <c r="AK50" s="77"/>
      <c r="AL50" s="77"/>
      <c r="AM50" s="78"/>
      <c r="AN50" s="78"/>
      <c r="AO50" s="77"/>
      <c r="AP50" s="77"/>
      <c r="AQ50" s="77"/>
    </row>
    <row r="51" spans="1:43">
      <c r="A51" s="73">
        <v>42.1</v>
      </c>
      <c r="B51" s="74">
        <v>122.17900786465482</v>
      </c>
      <c r="C51" s="74">
        <v>89.678868517166222</v>
      </c>
      <c r="D51" s="75">
        <f t="shared" si="0"/>
        <v>0.73399571730447344</v>
      </c>
      <c r="E51" s="74">
        <v>3.5539916391269606</v>
      </c>
      <c r="F51" s="81">
        <v>2.8430844639642144E-4</v>
      </c>
      <c r="G51" s="75" t="s">
        <v>25</v>
      </c>
      <c r="H51" s="77">
        <v>29.534111589049598</v>
      </c>
      <c r="I51" s="77">
        <v>0.46627656339418661</v>
      </c>
      <c r="J51" s="78">
        <v>4.9713101536012959E-2</v>
      </c>
      <c r="K51" s="78">
        <v>1.6429213133077416E-3</v>
      </c>
      <c r="L51" s="78"/>
      <c r="M51" s="78">
        <v>3.3889507152696785E-2</v>
      </c>
      <c r="N51" s="78">
        <v>5.426699832173622E-4</v>
      </c>
      <c r="O51" s="77"/>
      <c r="P51" s="77"/>
      <c r="Q51" s="78"/>
      <c r="R51" s="78"/>
      <c r="S51" s="77"/>
      <c r="T51" s="83"/>
      <c r="U51" s="74">
        <v>214.84551655842429</v>
      </c>
      <c r="V51" s="74">
        <v>3.3836067121452902</v>
      </c>
      <c r="W51" s="80"/>
      <c r="X51" s="80"/>
      <c r="Y51" s="74"/>
      <c r="Z51" s="79"/>
      <c r="AA51" s="73"/>
      <c r="AB51" s="74"/>
      <c r="AC51" s="74"/>
      <c r="AD51" s="74"/>
      <c r="AE51" s="78"/>
      <c r="AF51" s="77"/>
      <c r="AG51" s="77"/>
      <c r="AH51" s="78"/>
      <c r="AI51" s="78"/>
      <c r="AJ51" s="78"/>
      <c r="AK51" s="77"/>
      <c r="AL51" s="77"/>
      <c r="AM51" s="78"/>
      <c r="AN51" s="78"/>
      <c r="AO51" s="77"/>
      <c r="AP51" s="78"/>
      <c r="AQ51" s="78"/>
    </row>
    <row r="52" spans="1:43">
      <c r="A52" s="73">
        <v>43.1</v>
      </c>
      <c r="B52" s="74">
        <v>75.688944354339171</v>
      </c>
      <c r="C52" s="74">
        <v>38.478467117582014</v>
      </c>
      <c r="D52" s="75">
        <f t="shared" si="0"/>
        <v>0.50837632161236612</v>
      </c>
      <c r="E52" s="74">
        <v>8.7292648564233808</v>
      </c>
      <c r="F52" s="76" t="s">
        <v>24</v>
      </c>
      <c r="G52" s="75" t="s">
        <v>25</v>
      </c>
      <c r="H52" s="77">
        <v>7.4490089560021726</v>
      </c>
      <c r="I52" s="77">
        <v>0.10869248636940197</v>
      </c>
      <c r="J52" s="78">
        <v>7.5341484364612937E-2</v>
      </c>
      <c r="K52" s="78">
        <v>1.326783212668073E-3</v>
      </c>
      <c r="L52" s="78"/>
      <c r="M52" s="78">
        <v>0.13432535907328988</v>
      </c>
      <c r="N52" s="78">
        <v>1.9612264066934341E-3</v>
      </c>
      <c r="O52" s="77">
        <v>1.4043300644288981</v>
      </c>
      <c r="P52" s="77">
        <v>3.2909966790215621E-2</v>
      </c>
      <c r="Q52" s="78">
        <v>7.5824561699468648E-2</v>
      </c>
      <c r="R52" s="78">
        <v>1.3898989722766293E-3</v>
      </c>
      <c r="S52" s="77">
        <v>0.62303360391557305</v>
      </c>
      <c r="T52" s="83"/>
      <c r="U52" s="74">
        <v>812.49364652381485</v>
      </c>
      <c r="V52" s="74">
        <v>11.145724303270798</v>
      </c>
      <c r="W52" s="80">
        <v>1090.4422961760749</v>
      </c>
      <c r="X52" s="80">
        <v>36.722199018669841</v>
      </c>
      <c r="Y52" s="74">
        <f>100*(1-U52/W52)</f>
        <v>25.489533066257675</v>
      </c>
      <c r="Z52" s="79"/>
      <c r="AA52" s="73"/>
      <c r="AB52" s="74"/>
      <c r="AC52" s="74"/>
      <c r="AD52" s="74"/>
      <c r="AE52" s="78"/>
      <c r="AF52" s="77"/>
      <c r="AG52" s="77"/>
      <c r="AH52" s="78"/>
      <c r="AI52" s="78"/>
      <c r="AJ52" s="78"/>
      <c r="AK52" s="77"/>
      <c r="AL52" s="77"/>
      <c r="AM52" s="78"/>
      <c r="AN52" s="78"/>
      <c r="AO52" s="77"/>
      <c r="AP52" s="77"/>
      <c r="AQ52" s="77"/>
    </row>
    <row r="53" spans="1:43">
      <c r="A53" s="73">
        <v>44.1</v>
      </c>
      <c r="B53" s="74">
        <v>1354.7168393371703</v>
      </c>
      <c r="C53" s="74">
        <v>78.712532600122657</v>
      </c>
      <c r="D53" s="75">
        <f t="shared" si="0"/>
        <v>5.8102571928340958E-2</v>
      </c>
      <c r="E53" s="74">
        <v>95.700804885979778</v>
      </c>
      <c r="F53" s="76" t="s">
        <v>24</v>
      </c>
      <c r="G53" s="82">
        <v>4.4418761661169093E-2</v>
      </c>
      <c r="H53" s="77">
        <v>12.161206356218075</v>
      </c>
      <c r="I53" s="77">
        <v>0.12695601626393918</v>
      </c>
      <c r="J53" s="78">
        <v>5.7820117548284818E-2</v>
      </c>
      <c r="K53" s="78">
        <v>3.6233702167967819E-4</v>
      </c>
      <c r="L53" s="78"/>
      <c r="M53" s="78">
        <v>8.219215948690084E-2</v>
      </c>
      <c r="N53" s="78">
        <v>8.7255482006532781E-4</v>
      </c>
      <c r="O53" s="77"/>
      <c r="P53" s="77"/>
      <c r="Q53" s="78"/>
      <c r="R53" s="78"/>
      <c r="S53" s="77"/>
      <c r="T53" s="79"/>
      <c r="U53" s="74">
        <v>509.19427058298982</v>
      </c>
      <c r="V53" s="74">
        <v>5.1976441683014256</v>
      </c>
      <c r="W53" s="80"/>
      <c r="X53" s="80"/>
      <c r="Y53" s="74"/>
      <c r="Z53" s="79"/>
      <c r="AA53" s="73"/>
      <c r="AB53" s="74"/>
      <c r="AC53" s="74"/>
      <c r="AD53" s="74"/>
      <c r="AE53" s="78"/>
      <c r="AF53" s="77"/>
      <c r="AG53" s="77"/>
      <c r="AH53" s="78"/>
      <c r="AI53" s="78"/>
      <c r="AJ53" s="78"/>
      <c r="AK53" s="77"/>
      <c r="AL53" s="77"/>
      <c r="AM53" s="78"/>
      <c r="AN53" s="78"/>
      <c r="AO53" s="77"/>
      <c r="AP53" s="78"/>
      <c r="AQ53" s="78"/>
    </row>
    <row r="54" spans="1:43">
      <c r="A54" s="73">
        <v>45.1</v>
      </c>
      <c r="B54" s="74">
        <v>319.59269420095086</v>
      </c>
      <c r="C54" s="74">
        <v>28.859016421314578</v>
      </c>
      <c r="D54" s="75">
        <f t="shared" si="0"/>
        <v>9.0299362109851122E-2</v>
      </c>
      <c r="E54" s="74">
        <v>23.671263225262237</v>
      </c>
      <c r="F54" s="76" t="s">
        <v>24</v>
      </c>
      <c r="G54" s="75" t="s">
        <v>25</v>
      </c>
      <c r="H54" s="77">
        <v>11.598962039973479</v>
      </c>
      <c r="I54" s="77">
        <v>0.13262704336395445</v>
      </c>
      <c r="J54" s="78">
        <v>5.7610461433279636E-2</v>
      </c>
      <c r="K54" s="78">
        <v>6.5179689949077608E-4</v>
      </c>
      <c r="L54" s="78"/>
      <c r="M54" s="78">
        <v>8.6266121765168124E-2</v>
      </c>
      <c r="N54" s="78">
        <v>1.0055920219235947E-3</v>
      </c>
      <c r="O54" s="77"/>
      <c r="P54" s="77"/>
      <c r="Q54" s="78"/>
      <c r="R54" s="78"/>
      <c r="S54" s="77"/>
      <c r="T54" s="79"/>
      <c r="U54" s="74">
        <v>533.41652962687613</v>
      </c>
      <c r="V54" s="74">
        <v>5.9676561218831186</v>
      </c>
      <c r="W54" s="80"/>
      <c r="X54" s="80"/>
      <c r="Y54" s="74"/>
      <c r="Z54" s="79"/>
      <c r="AA54" s="73"/>
      <c r="AB54" s="80"/>
      <c r="AC54" s="80"/>
      <c r="AD54" s="74"/>
      <c r="AE54" s="78"/>
      <c r="AF54" s="77"/>
      <c r="AG54" s="77"/>
      <c r="AH54" s="78"/>
      <c r="AI54" s="78"/>
      <c r="AJ54" s="78"/>
      <c r="AK54" s="77"/>
      <c r="AL54" s="77"/>
      <c r="AM54" s="78"/>
      <c r="AN54" s="78"/>
      <c r="AO54" s="77"/>
      <c r="AP54" s="78"/>
      <c r="AQ54" s="78"/>
    </row>
    <row r="55" spans="1:43">
      <c r="A55" s="73">
        <v>46.1</v>
      </c>
      <c r="B55" s="74">
        <v>157.89518336914651</v>
      </c>
      <c r="C55" s="74">
        <v>111.44199172184156</v>
      </c>
      <c r="D55" s="75">
        <f t="shared" si="0"/>
        <v>0.70579728490703197</v>
      </c>
      <c r="E55" s="74">
        <v>13.323636706395408</v>
      </c>
      <c r="F55" s="81">
        <v>5.0130245303253231E-5</v>
      </c>
      <c r="G55" s="82">
        <v>0.11584857954988204</v>
      </c>
      <c r="H55" s="77">
        <v>10.180985493797065</v>
      </c>
      <c r="I55" s="77">
        <v>0.12814190709146425</v>
      </c>
      <c r="J55" s="78">
        <v>6.0939730723311894E-2</v>
      </c>
      <c r="K55" s="78">
        <v>9.2775615993163463E-4</v>
      </c>
      <c r="L55" s="78"/>
      <c r="M55" s="78">
        <v>9.8108529357306518E-2</v>
      </c>
      <c r="N55" s="78">
        <v>1.264560042834673E-3</v>
      </c>
      <c r="O55" s="77"/>
      <c r="P55" s="77"/>
      <c r="Q55" s="78"/>
      <c r="R55" s="78"/>
      <c r="S55" s="77"/>
      <c r="T55" s="79"/>
      <c r="U55" s="74">
        <v>603.31462349029312</v>
      </c>
      <c r="V55" s="74">
        <v>7.4235629505870966</v>
      </c>
      <c r="W55" s="80"/>
      <c r="X55" s="80"/>
      <c r="Y55" s="74"/>
      <c r="Z55" s="79"/>
      <c r="AA55" s="73"/>
      <c r="AB55" s="80"/>
      <c r="AC55" s="80"/>
      <c r="AD55" s="74"/>
      <c r="AE55" s="78"/>
      <c r="AF55" s="77"/>
      <c r="AG55" s="77"/>
      <c r="AH55" s="78"/>
      <c r="AI55" s="78"/>
      <c r="AJ55" s="78"/>
      <c r="AK55" s="77"/>
      <c r="AL55" s="77"/>
      <c r="AM55" s="78"/>
      <c r="AN55" s="78"/>
      <c r="AO55" s="77"/>
      <c r="AP55" s="78"/>
      <c r="AQ55" s="78"/>
    </row>
    <row r="56" spans="1:43">
      <c r="A56" s="73">
        <v>47.1</v>
      </c>
      <c r="B56" s="74">
        <v>119.53963915200222</v>
      </c>
      <c r="C56" s="74">
        <v>122.37719882551134</v>
      </c>
      <c r="D56" s="75">
        <f t="shared" si="0"/>
        <v>1.0237373953413142</v>
      </c>
      <c r="E56" s="74">
        <v>3.120870229232271</v>
      </c>
      <c r="F56" s="76" t="s">
        <v>24</v>
      </c>
      <c r="G56" s="82">
        <v>1.323665689768605E-2</v>
      </c>
      <c r="H56" s="77">
        <v>32.906367920574603</v>
      </c>
      <c r="I56" s="77">
        <v>0.51896141607963264</v>
      </c>
      <c r="J56" s="78">
        <v>5.0061935597839752E-2</v>
      </c>
      <c r="K56" s="78">
        <v>1.6750033585490635E-3</v>
      </c>
      <c r="L56" s="78"/>
      <c r="M56" s="78">
        <v>3.0385232300458753E-2</v>
      </c>
      <c r="N56" s="78">
        <v>4.8591057554953835E-4</v>
      </c>
      <c r="O56" s="77"/>
      <c r="P56" s="77"/>
      <c r="Q56" s="78"/>
      <c r="R56" s="78"/>
      <c r="S56" s="77"/>
      <c r="T56" s="79"/>
      <c r="U56" s="74">
        <v>192.958867098827</v>
      </c>
      <c r="V56" s="74">
        <v>3.0400094326535951</v>
      </c>
      <c r="W56" s="80"/>
      <c r="X56" s="80"/>
      <c r="Y56" s="74"/>
      <c r="Z56" s="79"/>
      <c r="AA56" s="73"/>
      <c r="AB56" s="80"/>
      <c r="AC56" s="80"/>
      <c r="AD56" s="74"/>
      <c r="AE56" s="78"/>
      <c r="AF56" s="77"/>
      <c r="AG56" s="77"/>
      <c r="AH56" s="78"/>
      <c r="AI56" s="78"/>
      <c r="AJ56" s="78"/>
      <c r="AK56" s="77"/>
      <c r="AL56" s="77"/>
      <c r="AM56" s="78"/>
      <c r="AN56" s="78"/>
      <c r="AO56" s="77"/>
      <c r="AP56" s="78"/>
      <c r="AQ56" s="78"/>
    </row>
    <row r="57" spans="1:43">
      <c r="A57" s="73">
        <v>48.1</v>
      </c>
      <c r="B57" s="74">
        <v>435.57688193055486</v>
      </c>
      <c r="C57" s="74">
        <v>40.439659315288402</v>
      </c>
      <c r="D57" s="75">
        <f t="shared" si="0"/>
        <v>9.2841610730240276E-2</v>
      </c>
      <c r="E57" s="74">
        <v>30.943541934260249</v>
      </c>
      <c r="F57" s="76" t="s">
        <v>24</v>
      </c>
      <c r="G57" s="75" t="s">
        <v>25</v>
      </c>
      <c r="H57" s="77">
        <v>12.093124312062875</v>
      </c>
      <c r="I57" s="77">
        <v>0.1339466850465694</v>
      </c>
      <c r="J57" s="78">
        <v>5.7447682326633547E-2</v>
      </c>
      <c r="K57" s="78">
        <v>5.7145689263312825E-4</v>
      </c>
      <c r="L57" s="78"/>
      <c r="M57" s="78">
        <v>8.2700827798847687E-2</v>
      </c>
      <c r="N57" s="78">
        <v>9.3264670100668876E-4</v>
      </c>
      <c r="O57" s="77"/>
      <c r="P57" s="77"/>
      <c r="Q57" s="78"/>
      <c r="R57" s="78"/>
      <c r="S57" s="77"/>
      <c r="T57" s="83"/>
      <c r="U57" s="74">
        <v>512.22359969969523</v>
      </c>
      <c r="V57" s="74">
        <v>5.552990046651872</v>
      </c>
      <c r="W57" s="80"/>
      <c r="X57" s="80"/>
      <c r="Y57" s="74"/>
      <c r="Z57" s="79"/>
      <c r="AA57" s="73"/>
      <c r="AB57" s="80"/>
      <c r="AC57" s="80"/>
      <c r="AD57" s="74"/>
      <c r="AE57" s="78"/>
      <c r="AF57" s="77"/>
      <c r="AG57" s="77"/>
      <c r="AH57" s="78"/>
      <c r="AI57" s="78"/>
      <c r="AJ57" s="78"/>
      <c r="AK57" s="77"/>
      <c r="AL57" s="77"/>
      <c r="AM57" s="78"/>
      <c r="AN57" s="78"/>
      <c r="AO57" s="77"/>
      <c r="AP57" s="78"/>
      <c r="AQ57" s="78"/>
    </row>
    <row r="58" spans="1:43">
      <c r="A58" s="73">
        <v>49.1</v>
      </c>
      <c r="B58" s="74">
        <v>316.57747952248906</v>
      </c>
      <c r="C58" s="74">
        <v>413.71764166908673</v>
      </c>
      <c r="D58" s="75">
        <f t="shared" si="0"/>
        <v>1.3068448276646825</v>
      </c>
      <c r="E58" s="74">
        <v>27.185189856820596</v>
      </c>
      <c r="F58" s="81">
        <v>6.4238569659911315E-5</v>
      </c>
      <c r="G58" s="82">
        <v>0.29425430733940328</v>
      </c>
      <c r="H58" s="77">
        <v>10.004407329512702</v>
      </c>
      <c r="I58" s="77">
        <v>0.11674689513911218</v>
      </c>
      <c r="J58" s="78">
        <v>6.2652653706713107E-2</v>
      </c>
      <c r="K58" s="78">
        <v>7.4092532369272087E-4</v>
      </c>
      <c r="L58" s="78"/>
      <c r="M58" s="78">
        <v>9.9661821443966625E-2</v>
      </c>
      <c r="N58" s="78">
        <v>1.1902503179843421E-3</v>
      </c>
      <c r="O58" s="77"/>
      <c r="P58" s="77"/>
      <c r="Q58" s="78"/>
      <c r="R58" s="78"/>
      <c r="S58" s="77"/>
      <c r="T58" s="83"/>
      <c r="U58" s="74">
        <v>612.426736409618</v>
      </c>
      <c r="V58" s="74">
        <v>6.977460143193305</v>
      </c>
      <c r="W58" s="80"/>
      <c r="X58" s="80"/>
      <c r="Y58" s="74"/>
      <c r="Z58" s="79"/>
      <c r="AA58" s="73"/>
      <c r="AB58" s="74"/>
      <c r="AC58" s="74"/>
      <c r="AD58" s="74"/>
      <c r="AE58" s="78"/>
      <c r="AF58" s="77"/>
      <c r="AG58" s="77"/>
      <c r="AH58" s="78"/>
      <c r="AI58" s="78"/>
      <c r="AJ58" s="78"/>
      <c r="AK58" s="77"/>
      <c r="AL58" s="77"/>
      <c r="AM58" s="78"/>
      <c r="AN58" s="78"/>
      <c r="AO58" s="77"/>
      <c r="AP58" s="78"/>
      <c r="AQ58" s="78"/>
    </row>
    <row r="59" spans="1:43">
      <c r="A59" s="73">
        <v>50.1</v>
      </c>
      <c r="B59" s="74">
        <v>330.10310396547663</v>
      </c>
      <c r="C59" s="74">
        <v>13.98277211382659</v>
      </c>
      <c r="D59" s="75">
        <f t="shared" si="0"/>
        <v>4.2358802282843597E-2</v>
      </c>
      <c r="E59" s="74">
        <v>22.741577724271202</v>
      </c>
      <c r="F59" s="76" t="s">
        <v>24</v>
      </c>
      <c r="G59" s="75" t="s">
        <v>25</v>
      </c>
      <c r="H59" s="77">
        <v>12.47018039184127</v>
      </c>
      <c r="I59" s="77">
        <v>0.1429522667281187</v>
      </c>
      <c r="J59" s="78">
        <v>5.6613607488496004E-2</v>
      </c>
      <c r="K59" s="78">
        <v>6.7352372895086786E-4</v>
      </c>
      <c r="L59" s="78"/>
      <c r="M59" s="78">
        <v>8.0244909392478636E-2</v>
      </c>
      <c r="N59" s="78">
        <v>9.3661305383462826E-4</v>
      </c>
      <c r="O59" s="77"/>
      <c r="P59" s="77"/>
      <c r="Q59" s="78"/>
      <c r="R59" s="78"/>
      <c r="S59" s="77"/>
      <c r="T59" s="83"/>
      <c r="U59" s="74">
        <v>497.58442149337935</v>
      </c>
      <c r="V59" s="74">
        <v>5.5892840789091425</v>
      </c>
      <c r="W59" s="80"/>
      <c r="X59" s="80"/>
      <c r="Y59" s="74"/>
      <c r="Z59" s="79"/>
      <c r="AA59" s="73"/>
      <c r="AB59" s="74"/>
      <c r="AC59" s="74"/>
      <c r="AD59" s="74"/>
      <c r="AE59" s="78"/>
      <c r="AF59" s="77"/>
      <c r="AG59" s="77"/>
      <c r="AH59" s="78"/>
      <c r="AI59" s="78"/>
      <c r="AJ59" s="78"/>
      <c r="AK59" s="77"/>
      <c r="AL59" s="77"/>
      <c r="AM59" s="78"/>
      <c r="AN59" s="78"/>
      <c r="AO59" s="77"/>
      <c r="AP59" s="78"/>
      <c r="AQ59" s="78"/>
    </row>
    <row r="60" spans="1:43">
      <c r="A60" s="73">
        <v>51.1</v>
      </c>
      <c r="B60" s="74">
        <v>696.41221267784317</v>
      </c>
      <c r="C60" s="74">
        <v>369.94176348876039</v>
      </c>
      <c r="D60" s="75">
        <f t="shared" si="0"/>
        <v>0.53121090749724342</v>
      </c>
      <c r="E60" s="74">
        <v>45.060268289780247</v>
      </c>
      <c r="F60" s="76" t="s">
        <v>24</v>
      </c>
      <c r="G60" s="82">
        <v>0.10908925022579119</v>
      </c>
      <c r="H60" s="77">
        <v>13.277500437058601</v>
      </c>
      <c r="I60" s="77">
        <v>0.14250162567179109</v>
      </c>
      <c r="J60" s="78">
        <v>5.7270919420659885E-2</v>
      </c>
      <c r="K60" s="78">
        <v>4.7025527131422081E-4</v>
      </c>
      <c r="L60" s="78"/>
      <c r="M60" s="78">
        <v>7.5233219703740639E-2</v>
      </c>
      <c r="N60" s="78">
        <v>8.2024285175670997E-4</v>
      </c>
      <c r="O60" s="77"/>
      <c r="P60" s="77"/>
      <c r="Q60" s="78"/>
      <c r="R60" s="78"/>
      <c r="S60" s="77"/>
      <c r="T60" s="83"/>
      <c r="U60" s="74">
        <v>467.60732706726327</v>
      </c>
      <c r="V60" s="74">
        <v>4.9176541939400753</v>
      </c>
      <c r="W60" s="80"/>
      <c r="X60" s="80"/>
      <c r="Y60" s="74"/>
      <c r="Z60" s="79"/>
      <c r="AA60" s="73"/>
      <c r="AB60" s="80"/>
      <c r="AC60" s="80"/>
      <c r="AD60" s="74"/>
      <c r="AE60" s="78"/>
      <c r="AF60" s="77"/>
      <c r="AG60" s="77"/>
      <c r="AH60" s="78"/>
      <c r="AI60" s="78"/>
      <c r="AJ60" s="78"/>
      <c r="AK60" s="77"/>
      <c r="AL60" s="77"/>
      <c r="AM60" s="78"/>
      <c r="AN60" s="78"/>
      <c r="AO60" s="77"/>
      <c r="AP60" s="78"/>
      <c r="AQ60" s="78"/>
    </row>
    <row r="61" spans="1:43">
      <c r="A61" s="73">
        <v>52.1</v>
      </c>
      <c r="B61" s="74">
        <v>1159.636708599694</v>
      </c>
      <c r="C61" s="74">
        <v>934.06107757319751</v>
      </c>
      <c r="D61" s="75">
        <f t="shared" si="0"/>
        <v>0.80547732806864336</v>
      </c>
      <c r="E61" s="74">
        <v>150.13241805032388</v>
      </c>
      <c r="F61" s="81">
        <v>6.4259859641292787E-6</v>
      </c>
      <c r="G61" s="82">
        <v>1.1075603336752171E-2</v>
      </c>
      <c r="H61" s="77">
        <v>6.6357680059749624</v>
      </c>
      <c r="I61" s="77">
        <v>6.8963899104923981E-2</v>
      </c>
      <c r="J61" s="78">
        <v>7.4501876397676844E-2</v>
      </c>
      <c r="K61" s="78">
        <v>3.123400038367047E-4</v>
      </c>
      <c r="L61" s="78"/>
      <c r="M61" s="78">
        <v>0.15068176631044283</v>
      </c>
      <c r="N61" s="78">
        <v>1.5660283557445405E-3</v>
      </c>
      <c r="O61" s="77">
        <v>1.5459493620412108</v>
      </c>
      <c r="P61" s="77">
        <v>1.7362464065306116E-2</v>
      </c>
      <c r="Q61" s="78">
        <v>7.4410339707749532E-2</v>
      </c>
      <c r="R61" s="78">
        <v>3.1675177175434494E-4</v>
      </c>
      <c r="S61" s="77">
        <v>0.92538578415231942</v>
      </c>
      <c r="T61" s="83"/>
      <c r="U61" s="74">
        <v>904.78392899106086</v>
      </c>
      <c r="V61" s="74">
        <v>8.7732922321602924</v>
      </c>
      <c r="W61" s="80">
        <v>1052.617903292791</v>
      </c>
      <c r="X61" s="80">
        <v>8.5763061596316312</v>
      </c>
      <c r="Y61" s="74">
        <f>100*(1-U61/W61)</f>
        <v>14.044410021839548</v>
      </c>
      <c r="Z61" s="79"/>
      <c r="AA61" s="73"/>
      <c r="AB61" s="80"/>
      <c r="AC61" s="80"/>
      <c r="AD61" s="74"/>
      <c r="AE61" s="78"/>
      <c r="AF61" s="77"/>
      <c r="AG61" s="77"/>
      <c r="AH61" s="78"/>
      <c r="AI61" s="78"/>
      <c r="AJ61" s="78"/>
      <c r="AK61" s="77"/>
      <c r="AL61" s="77"/>
      <c r="AM61" s="78"/>
      <c r="AN61" s="78"/>
      <c r="AO61" s="77"/>
      <c r="AP61" s="78"/>
      <c r="AQ61" s="78"/>
    </row>
    <row r="62" spans="1:43">
      <c r="A62" s="73">
        <v>53.1</v>
      </c>
      <c r="B62" s="74">
        <v>231.43118804841473</v>
      </c>
      <c r="C62" s="74">
        <v>90.702988529751579</v>
      </c>
      <c r="D62" s="75">
        <f t="shared" si="0"/>
        <v>0.39192206242650746</v>
      </c>
      <c r="E62" s="74">
        <v>14.616570857694279</v>
      </c>
      <c r="F62" s="76" t="s">
        <v>24</v>
      </c>
      <c r="G62" s="82">
        <v>0.13046162765288916</v>
      </c>
      <c r="H62" s="77">
        <v>13.602543003288032</v>
      </c>
      <c r="I62" s="77">
        <v>0.16469369602762554</v>
      </c>
      <c r="J62" s="78">
        <v>5.716744692660454E-2</v>
      </c>
      <c r="K62" s="78">
        <v>8.6375016114139725E-4</v>
      </c>
      <c r="L62" s="78"/>
      <c r="M62" s="78">
        <v>7.341975566495651E-2</v>
      </c>
      <c r="N62" s="78">
        <v>9.0483127656588503E-4</v>
      </c>
      <c r="O62" s="77"/>
      <c r="P62" s="77"/>
      <c r="Q62" s="78"/>
      <c r="R62" s="78"/>
      <c r="S62" s="77"/>
      <c r="T62" s="83"/>
      <c r="U62" s="74">
        <v>456.72577177825173</v>
      </c>
      <c r="V62" s="74">
        <v>5.4339573525538087</v>
      </c>
      <c r="W62" s="80"/>
      <c r="X62" s="80"/>
      <c r="Y62" s="74"/>
      <c r="Z62" s="79"/>
      <c r="AA62" s="73"/>
      <c r="AB62" s="80"/>
      <c r="AC62" s="80"/>
      <c r="AD62" s="74"/>
      <c r="AE62" s="78"/>
      <c r="AF62" s="77"/>
      <c r="AG62" s="77"/>
      <c r="AH62" s="78"/>
      <c r="AI62" s="78"/>
      <c r="AJ62" s="78"/>
      <c r="AK62" s="77"/>
      <c r="AL62" s="77"/>
      <c r="AM62" s="78"/>
      <c r="AN62" s="78"/>
      <c r="AO62" s="77"/>
      <c r="AP62" s="78"/>
      <c r="AQ62" s="78"/>
    </row>
    <row r="63" spans="1:43">
      <c r="A63" s="73">
        <v>54.1</v>
      </c>
      <c r="B63" s="74">
        <v>22.23074999200659</v>
      </c>
      <c r="C63" s="74">
        <v>14.167300903653</v>
      </c>
      <c r="D63" s="75">
        <f t="shared" si="0"/>
        <v>0.63728398316507862</v>
      </c>
      <c r="E63" s="74">
        <v>2.9571356441634427</v>
      </c>
      <c r="F63" s="81">
        <v>6.593790902106369E-4</v>
      </c>
      <c r="G63" s="82">
        <v>1.1348501236496851</v>
      </c>
      <c r="H63" s="77">
        <v>6.4584245081309772</v>
      </c>
      <c r="I63" s="77">
        <v>0.13636371425555405</v>
      </c>
      <c r="J63" s="78">
        <v>7.8820381680292873E-2</v>
      </c>
      <c r="K63" s="78">
        <v>2.3399636428817106E-3</v>
      </c>
      <c r="L63" s="78"/>
      <c r="M63" s="78">
        <v>0.15307936130844579</v>
      </c>
      <c r="N63" s="78">
        <v>3.3279563172274166E-3</v>
      </c>
      <c r="O63" s="77">
        <v>1.4641820897733393</v>
      </c>
      <c r="P63" s="77">
        <v>0.10725795841073238</v>
      </c>
      <c r="Q63" s="78">
        <v>6.9370875226547349E-2</v>
      </c>
      <c r="R63" s="78">
        <v>4.8527861131907723E-3</v>
      </c>
      <c r="S63" s="77">
        <v>0.29677447099988769</v>
      </c>
      <c r="T63" s="83"/>
      <c r="U63" s="74">
        <v>918.20189649905626</v>
      </c>
      <c r="V63" s="74">
        <v>18.605297710365186</v>
      </c>
      <c r="W63" s="80">
        <v>909.78860236326329</v>
      </c>
      <c r="X63" s="80">
        <v>144.05461193288014</v>
      </c>
      <c r="Y63" s="74">
        <f>100*(1-U63/W63)</f>
        <v>-0.9247526418707297</v>
      </c>
      <c r="Z63" s="79"/>
      <c r="AA63" s="73"/>
      <c r="AB63" s="80"/>
      <c r="AC63" s="80"/>
      <c r="AD63" s="74"/>
      <c r="AE63" s="78"/>
      <c r="AF63" s="77"/>
      <c r="AG63" s="77"/>
      <c r="AH63" s="78"/>
      <c r="AI63" s="78"/>
      <c r="AJ63" s="78"/>
      <c r="AK63" s="77"/>
      <c r="AL63" s="77"/>
      <c r="AM63" s="78"/>
      <c r="AN63" s="78"/>
      <c r="AO63" s="77"/>
      <c r="AP63" s="78"/>
      <c r="AQ63" s="78"/>
    </row>
    <row r="64" spans="1:43">
      <c r="A64" s="73">
        <v>55.1</v>
      </c>
      <c r="B64" s="74">
        <v>745.24788903368255</v>
      </c>
      <c r="C64" s="74">
        <v>141.75124002306163</v>
      </c>
      <c r="D64" s="75">
        <f t="shared" si="0"/>
        <v>0.19020683199366295</v>
      </c>
      <c r="E64" s="74">
        <v>61.024099660553546</v>
      </c>
      <c r="F64" s="81">
        <v>1.6599698609175421E-5</v>
      </c>
      <c r="G64" s="82">
        <v>0.17234770635822239</v>
      </c>
      <c r="H64" s="77">
        <v>10.491633060220213</v>
      </c>
      <c r="I64" s="77">
        <v>0.11467682596015445</v>
      </c>
      <c r="J64" s="78">
        <v>6.0920563898621403E-2</v>
      </c>
      <c r="K64" s="78">
        <v>8.9314909620184758E-4</v>
      </c>
      <c r="L64" s="78"/>
      <c r="M64" s="78">
        <v>9.5149774797353093E-2</v>
      </c>
      <c r="N64" s="78">
        <v>1.0652699884370455E-3</v>
      </c>
      <c r="O64" s="77"/>
      <c r="P64" s="77"/>
      <c r="Q64" s="78"/>
      <c r="R64" s="78"/>
      <c r="S64" s="77"/>
      <c r="T64" s="83"/>
      <c r="U64" s="74">
        <v>585.92189880224237</v>
      </c>
      <c r="V64" s="74">
        <v>6.2705318662999394</v>
      </c>
      <c r="W64" s="80"/>
      <c r="X64" s="80"/>
      <c r="Y64" s="74"/>
      <c r="Z64" s="79"/>
      <c r="AA64" s="73"/>
      <c r="AB64" s="80"/>
      <c r="AC64" s="80"/>
      <c r="AD64" s="74"/>
      <c r="AE64" s="78"/>
      <c r="AF64" s="77"/>
      <c r="AG64" s="77"/>
      <c r="AH64" s="78"/>
      <c r="AI64" s="78"/>
      <c r="AJ64" s="78"/>
      <c r="AK64" s="77"/>
      <c r="AL64" s="77"/>
      <c r="AM64" s="78"/>
      <c r="AN64" s="78"/>
      <c r="AO64" s="77"/>
      <c r="AP64" s="78"/>
      <c r="AQ64" s="78"/>
    </row>
    <row r="65" spans="1:43">
      <c r="A65" s="73">
        <v>56.1</v>
      </c>
      <c r="B65" s="74">
        <v>183.71565032437127</v>
      </c>
      <c r="C65" s="74">
        <v>112.09079720427137</v>
      </c>
      <c r="D65" s="75">
        <f t="shared" si="0"/>
        <v>0.61013200022078729</v>
      </c>
      <c r="E65" s="74">
        <v>13.638207096985775</v>
      </c>
      <c r="F65" s="81">
        <v>3.692103932918432E-6</v>
      </c>
      <c r="G65" s="82">
        <v>0.1575259335869772</v>
      </c>
      <c r="H65" s="77">
        <v>11.572643975215033</v>
      </c>
      <c r="I65" s="77">
        <v>0.14996333953430852</v>
      </c>
      <c r="J65" s="78">
        <v>5.938061257491907E-2</v>
      </c>
      <c r="K65" s="78">
        <v>1.014173615491722E-3</v>
      </c>
      <c r="L65" s="78"/>
      <c r="M65" s="78">
        <v>8.6274557724444145E-2</v>
      </c>
      <c r="N65" s="78">
        <v>1.1422170524392884E-3</v>
      </c>
      <c r="O65" s="77"/>
      <c r="P65" s="77"/>
      <c r="Q65" s="78"/>
      <c r="R65" s="78"/>
      <c r="S65" s="77"/>
      <c r="T65" s="83"/>
      <c r="U65" s="74">
        <v>533.466592383381</v>
      </c>
      <c r="V65" s="74">
        <v>6.7784006847389584</v>
      </c>
      <c r="W65" s="80"/>
      <c r="X65" s="80"/>
      <c r="Y65" s="74"/>
      <c r="Z65" s="79"/>
      <c r="AA65" s="73"/>
      <c r="AB65" s="80"/>
      <c r="AC65" s="80"/>
      <c r="AD65" s="74"/>
      <c r="AE65" s="78"/>
      <c r="AF65" s="77"/>
      <c r="AG65" s="77"/>
      <c r="AH65" s="78"/>
      <c r="AI65" s="78"/>
      <c r="AJ65" s="78"/>
      <c r="AK65" s="77"/>
      <c r="AL65" s="77"/>
      <c r="AM65" s="78"/>
      <c r="AN65" s="78"/>
      <c r="AO65" s="77"/>
      <c r="AP65" s="78"/>
      <c r="AQ65" s="78"/>
    </row>
    <row r="66" spans="1:43">
      <c r="A66" s="73">
        <v>57.1</v>
      </c>
      <c r="B66" s="74">
        <v>987.80574388576804</v>
      </c>
      <c r="C66" s="74">
        <v>499.41708694958822</v>
      </c>
      <c r="D66" s="75">
        <f t="shared" si="0"/>
        <v>0.50558228684216067</v>
      </c>
      <c r="E66" s="74">
        <v>24.493978151739292</v>
      </c>
      <c r="F66" s="81">
        <v>4.2132618550340202E-5</v>
      </c>
      <c r="G66" s="82">
        <v>6.3234966763303646E-3</v>
      </c>
      <c r="H66" s="77">
        <v>34.646226485345473</v>
      </c>
      <c r="I66" s="77">
        <v>0.38874262667991949</v>
      </c>
      <c r="J66" s="78">
        <v>4.9802337632430978E-2</v>
      </c>
      <c r="K66" s="78">
        <v>5.8351136126549006E-4</v>
      </c>
      <c r="L66" s="78"/>
      <c r="M66" s="78">
        <v>2.8861347005746385E-2</v>
      </c>
      <c r="N66" s="78">
        <v>3.2610018844780528E-4</v>
      </c>
      <c r="O66" s="77"/>
      <c r="P66" s="77"/>
      <c r="Q66" s="78"/>
      <c r="R66" s="78"/>
      <c r="S66" s="77"/>
      <c r="T66" s="83"/>
      <c r="U66" s="74">
        <v>183.41790423629362</v>
      </c>
      <c r="V66" s="74">
        <v>2.0432071685042379</v>
      </c>
      <c r="W66" s="80"/>
      <c r="X66" s="80"/>
      <c r="Y66" s="74"/>
      <c r="Z66" s="79"/>
      <c r="AA66" s="95"/>
      <c r="AB66" s="103"/>
      <c r="AC66" s="103"/>
      <c r="AD66" s="95"/>
      <c r="AE66" s="101"/>
      <c r="AF66" s="97"/>
      <c r="AG66" s="98"/>
      <c r="AH66" s="99"/>
      <c r="AI66" s="100"/>
      <c r="AJ66" s="101"/>
      <c r="AK66" s="99"/>
      <c r="AL66" s="100"/>
      <c r="AM66" s="97"/>
      <c r="AN66" s="98"/>
      <c r="AO66" s="102"/>
      <c r="AP66" s="95"/>
      <c r="AQ66" s="102"/>
    </row>
    <row r="67" spans="1:43">
      <c r="A67" s="73">
        <v>58.1</v>
      </c>
      <c r="B67" s="74">
        <v>500.07754468074495</v>
      </c>
      <c r="C67" s="74">
        <v>337.700093797053</v>
      </c>
      <c r="D67" s="75">
        <f t="shared" si="0"/>
        <v>0.67529545645294764</v>
      </c>
      <c r="E67" s="74">
        <v>124.89550463846693</v>
      </c>
      <c r="F67" s="81">
        <v>1.5348676891729831E-5</v>
      </c>
      <c r="G67" s="82">
        <v>2.4362088052570827E-2</v>
      </c>
      <c r="H67" s="77">
        <v>3.4398085013454445</v>
      </c>
      <c r="I67" s="77">
        <v>3.6833740039061182E-2</v>
      </c>
      <c r="J67" s="78">
        <v>0.11269255924053745</v>
      </c>
      <c r="K67" s="78">
        <v>4.5600946839972331E-4</v>
      </c>
      <c r="L67" s="78"/>
      <c r="M67" s="78">
        <v>0.2906430339736733</v>
      </c>
      <c r="N67" s="78">
        <v>3.1123928422061007E-3</v>
      </c>
      <c r="O67" s="77">
        <v>4.5076872468344762</v>
      </c>
      <c r="P67" s="77">
        <v>5.175049835181552E-2</v>
      </c>
      <c r="Q67" s="78">
        <v>0.11248447430258797</v>
      </c>
      <c r="R67" s="78">
        <v>4.6551171489252869E-4</v>
      </c>
      <c r="S67" s="77">
        <v>0.93276819474810813</v>
      </c>
      <c r="T67" s="83"/>
      <c r="U67" s="74">
        <v>1644.7417896812283</v>
      </c>
      <c r="V67" s="74">
        <v>15.545563591294338</v>
      </c>
      <c r="W67" s="80">
        <v>1839.9392516119924</v>
      </c>
      <c r="X67" s="80">
        <v>7.492518012780617</v>
      </c>
      <c r="Y67" s="74">
        <f>100*(1-U67/W67)</f>
        <v>10.608907971268577</v>
      </c>
      <c r="Z67" s="79"/>
      <c r="AA67" s="104"/>
      <c r="AB67" s="114"/>
      <c r="AC67" s="114"/>
      <c r="AD67" s="108"/>
      <c r="AE67" s="107"/>
      <c r="AF67" s="110"/>
      <c r="AG67" s="111"/>
      <c r="AH67" s="112"/>
      <c r="AI67" s="113"/>
      <c r="AJ67" s="107"/>
      <c r="AK67" s="112"/>
      <c r="AL67" s="113"/>
      <c r="AM67" s="110"/>
      <c r="AN67" s="111"/>
      <c r="AO67" s="104"/>
      <c r="AP67" s="108"/>
      <c r="AQ67" s="104"/>
    </row>
    <row r="68" spans="1:43">
      <c r="A68" s="73">
        <v>59.1</v>
      </c>
      <c r="B68" s="74">
        <v>261.06670385170389</v>
      </c>
      <c r="C68" s="74">
        <v>41.05092525338852</v>
      </c>
      <c r="D68" s="75">
        <f t="shared" si="0"/>
        <v>0.15724305186274176</v>
      </c>
      <c r="E68" s="74">
        <v>41.563050908809267</v>
      </c>
      <c r="F68" s="76" t="s">
        <v>24</v>
      </c>
      <c r="G68" s="75" t="s">
        <v>25</v>
      </c>
      <c r="H68" s="77">
        <v>5.3961968713769828</v>
      </c>
      <c r="I68" s="77">
        <v>6.4039357879422137E-2</v>
      </c>
      <c r="J68" s="78">
        <v>7.2783386095581465E-2</v>
      </c>
      <c r="K68" s="78">
        <v>6.916975175863488E-4</v>
      </c>
      <c r="L68" s="78"/>
      <c r="M68" s="78">
        <v>0.18536539470597538</v>
      </c>
      <c r="N68" s="78">
        <v>2.20019502346936E-3</v>
      </c>
      <c r="O68" s="77">
        <v>1.8659938939584013</v>
      </c>
      <c r="P68" s="77">
        <v>2.8717368686417676E-2</v>
      </c>
      <c r="Q68" s="78">
        <v>7.300965282121126E-2</v>
      </c>
      <c r="R68" s="78">
        <v>7.1520560968877246E-4</v>
      </c>
      <c r="S68" s="77">
        <v>0.77125517687969436</v>
      </c>
      <c r="T68" s="83"/>
      <c r="U68" s="74">
        <v>1096.2196745841325</v>
      </c>
      <c r="V68" s="74">
        <v>11.965397729719864</v>
      </c>
      <c r="W68" s="80">
        <v>1014.2206761866045</v>
      </c>
      <c r="X68" s="80">
        <v>19.851147870921615</v>
      </c>
      <c r="Y68" s="74">
        <f>100*(1-U68/W68)</f>
        <v>-8.084926714947116</v>
      </c>
      <c r="Z68" s="79"/>
      <c r="AA68" s="108"/>
      <c r="AB68" s="114"/>
      <c r="AC68" s="114"/>
      <c r="AD68" s="108"/>
      <c r="AE68" s="107"/>
      <c r="AF68" s="110"/>
      <c r="AG68" s="111"/>
      <c r="AH68" s="112"/>
      <c r="AI68" s="113"/>
      <c r="AJ68" s="107"/>
      <c r="AK68" s="112"/>
      <c r="AL68" s="113"/>
      <c r="AM68" s="110"/>
      <c r="AN68" s="111"/>
      <c r="AO68" s="104"/>
      <c r="AP68" s="108"/>
      <c r="AQ68" s="104"/>
    </row>
    <row r="69" spans="1:43">
      <c r="A69" s="73">
        <v>60.1</v>
      </c>
      <c r="B69" s="74">
        <v>298.81329337497777</v>
      </c>
      <c r="C69" s="74">
        <v>45.158561719200648</v>
      </c>
      <c r="D69" s="75">
        <f t="shared" si="0"/>
        <v>0.15112634785806409</v>
      </c>
      <c r="E69" s="74">
        <v>21.98244180459055</v>
      </c>
      <c r="F69" s="76" t="s">
        <v>24</v>
      </c>
      <c r="G69" s="75" t="s">
        <v>25</v>
      </c>
      <c r="H69" s="77">
        <v>11.677979299134778</v>
      </c>
      <c r="I69" s="77">
        <v>0.13637244636342016</v>
      </c>
      <c r="J69" s="78">
        <v>5.7176549402900088E-2</v>
      </c>
      <c r="K69" s="78">
        <v>7.2423888380968601E-4</v>
      </c>
      <c r="L69" s="78"/>
      <c r="M69" s="78">
        <v>8.5719018791590607E-2</v>
      </c>
      <c r="N69" s="78">
        <v>1.0208037075814505E-3</v>
      </c>
      <c r="O69" s="77"/>
      <c r="P69" s="77"/>
      <c r="Q69" s="78"/>
      <c r="R69" s="78"/>
      <c r="S69" s="77"/>
      <c r="T69" s="83"/>
      <c r="U69" s="74">
        <v>530.16894530718412</v>
      </c>
      <c r="V69" s="74">
        <v>6.0609820624022088</v>
      </c>
      <c r="W69" s="80"/>
      <c r="X69" s="80"/>
      <c r="Y69" s="74"/>
      <c r="Z69" s="79"/>
      <c r="AA69" s="108"/>
      <c r="AB69" s="124"/>
      <c r="AC69" s="124"/>
      <c r="AD69" s="115"/>
      <c r="AE69" s="122"/>
      <c r="AF69" s="118"/>
      <c r="AG69" s="119"/>
      <c r="AH69" s="120"/>
      <c r="AI69" s="121"/>
      <c r="AJ69" s="122"/>
      <c r="AK69" s="120"/>
      <c r="AL69" s="121"/>
      <c r="AM69" s="118"/>
      <c r="AN69" s="119"/>
      <c r="AO69" s="123"/>
      <c r="AP69" s="115"/>
      <c r="AQ69" s="123"/>
    </row>
    <row r="70" spans="1:43">
      <c r="A70" s="84"/>
      <c r="B70" s="85"/>
      <c r="C70" s="85"/>
      <c r="D70" s="86"/>
      <c r="E70" s="85"/>
      <c r="F70" s="87"/>
      <c r="G70" s="88"/>
      <c r="H70" s="88"/>
      <c r="I70" s="88"/>
      <c r="J70" s="89"/>
      <c r="K70" s="89"/>
      <c r="L70" s="90"/>
      <c r="M70" s="89"/>
      <c r="N70" s="89"/>
      <c r="O70" s="88"/>
      <c r="P70" s="88"/>
      <c r="Q70" s="88"/>
      <c r="R70" s="88"/>
      <c r="S70" s="91"/>
      <c r="T70" s="92"/>
      <c r="U70" s="85"/>
      <c r="V70" s="85"/>
      <c r="W70" s="93"/>
      <c r="X70" s="93"/>
      <c r="Y70" s="94"/>
      <c r="Z70" s="19"/>
      <c r="AA70" s="108"/>
      <c r="AB70" s="124"/>
      <c r="AC70" s="124"/>
      <c r="AD70" s="115"/>
      <c r="AE70" s="122"/>
      <c r="AF70" s="118"/>
      <c r="AG70" s="119"/>
      <c r="AH70" s="120"/>
      <c r="AI70" s="121"/>
      <c r="AJ70" s="122"/>
      <c r="AK70" s="120"/>
      <c r="AL70" s="121"/>
      <c r="AM70" s="118"/>
      <c r="AN70" s="119"/>
      <c r="AO70" s="123"/>
      <c r="AP70" s="115"/>
      <c r="AQ70" s="123"/>
    </row>
    <row r="71" spans="1:43">
      <c r="A71" s="95"/>
      <c r="B71" s="95"/>
      <c r="C71" s="95"/>
      <c r="D71" s="95"/>
      <c r="E71" s="95"/>
      <c r="F71" s="96"/>
      <c r="G71" s="95"/>
      <c r="H71" s="97"/>
      <c r="I71" s="98"/>
      <c r="J71" s="99"/>
      <c r="K71" s="100"/>
      <c r="L71" s="101"/>
      <c r="M71" s="97"/>
      <c r="N71" s="98"/>
      <c r="O71" s="99"/>
      <c r="P71" s="100"/>
      <c r="Q71" s="95"/>
      <c r="R71" s="102"/>
      <c r="S71" s="102"/>
      <c r="T71" s="101"/>
      <c r="U71" s="103"/>
      <c r="V71" s="103"/>
      <c r="W71" s="101"/>
      <c r="X71" s="95"/>
      <c r="Y71" s="95"/>
      <c r="Z71" s="1"/>
      <c r="AA71" s="126"/>
      <c r="AB71" s="124"/>
      <c r="AC71" s="124"/>
      <c r="AD71" s="115"/>
      <c r="AE71" s="122"/>
      <c r="AF71" s="118"/>
      <c r="AG71" s="119"/>
      <c r="AH71" s="120"/>
      <c r="AI71" s="121"/>
      <c r="AJ71" s="122"/>
      <c r="AK71" s="120"/>
      <c r="AL71" s="121"/>
      <c r="AM71" s="118"/>
      <c r="AN71" s="119"/>
      <c r="AO71" s="123"/>
      <c r="AP71" s="115"/>
      <c r="AQ71" s="123"/>
    </row>
    <row r="72" spans="1:43">
      <c r="A72" s="104" t="s">
        <v>26</v>
      </c>
      <c r="B72" s="105"/>
      <c r="C72" s="106" t="s">
        <v>27</v>
      </c>
      <c r="D72" s="107"/>
      <c r="E72" s="108"/>
      <c r="F72" s="109"/>
      <c r="G72" s="108"/>
      <c r="H72" s="110"/>
      <c r="I72" s="111"/>
      <c r="J72" s="112"/>
      <c r="K72" s="113"/>
      <c r="L72" s="107"/>
      <c r="M72" s="110"/>
      <c r="N72" s="111"/>
      <c r="O72" s="112"/>
      <c r="P72" s="113"/>
      <c r="Q72" s="108"/>
      <c r="R72" s="104"/>
      <c r="S72" s="104"/>
      <c r="T72" s="107"/>
      <c r="U72" s="114"/>
      <c r="V72" s="114"/>
      <c r="W72" s="107"/>
      <c r="X72" s="108"/>
      <c r="Y72" s="108"/>
      <c r="Z72" s="115"/>
      <c r="AA72" s="126"/>
      <c r="AB72" s="124"/>
      <c r="AC72" s="124"/>
      <c r="AD72" s="115"/>
      <c r="AE72" s="122"/>
      <c r="AF72" s="118"/>
      <c r="AG72" s="119"/>
      <c r="AH72" s="120"/>
      <c r="AI72" s="121"/>
      <c r="AJ72" s="122"/>
      <c r="AK72" s="120"/>
      <c r="AL72" s="121"/>
      <c r="AM72" s="118"/>
      <c r="AN72" s="119"/>
      <c r="AO72" s="123"/>
      <c r="AP72" s="115"/>
      <c r="AQ72" s="123"/>
    </row>
    <row r="73" spans="1:43">
      <c r="A73" s="108"/>
      <c r="B73" s="105"/>
      <c r="C73" s="116" t="s">
        <v>28</v>
      </c>
      <c r="D73" s="108"/>
      <c r="E73" s="108"/>
      <c r="F73" s="109"/>
      <c r="G73" s="108"/>
      <c r="H73" s="110"/>
      <c r="I73" s="111"/>
      <c r="J73" s="112"/>
      <c r="K73" s="113"/>
      <c r="L73" s="107"/>
      <c r="M73" s="110"/>
      <c r="N73" s="111"/>
      <c r="O73" s="112"/>
      <c r="P73" s="113"/>
      <c r="Q73" s="108"/>
      <c r="R73" s="104"/>
      <c r="S73" s="104"/>
      <c r="T73" s="107"/>
      <c r="U73" s="114"/>
      <c r="V73" s="114"/>
      <c r="W73" s="107"/>
      <c r="X73" s="108"/>
      <c r="Y73" s="108"/>
      <c r="Z73" s="115"/>
      <c r="AA73" s="126"/>
      <c r="AB73" s="124"/>
      <c r="AC73" s="124"/>
      <c r="AD73" s="115"/>
      <c r="AE73" s="122"/>
      <c r="AF73" s="118"/>
      <c r="AG73" s="119"/>
      <c r="AH73" s="120"/>
      <c r="AI73" s="121"/>
      <c r="AJ73" s="122"/>
      <c r="AK73" s="120"/>
      <c r="AL73" s="121"/>
      <c r="AM73" s="118"/>
      <c r="AN73" s="119"/>
      <c r="AO73" s="123"/>
      <c r="AP73" s="115"/>
      <c r="AQ73" s="123"/>
    </row>
    <row r="74" spans="1:43">
      <c r="A74" s="108"/>
      <c r="B74" s="105"/>
      <c r="C74" s="116"/>
      <c r="D74" s="104" t="s">
        <v>29</v>
      </c>
      <c r="E74" s="115"/>
      <c r="F74" s="117"/>
      <c r="G74" s="115"/>
      <c r="H74" s="118"/>
      <c r="I74" s="119"/>
      <c r="J74" s="120"/>
      <c r="K74" s="121"/>
      <c r="L74" s="122"/>
      <c r="M74" s="118"/>
      <c r="N74" s="119"/>
      <c r="O74" s="120"/>
      <c r="P74" s="121"/>
      <c r="Q74" s="115"/>
      <c r="R74" s="123"/>
      <c r="S74" s="123"/>
      <c r="T74" s="122"/>
      <c r="U74" s="124"/>
      <c r="V74" s="124"/>
      <c r="W74" s="122"/>
      <c r="X74" s="115"/>
      <c r="Y74" s="115"/>
      <c r="Z74" s="115"/>
      <c r="AA74" s="126"/>
      <c r="AB74" s="124"/>
      <c r="AC74" s="124"/>
      <c r="AD74" s="115"/>
      <c r="AE74" s="122"/>
      <c r="AF74" s="118"/>
      <c r="AG74" s="119"/>
      <c r="AH74" s="120"/>
      <c r="AI74" s="121"/>
      <c r="AJ74" s="122"/>
      <c r="AK74" s="120"/>
      <c r="AL74" s="121"/>
      <c r="AM74" s="118"/>
      <c r="AN74" s="119"/>
      <c r="AO74" s="123"/>
      <c r="AP74" s="115"/>
      <c r="AQ74" s="123"/>
    </row>
    <row r="75" spans="1:43">
      <c r="A75" s="108"/>
      <c r="B75" s="105"/>
      <c r="C75" s="125" t="s">
        <v>30</v>
      </c>
      <c r="D75" s="107"/>
      <c r="E75" s="115"/>
      <c r="F75" s="117"/>
      <c r="G75" s="115"/>
      <c r="H75" s="118"/>
      <c r="I75" s="119"/>
      <c r="J75" s="120"/>
      <c r="K75" s="121"/>
      <c r="L75" s="122"/>
      <c r="M75" s="118"/>
      <c r="N75" s="119"/>
      <c r="O75" s="120"/>
      <c r="P75" s="121"/>
      <c r="Q75" s="115"/>
      <c r="R75" s="123"/>
      <c r="S75" s="123"/>
      <c r="T75" s="122"/>
      <c r="U75" s="124"/>
      <c r="V75" s="124"/>
      <c r="W75" s="122"/>
      <c r="X75" s="115"/>
      <c r="Y75" s="115"/>
      <c r="Z75" s="115"/>
    </row>
    <row r="76" spans="1:43">
      <c r="A76" s="126"/>
      <c r="B76" s="122"/>
      <c r="C76" s="106" t="s">
        <v>31</v>
      </c>
      <c r="D76" s="107"/>
      <c r="E76" s="115"/>
      <c r="F76" s="117"/>
      <c r="G76" s="115"/>
      <c r="H76" s="118"/>
      <c r="I76" s="119"/>
      <c r="J76" s="120"/>
      <c r="K76" s="121"/>
      <c r="L76" s="122"/>
      <c r="M76" s="118"/>
      <c r="N76" s="119"/>
      <c r="O76" s="120"/>
      <c r="P76" s="121"/>
      <c r="Q76" s="115"/>
      <c r="R76" s="123"/>
      <c r="S76" s="123"/>
      <c r="T76" s="122"/>
      <c r="U76" s="124"/>
      <c r="V76" s="124"/>
      <c r="W76" s="122"/>
      <c r="X76" s="115"/>
      <c r="Y76" s="115"/>
      <c r="Z76" s="115"/>
    </row>
    <row r="77" spans="1:43">
      <c r="A77" s="126"/>
      <c r="B77" s="122"/>
      <c r="C77" s="106" t="s">
        <v>32</v>
      </c>
      <c r="D77" s="107"/>
      <c r="E77" s="115"/>
      <c r="F77" s="117"/>
      <c r="G77" s="115"/>
      <c r="H77" s="118"/>
      <c r="I77" s="119"/>
      <c r="J77" s="120"/>
      <c r="K77" s="121"/>
      <c r="L77" s="122"/>
      <c r="M77" s="118"/>
      <c r="N77" s="119"/>
      <c r="O77" s="120"/>
      <c r="P77" s="121"/>
      <c r="Q77" s="115"/>
      <c r="R77" s="123"/>
      <c r="S77" s="123"/>
      <c r="T77" s="122"/>
      <c r="U77" s="124"/>
      <c r="V77" s="124"/>
      <c r="W77" s="122"/>
      <c r="X77" s="115"/>
      <c r="Y77" s="115"/>
      <c r="Z77" s="115"/>
    </row>
    <row r="78" spans="1:43">
      <c r="A78" s="126"/>
      <c r="B78" s="122"/>
      <c r="C78" s="106"/>
      <c r="D78" s="125" t="s">
        <v>33</v>
      </c>
      <c r="E78" s="115"/>
      <c r="F78" s="117"/>
      <c r="G78" s="115"/>
      <c r="H78" s="118"/>
      <c r="I78" s="119"/>
      <c r="J78" s="120"/>
      <c r="K78" s="121"/>
      <c r="L78" s="122"/>
      <c r="M78" s="118"/>
      <c r="N78" s="119"/>
      <c r="O78" s="120"/>
      <c r="P78" s="121"/>
      <c r="Q78" s="115"/>
      <c r="R78" s="123"/>
      <c r="S78" s="123"/>
      <c r="T78" s="122"/>
      <c r="U78" s="124"/>
      <c r="V78" s="124"/>
      <c r="W78" s="122"/>
      <c r="X78" s="115"/>
      <c r="Y78" s="115"/>
      <c r="Z78" s="115"/>
    </row>
    <row r="79" spans="1:43">
      <c r="A79" s="126"/>
      <c r="B79" s="122"/>
      <c r="C79" s="125" t="s">
        <v>34</v>
      </c>
      <c r="D79" s="127"/>
      <c r="E79" s="115"/>
      <c r="F79" s="117"/>
      <c r="G79" s="115"/>
      <c r="H79" s="118"/>
      <c r="I79" s="119"/>
      <c r="J79" s="120"/>
      <c r="K79" s="121"/>
      <c r="L79" s="122"/>
      <c r="M79" s="118"/>
      <c r="N79" s="119"/>
      <c r="O79" s="120"/>
      <c r="P79" s="121"/>
      <c r="Q79" s="115"/>
      <c r="R79" s="123"/>
      <c r="S79" s="123"/>
      <c r="T79" s="122"/>
      <c r="U79" s="124"/>
      <c r="V79" s="124"/>
      <c r="W79" s="122"/>
      <c r="X79" s="115"/>
      <c r="Y79" s="115"/>
      <c r="Z79" s="1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Ohio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Elliot, David H.</dc:creator>
  <cp:lastModifiedBy>R1</cp:lastModifiedBy>
  <dcterms:created xsi:type="dcterms:W3CDTF">2015-10-01T19:02:09Z</dcterms:created>
  <dcterms:modified xsi:type="dcterms:W3CDTF">2015-11-19T19:31:08Z</dcterms:modified>
</cp:coreProperties>
</file>