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ka\Dropbox\My PC (LAPTOP-C31VBMTB)\Desktop\"/>
    </mc:Choice>
  </mc:AlternateContent>
  <xr:revisionPtr revIDLastSave="0" documentId="13_ncr:1_{C6FD1A84-E75E-462F-9F14-925552214888}" xr6:coauthVersionLast="47" xr6:coauthVersionMax="47" xr10:uidLastSave="{00000000-0000-0000-0000-000000000000}"/>
  <bookViews>
    <workbookView xWindow="-110" yWindow="-110" windowWidth="25820" windowHeight="14020" xr2:uid="{2395041F-AC3D-4AF9-8820-C01D835894A1}"/>
  </bookViews>
  <sheets>
    <sheet name="Standards" sheetId="1" r:id="rId1"/>
    <sheet name="Samp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B20" i="1"/>
  <c r="B22" i="1" s="1"/>
  <c r="C20" i="1"/>
  <c r="C22" i="1" s="1"/>
  <c r="D20" i="1"/>
  <c r="E20" i="1"/>
  <c r="F20" i="1"/>
  <c r="G20" i="1"/>
  <c r="G22" i="1" s="1"/>
  <c r="H20" i="1"/>
  <c r="H22" i="1" s="1"/>
  <c r="I20" i="1"/>
  <c r="I22" i="1" s="1"/>
  <c r="J20" i="1"/>
  <c r="J22" i="1" s="1"/>
  <c r="K20" i="1"/>
  <c r="K22" i="1" s="1"/>
  <c r="L20" i="1"/>
  <c r="M20" i="1"/>
  <c r="N20" i="1"/>
  <c r="D22" i="1"/>
  <c r="E22" i="1"/>
  <c r="F22" i="1"/>
  <c r="L22" i="1"/>
  <c r="M22" i="1"/>
  <c r="N22" i="1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N17" i="3"/>
  <c r="M17" i="3"/>
  <c r="L17" i="3"/>
  <c r="K17" i="3"/>
  <c r="J17" i="3"/>
  <c r="I17" i="3"/>
  <c r="H17" i="3"/>
  <c r="G17" i="3"/>
  <c r="F17" i="3"/>
  <c r="E17" i="3"/>
  <c r="D17" i="3"/>
  <c r="B17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N6" i="3"/>
  <c r="M6" i="3"/>
  <c r="L6" i="3"/>
  <c r="K6" i="3"/>
  <c r="J6" i="3"/>
  <c r="I6" i="3"/>
  <c r="H6" i="3"/>
  <c r="G6" i="3"/>
  <c r="F6" i="3"/>
  <c r="E6" i="3"/>
  <c r="D6" i="3"/>
  <c r="C6" i="3"/>
  <c r="B6" i="3"/>
  <c r="N5" i="1"/>
  <c r="N8" i="1" s="1"/>
  <c r="M5" i="1"/>
  <c r="M8" i="1" s="1"/>
  <c r="L5" i="1"/>
  <c r="L8" i="1" s="1"/>
  <c r="K5" i="1"/>
  <c r="K7" i="1" s="1"/>
  <c r="J5" i="1"/>
  <c r="J7" i="1" s="1"/>
  <c r="I5" i="1"/>
  <c r="I7" i="1" s="1"/>
  <c r="H5" i="1"/>
  <c r="H7" i="1" s="1"/>
  <c r="G5" i="1"/>
  <c r="G7" i="1" s="1"/>
  <c r="F5" i="1"/>
  <c r="F8" i="1" s="1"/>
  <c r="E5" i="1"/>
  <c r="E8" i="1" s="1"/>
  <c r="D5" i="1"/>
  <c r="D8" i="1" s="1"/>
  <c r="C5" i="1"/>
  <c r="C7" i="1" s="1"/>
  <c r="B5" i="1"/>
  <c r="B7" i="1" s="1"/>
  <c r="F7" i="1" l="1"/>
  <c r="N7" i="1"/>
  <c r="M7" i="1"/>
  <c r="E7" i="1"/>
  <c r="L7" i="1"/>
  <c r="D7" i="1"/>
  <c r="G8" i="1"/>
  <c r="H8" i="1"/>
  <c r="I8" i="1"/>
  <c r="B8" i="1"/>
  <c r="J8" i="1"/>
  <c r="C8" i="1"/>
  <c r="K8" i="1"/>
</calcChain>
</file>

<file path=xl/sharedStrings.xml><?xml version="1.0" encoding="utf-8"?>
<sst xmlns="http://schemas.openxmlformats.org/spreadsheetml/2006/main" count="83" uniqueCount="52">
  <si>
    <t>Sample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</si>
  <si>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</si>
  <si>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</si>
  <si>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</si>
  <si>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</si>
  <si>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</si>
  <si>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</si>
  <si>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</si>
  <si>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</si>
  <si>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</si>
  <si>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</si>
  <si>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Er</t>
  </si>
  <si>
    <t>Yb</t>
  </si>
  <si>
    <t>Lu</t>
  </si>
  <si>
    <t>Jsd-1.accuracy</t>
  </si>
  <si>
    <t>Jsd-1.1</t>
  </si>
  <si>
    <t>Jsd-1.2</t>
  </si>
  <si>
    <t>Jsd-1.3</t>
  </si>
  <si>
    <t>Jsd-1.average</t>
  </si>
  <si>
    <t>Tusnica-Clay-1</t>
  </si>
  <si>
    <t>Tusnica-Clay-2</t>
  </si>
  <si>
    <t>Tusnica-Clay-3</t>
  </si>
  <si>
    <t>Tusnica-Glass-1</t>
  </si>
  <si>
    <t>Tusnica-Glass-2</t>
  </si>
  <si>
    <t>Tusnica-Glass-3</t>
  </si>
  <si>
    <t>Glavice-Clay-1</t>
  </si>
  <si>
    <t>Glavice-Clay-2</t>
  </si>
  <si>
    <t>Glavice-Clay-3</t>
  </si>
  <si>
    <t>Glavice-Clay-4</t>
  </si>
  <si>
    <t>Glavice-Glass-1</t>
  </si>
  <si>
    <t>Glavice-Glass-2</t>
  </si>
  <si>
    <t>Glavice-Glass-3</t>
  </si>
  <si>
    <t>Glavice-Glass-4</t>
  </si>
  <si>
    <t>Tusnica-Clay-Precision (RSD)</t>
  </si>
  <si>
    <t>Tusnica-Glass-Average</t>
  </si>
  <si>
    <t>Glavice-Clay-Average</t>
  </si>
  <si>
    <t>Glavice-Clay-Precision (RSD)</t>
  </si>
  <si>
    <t>Glavice-Glass-Average</t>
  </si>
  <si>
    <t>Glavice-Glass-Precision (RSD)</t>
  </si>
  <si>
    <t>Tusnica-Clay-Average</t>
  </si>
  <si>
    <t>Tusnica-Glass-Precision (RSD)</t>
  </si>
  <si>
    <t>BHVO.1</t>
  </si>
  <si>
    <t>BHVO.2</t>
  </si>
  <si>
    <t>BHVO.average</t>
  </si>
  <si>
    <t xml:space="preserve">BHVO.accuracy (%) </t>
  </si>
  <si>
    <t>Jsd-1.precision (RSD)</t>
  </si>
  <si>
    <t>Jsd-1.Nath_et_al_2009</t>
  </si>
  <si>
    <t>BHVO.Jochum_et_al_2005</t>
  </si>
  <si>
    <t>Jochum, K.P., Willbold, M., Raczek, I., Stoll, B. &amp; Herwig, K. (2005) Chemical Characterisation of the USGS Reference Glasses GSA-1G, GSC-1G, GSD-1G, GSE-1G, BCR-2G, BHVO-2G and BIR-1G Using EPMA, ID-TIMS, ID-ICP-MS and LA-ICP-MS. Geostandards and Geoanalytical Research, 29, 285–302.</t>
  </si>
  <si>
    <t xml:space="preserve">Reference used: </t>
  </si>
  <si>
    <t>Nath, B.N., Makishima, A., Noordmann, J., Tanaka, R. &amp; Nakamura, E. (2009) Comprehensive analysis for major, minor and trace element contents and Sr-Nd-Pb-Hf isotope ratios in sediment reference materials, JSd-1 and MAG-1. Geochemical Journal, 43, 207–216.</t>
  </si>
  <si>
    <t xml:space="preserve">All values are expressed as ppm, unless indicated otherwise.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</si>
</sst>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3"/>
      <name val="Garamond"/>
      <family val="2"/>
      <scheme val="minor"/>
    </font>
    <font>
      <sz val="8"/>
      <name val="Garamond"/>
      <family val="2"/>
      <scheme val="minor"/>
    </font>
    <font>
      <b/>
      <sz val="11"/>
      <color theme="1"/>
      <name val="Garamond"/>
      <family val="1"/>
      <scheme val="minor"/>
    </font>
    <font>
      <sz val="11"/>
      <color rgb="FF3F3F76"/>
      <name val="Garamond"/>
      <family val="2"/>
      <scheme val="minor"/>
    </font>
    <font>
      <b/>
      <sz val="11"/>
      <color rgb="FF3F3F3F"/>
      <name val="Garamond"/>
      <family val="2"/>
      <scheme val="minor"/>
    </font>
    <font>
      <sz val="11"/>
      <color theme="2" tint="-0.499984740745262"/>
      <name val="Garamond"/>
      <family val="1"/>
      <scheme val="minor"/>
    </font>
    <font>
      <sz val="11"/>
      <color theme="2" tint="-0.499984740745262"/>
      <name val="Garamond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5" fillId="2" borderId="2" applyNumberFormat="0" applyAlignment="0" applyProtection="0"/>
    <xf numFmtId="0" fontId="6" fillId="3" borderId="3" applyNumberFormat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3" borderId="3" xfId="4" applyAlignment="1">
      <alignment horizontal="left"/>
    </xf>
    <xf numFmtId="0" fontId="6" fillId="3" borderId="3" xfId="4"/>
    <xf numFmtId="0" fontId="2" fillId="0" borderId="4" xfId="1" applyBorder="1" applyAlignment="1">
      <alignment horizontal="left"/>
    </xf>
    <xf numFmtId="0" fontId="2" fillId="0" borderId="5" xfId="1" applyBorder="1" applyAlignment="1">
      <alignment horizontal="left"/>
    </xf>
    <xf numFmtId="0" fontId="2" fillId="0" borderId="6" xfId="1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6" fillId="3" borderId="9" xfId="4" applyBorder="1" applyAlignment="1">
      <alignment horizontal="left"/>
    </xf>
    <xf numFmtId="0" fontId="6" fillId="3" borderId="11" xfId="4" applyBorder="1" applyAlignment="1">
      <alignment horizontal="left"/>
    </xf>
    <xf numFmtId="0" fontId="0" fillId="0" borderId="7" xfId="0" applyBorder="1"/>
    <xf numFmtId="0" fontId="6" fillId="3" borderId="11" xfId="4" applyBorder="1"/>
    <xf numFmtId="2" fontId="6" fillId="3" borderId="3" xfId="4" applyNumberFormat="1" applyAlignment="1">
      <alignment horizontal="left"/>
    </xf>
    <xf numFmtId="0" fontId="5" fillId="2" borderId="2" xfId="3" applyAlignment="1">
      <alignment horizontal="left"/>
    </xf>
    <xf numFmtId="2" fontId="5" fillId="2" borderId="2" xfId="3" applyNumberFormat="1" applyAlignment="1">
      <alignment horizontal="left"/>
    </xf>
    <xf numFmtId="0" fontId="5" fillId="2" borderId="2" xfId="3"/>
    <xf numFmtId="2" fontId="6" fillId="3" borderId="3" xfId="4" applyNumberFormat="1" applyBorder="1" applyAlignment="1">
      <alignment horizontal="left"/>
    </xf>
    <xf numFmtId="2" fontId="6" fillId="3" borderId="10" xfId="4" applyNumberFormat="1" applyBorder="1" applyAlignment="1">
      <alignment horizontal="left"/>
    </xf>
    <xf numFmtId="164" fontId="6" fillId="3" borderId="12" xfId="2" applyNumberFormat="1" applyFont="1" applyFill="1" applyBorder="1" applyAlignment="1">
      <alignment horizontal="left"/>
    </xf>
    <xf numFmtId="164" fontId="6" fillId="3" borderId="13" xfId="2" applyNumberFormat="1" applyFont="1" applyFill="1" applyBorder="1" applyAlignment="1">
      <alignment horizontal="left"/>
    </xf>
    <xf numFmtId="164" fontId="6" fillId="3" borderId="3" xfId="2" applyNumberFormat="1" applyFont="1" applyFill="1" applyBorder="1" applyAlignment="1">
      <alignment horizontal="left"/>
    </xf>
    <xf numFmtId="164" fontId="6" fillId="3" borderId="10" xfId="2" applyNumberFormat="1" applyFont="1" applyFill="1" applyBorder="1" applyAlignment="1">
      <alignment horizontal="left"/>
    </xf>
    <xf numFmtId="164" fontId="6" fillId="3" borderId="12" xfId="4" applyNumberFormat="1" applyBorder="1" applyAlignment="1">
      <alignment horizontal="left"/>
    </xf>
    <xf numFmtId="164" fontId="6" fillId="3" borderId="13" xfId="4" applyNumberFormat="1" applyBorder="1" applyAlignment="1">
      <alignment horizontal="left"/>
    </xf>
    <xf numFmtId="164" fontId="6" fillId="3" borderId="3" xfId="4" applyNumberFormat="1" applyBorder="1" applyAlignment="1">
      <alignment horizontal="left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5">
    <cellStyle name="Heading 3" xfId="1" builtinId="18"/>
    <cellStyle name="Input" xfId="3" builtinId="20"/>
    <cellStyle name="Normal" xfId="0" builtinId="0"/>
    <cellStyle name="Output" xfId="4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7F6EA-FE2F-4A87-A5E7-8940BEFE8E60}">
  <dimension ref="A1:N29"/>
  <sheetViews>
    <sheetView showGridLines="0" tabSelected="1" workbookViewId="0">
      <selection activeCell="U12" sqref="U12"/>
    </sheetView>
  </sheetViews>
  <sheetFormatPr defaultRowHeight="14.5" x14ac:dyDescent="0.35"/>
  <cols>
    <col min="1" max="1" width="25" style="1" customWidth="1"/>
    <col min="2" max="7" width="9.3984375" style="1" customWidth="1"/>
    <col min="8" max="11" width="9.296875" style="1" customWidth="1"/>
    <col min="12" max="14" width="9.3984375" style="1" customWidth="1"/>
    <col min="15" max="16384" width="8.796875" style="1"/>
  </cols>
  <sheetData>
    <row r="1" spans="1:14" ht="15" thickBot="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</row>
    <row r="2" spans="1:14" x14ac:dyDescent="0.35">
      <c r="A2" s="8" t="s">
        <v>15</v>
      </c>
      <c r="B2" s="9">
        <v>14.1723150872876</v>
      </c>
      <c r="C2" s="9">
        <v>17.266566512096102</v>
      </c>
      <c r="D2" s="9">
        <v>32.010596453276001</v>
      </c>
      <c r="E2" s="9">
        <v>4.2464004580307098</v>
      </c>
      <c r="F2" s="9">
        <v>17.5000796901165</v>
      </c>
      <c r="G2" s="9">
        <v>3.9698262740489598</v>
      </c>
      <c r="H2" s="9">
        <v>0.98075608588632501</v>
      </c>
      <c r="I2" s="9">
        <v>3.2973316318898398</v>
      </c>
      <c r="J2" s="9">
        <v>0.46943532879224298</v>
      </c>
      <c r="K2" s="9">
        <v>2.7224489041533602</v>
      </c>
      <c r="L2" s="9">
        <v>1.5043677559278501</v>
      </c>
      <c r="M2" s="9">
        <v>1.4111697962724401</v>
      </c>
      <c r="N2" s="10">
        <v>0.20772142744008201</v>
      </c>
    </row>
    <row r="3" spans="1:14" x14ac:dyDescent="0.35">
      <c r="A3" s="8" t="s">
        <v>16</v>
      </c>
      <c r="B3" s="9">
        <v>15.168781633691699</v>
      </c>
      <c r="C3" s="9">
        <v>18.3297233295302</v>
      </c>
      <c r="D3" s="9">
        <v>33.139003403003599</v>
      </c>
      <c r="E3" s="9">
        <v>4.4228444661581001</v>
      </c>
      <c r="F3" s="9">
        <v>18.719388654159101</v>
      </c>
      <c r="G3" s="9">
        <v>3.8390881433539898</v>
      </c>
      <c r="H3" s="9">
        <v>1.02231283186158</v>
      </c>
      <c r="I3" s="9">
        <v>3.5168458054306</v>
      </c>
      <c r="J3" s="9">
        <v>0.51519869132569296</v>
      </c>
      <c r="K3" s="9">
        <v>2.8835640996594698</v>
      </c>
      <c r="L3" s="9">
        <v>1.5584627275592</v>
      </c>
      <c r="M3" s="9">
        <v>1.4612089388742899</v>
      </c>
      <c r="N3" s="10">
        <v>0.21868220927256299</v>
      </c>
    </row>
    <row r="4" spans="1:14" x14ac:dyDescent="0.35">
      <c r="A4" s="8" t="s">
        <v>17</v>
      </c>
      <c r="B4" s="9">
        <v>15.3017053006048</v>
      </c>
      <c r="C4" s="9">
        <v>19.227806360329701</v>
      </c>
      <c r="D4" s="9">
        <v>35.6138916986826</v>
      </c>
      <c r="E4" s="9">
        <v>4.68099041177505</v>
      </c>
      <c r="F4" s="9">
        <v>19.284649938937498</v>
      </c>
      <c r="G4" s="9">
        <v>4.19947919734593</v>
      </c>
      <c r="H4" s="9">
        <v>1.0953992723178201</v>
      </c>
      <c r="I4" s="9">
        <v>3.3760555395650398</v>
      </c>
      <c r="J4" s="9">
        <v>0.51559715983494603</v>
      </c>
      <c r="K4" s="9">
        <v>3.0668583987390501</v>
      </c>
      <c r="L4" s="9">
        <v>1.6074794721133301</v>
      </c>
      <c r="M4" s="9">
        <v>1.4757803455868499</v>
      </c>
      <c r="N4" s="10">
        <v>0.221031601626381</v>
      </c>
    </row>
    <row r="5" spans="1:14" s="2" customFormat="1" x14ac:dyDescent="0.35">
      <c r="A5" s="3" t="s">
        <v>18</v>
      </c>
      <c r="B5" s="15">
        <f t="shared" ref="B5:N5" si="0">AVERAGE(B2:B4)</f>
        <v>14.880934007194702</v>
      </c>
      <c r="C5" s="15">
        <f t="shared" si="0"/>
        <v>18.274698733985336</v>
      </c>
      <c r="D5" s="15">
        <f t="shared" si="0"/>
        <v>33.587830518320736</v>
      </c>
      <c r="E5" s="15">
        <f t="shared" si="0"/>
        <v>4.450078445321286</v>
      </c>
      <c r="F5" s="15">
        <f t="shared" si="0"/>
        <v>18.501372761071032</v>
      </c>
      <c r="G5" s="15">
        <f t="shared" si="0"/>
        <v>4.0027978715829597</v>
      </c>
      <c r="H5" s="15">
        <f t="shared" si="0"/>
        <v>1.0328227300219084</v>
      </c>
      <c r="I5" s="15">
        <f t="shared" si="0"/>
        <v>3.396744325628493</v>
      </c>
      <c r="J5" s="15">
        <f t="shared" si="0"/>
        <v>0.50007705998429397</v>
      </c>
      <c r="K5" s="15">
        <f t="shared" si="0"/>
        <v>2.8909571341839602</v>
      </c>
      <c r="L5" s="15">
        <f t="shared" si="0"/>
        <v>1.5567699852001269</v>
      </c>
      <c r="M5" s="15">
        <f t="shared" si="0"/>
        <v>1.4493863602445265</v>
      </c>
      <c r="N5" s="15">
        <f t="shared" si="0"/>
        <v>0.21581174611300868</v>
      </c>
    </row>
    <row r="6" spans="1:14" x14ac:dyDescent="0.35">
      <c r="A6" s="16" t="s">
        <v>46</v>
      </c>
      <c r="B6" s="17">
        <v>12.7</v>
      </c>
      <c r="C6" s="17">
        <v>15.9</v>
      </c>
      <c r="D6" s="17">
        <v>32.1</v>
      </c>
      <c r="E6" s="17">
        <v>4.0199999999999996</v>
      </c>
      <c r="F6" s="17">
        <v>16.8</v>
      </c>
      <c r="G6" s="17">
        <v>3.39</v>
      </c>
      <c r="H6" s="17">
        <v>0.95499999999999996</v>
      </c>
      <c r="I6" s="17">
        <v>3.37</v>
      </c>
      <c r="J6" s="17">
        <v>0.46300000000000002</v>
      </c>
      <c r="K6" s="17">
        <v>2.64</v>
      </c>
      <c r="L6" s="17">
        <v>1.38</v>
      </c>
      <c r="M6" s="17">
        <v>1.28</v>
      </c>
      <c r="N6" s="17">
        <v>0.193</v>
      </c>
    </row>
    <row r="7" spans="1:14" s="2" customFormat="1" x14ac:dyDescent="0.35">
      <c r="A7" s="11" t="s">
        <v>14</v>
      </c>
      <c r="B7" s="27">
        <f>1-(B5/B6)</f>
        <v>-0.1717270871806853</v>
      </c>
      <c r="C7" s="27">
        <f t="shared" ref="C7:N7" si="1">1-(C5/C6)</f>
        <v>-0.1493521216342979</v>
      </c>
      <c r="D7" s="27">
        <f t="shared" si="1"/>
        <v>-4.6349860383823493E-2</v>
      </c>
      <c r="E7" s="27">
        <f t="shared" si="1"/>
        <v>-0.10698468789086735</v>
      </c>
      <c r="F7" s="27">
        <f t="shared" si="1"/>
        <v>-0.10127218815898997</v>
      </c>
      <c r="G7" s="27">
        <f t="shared" si="1"/>
        <v>-0.18076633380028317</v>
      </c>
      <c r="H7" s="27">
        <f t="shared" si="1"/>
        <v>-8.1489769656448718E-2</v>
      </c>
      <c r="I7" s="27">
        <f t="shared" si="1"/>
        <v>-7.9360016701759406E-3</v>
      </c>
      <c r="J7" s="27">
        <f t="shared" si="1"/>
        <v>-8.008004316262185E-2</v>
      </c>
      <c r="K7" s="27">
        <f t="shared" si="1"/>
        <v>-9.5059520524227281E-2</v>
      </c>
      <c r="L7" s="27">
        <f t="shared" si="1"/>
        <v>-0.12809419217400508</v>
      </c>
      <c r="M7" s="27">
        <f t="shared" si="1"/>
        <v>-0.13233309394103632</v>
      </c>
      <c r="N7" s="27">
        <f t="shared" si="1"/>
        <v>-0.11819557571507078</v>
      </c>
    </row>
    <row r="8" spans="1:14" s="2" customFormat="1" x14ac:dyDescent="0.35">
      <c r="A8" s="12" t="s">
        <v>45</v>
      </c>
      <c r="B8" s="25">
        <f t="shared" ref="B8:N8" si="2">_xlfn.STDEV.P(B2:B4)/B5</f>
        <v>3.3868786509155334E-2</v>
      </c>
      <c r="C8" s="25">
        <f t="shared" si="2"/>
        <v>4.3864888420321609E-2</v>
      </c>
      <c r="D8" s="25">
        <f t="shared" si="2"/>
        <v>4.4804472936227843E-2</v>
      </c>
      <c r="E8" s="25">
        <f t="shared" si="2"/>
        <v>4.0103258515223207E-2</v>
      </c>
      <c r="F8" s="25">
        <f t="shared" si="2"/>
        <v>4.0249949682737284E-2</v>
      </c>
      <c r="G8" s="25">
        <f t="shared" si="2"/>
        <v>3.7215172076180032E-2</v>
      </c>
      <c r="H8" s="25">
        <f t="shared" si="2"/>
        <v>4.5883216437015539E-2</v>
      </c>
      <c r="I8" s="25">
        <f t="shared" si="2"/>
        <v>2.6732211319053251E-2</v>
      </c>
      <c r="J8" s="25">
        <f t="shared" si="2"/>
        <v>4.3328495368115331E-2</v>
      </c>
      <c r="K8" s="25">
        <f t="shared" si="2"/>
        <v>4.8669602946852054E-2</v>
      </c>
      <c r="L8" s="25">
        <f t="shared" si="2"/>
        <v>2.7051006937549023E-2</v>
      </c>
      <c r="M8" s="25">
        <f t="shared" si="2"/>
        <v>1.9090982853714508E-2</v>
      </c>
      <c r="N8" s="26">
        <f t="shared" si="2"/>
        <v>2.6877898711735338E-2</v>
      </c>
    </row>
    <row r="9" spans="1:14" x14ac:dyDescent="0.35">
      <c r="A9" s="1" t="s">
        <v>51</v>
      </c>
    </row>
    <row r="11" spans="1:14" x14ac:dyDescent="0.35">
      <c r="A11" s="2" t="s">
        <v>49</v>
      </c>
    </row>
    <row r="12" spans="1:14" ht="14.5" customHeight="1" x14ac:dyDescent="0.35">
      <c r="A12" s="28" t="s">
        <v>50</v>
      </c>
      <c r="B12" s="28"/>
      <c r="C12" s="28"/>
      <c r="D12" s="28"/>
      <c r="E12" s="28"/>
      <c r="F12" s="28"/>
      <c r="G12" s="28"/>
      <c r="H12" s="28"/>
    </row>
    <row r="13" spans="1:14" x14ac:dyDescent="0.35">
      <c r="A13" s="28"/>
      <c r="B13" s="28"/>
      <c r="C13" s="28"/>
      <c r="D13" s="28"/>
      <c r="E13" s="28"/>
      <c r="F13" s="28"/>
      <c r="G13" s="28"/>
      <c r="H13" s="28"/>
    </row>
    <row r="14" spans="1:14" x14ac:dyDescent="0.35">
      <c r="A14" s="28"/>
      <c r="B14" s="28"/>
      <c r="C14" s="28"/>
      <c r="D14" s="28"/>
      <c r="E14" s="28"/>
      <c r="F14" s="28"/>
      <c r="G14" s="28"/>
      <c r="H14" s="28"/>
    </row>
    <row r="15" spans="1:14" x14ac:dyDescent="0.35">
      <c r="A15" s="28"/>
      <c r="B15" s="28"/>
      <c r="C15" s="28"/>
      <c r="D15" s="28"/>
      <c r="E15" s="28"/>
      <c r="F15" s="28"/>
      <c r="G15" s="28"/>
      <c r="H15" s="28"/>
    </row>
    <row r="17" spans="1:14" ht="15" thickBot="1" x14ac:dyDescent="0.4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7" t="s">
        <v>13</v>
      </c>
    </row>
    <row r="18" spans="1:14" x14ac:dyDescent="0.35">
      <c r="A18" s="13" t="s">
        <v>41</v>
      </c>
      <c r="B18" s="9">
        <v>23.534186156032501</v>
      </c>
      <c r="C18" s="9">
        <v>15.6163842137738</v>
      </c>
      <c r="D18" s="9">
        <v>37.922267406343799</v>
      </c>
      <c r="E18" s="9">
        <v>5.4259671495627098</v>
      </c>
      <c r="F18" s="9">
        <v>25.292979963559699</v>
      </c>
      <c r="G18" s="9">
        <v>6.3658882209724004</v>
      </c>
      <c r="H18" s="9">
        <v>2.2294211890981801</v>
      </c>
      <c r="I18" s="9">
        <v>5.9179411822605399</v>
      </c>
      <c r="J18" s="9">
        <v>0.86441471184849705</v>
      </c>
      <c r="K18" s="9">
        <v>5.0398169422489403</v>
      </c>
      <c r="L18" s="9">
        <v>2.3386411631952999</v>
      </c>
      <c r="M18" s="9">
        <v>2.0193760499129398</v>
      </c>
      <c r="N18" s="10">
        <v>0.26589781012069802</v>
      </c>
    </row>
    <row r="19" spans="1:14" x14ac:dyDescent="0.35">
      <c r="A19" s="13" t="s">
        <v>42</v>
      </c>
      <c r="B19" s="9">
        <v>23.9047545052352</v>
      </c>
      <c r="C19" s="9">
        <v>15.928304314438</v>
      </c>
      <c r="D19" s="9">
        <v>38.956024612587903</v>
      </c>
      <c r="E19" s="9">
        <v>5.6573539445518</v>
      </c>
      <c r="F19" s="9">
        <v>25.6309522935423</v>
      </c>
      <c r="G19" s="9">
        <v>6.4259339476159596</v>
      </c>
      <c r="H19" s="9">
        <v>2.2470960628691001</v>
      </c>
      <c r="I19" s="9">
        <v>6.2997144336930804</v>
      </c>
      <c r="J19" s="9">
        <v>0.91333121959568297</v>
      </c>
      <c r="K19" s="9">
        <v>5.2226380797430698</v>
      </c>
      <c r="L19" s="9">
        <v>2.38582671062768</v>
      </c>
      <c r="M19" s="9">
        <v>2.0629508754229802</v>
      </c>
      <c r="N19" s="10">
        <v>0.27721958564273802</v>
      </c>
    </row>
    <row r="20" spans="1:14" x14ac:dyDescent="0.35">
      <c r="A20" s="4" t="s">
        <v>43</v>
      </c>
      <c r="B20" s="15">
        <f t="shared" ref="B20:N20" si="3">AVERAGE(B18:B19)</f>
        <v>23.71947033063385</v>
      </c>
      <c r="C20" s="15">
        <f t="shared" si="3"/>
        <v>15.7723442641059</v>
      </c>
      <c r="D20" s="15">
        <f t="shared" si="3"/>
        <v>38.439146009465851</v>
      </c>
      <c r="E20" s="15">
        <f t="shared" si="3"/>
        <v>5.5416605470572549</v>
      </c>
      <c r="F20" s="15">
        <f t="shared" si="3"/>
        <v>25.461966128550998</v>
      </c>
      <c r="G20" s="15">
        <f t="shared" si="3"/>
        <v>6.3959110842941804</v>
      </c>
      <c r="H20" s="15">
        <f t="shared" si="3"/>
        <v>2.2382586259836401</v>
      </c>
      <c r="I20" s="15">
        <f t="shared" si="3"/>
        <v>6.1088278079768106</v>
      </c>
      <c r="J20" s="15">
        <f t="shared" si="3"/>
        <v>0.88887296572208996</v>
      </c>
      <c r="K20" s="15">
        <f t="shared" si="3"/>
        <v>5.1312275109960055</v>
      </c>
      <c r="L20" s="15">
        <f t="shared" si="3"/>
        <v>2.36223393691149</v>
      </c>
      <c r="M20" s="15">
        <f t="shared" si="3"/>
        <v>2.04116346266796</v>
      </c>
      <c r="N20" s="15">
        <f t="shared" si="3"/>
        <v>0.27155869788171805</v>
      </c>
    </row>
    <row r="21" spans="1:14" x14ac:dyDescent="0.35">
      <c r="A21" s="18" t="s">
        <v>47</v>
      </c>
      <c r="B21" s="17">
        <v>27.2</v>
      </c>
      <c r="C21" s="17">
        <v>15.8</v>
      </c>
      <c r="D21" s="17">
        <v>36</v>
      </c>
      <c r="E21" s="17">
        <v>5.16</v>
      </c>
      <c r="F21" s="17">
        <v>24.3</v>
      </c>
      <c r="G21" s="17">
        <v>6.07</v>
      </c>
      <c r="H21" s="17">
        <v>2.1</v>
      </c>
      <c r="I21" s="17">
        <v>6.35</v>
      </c>
      <c r="J21" s="17">
        <v>0.95899999999999996</v>
      </c>
      <c r="K21" s="17">
        <v>5.47</v>
      </c>
      <c r="L21" s="17">
        <v>2.56</v>
      </c>
      <c r="M21" s="17">
        <v>2.13</v>
      </c>
      <c r="N21" s="17">
        <v>0.29299999999999998</v>
      </c>
    </row>
    <row r="22" spans="1:14" x14ac:dyDescent="0.35">
      <c r="A22" s="14" t="s">
        <v>44</v>
      </c>
      <c r="B22" s="25">
        <f t="shared" ref="B22:N22" si="4">1-(B20/B21)</f>
        <v>0.12796064960904963</v>
      </c>
      <c r="C22" s="25">
        <f t="shared" si="4"/>
        <v>1.7503630312721841E-3</v>
      </c>
      <c r="D22" s="25">
        <f t="shared" si="4"/>
        <v>-6.7754055818495917E-2</v>
      </c>
      <c r="E22" s="25">
        <f t="shared" si="4"/>
        <v>-7.3965222297917688E-2</v>
      </c>
      <c r="F22" s="25">
        <f t="shared" si="4"/>
        <v>-4.7817536154362017E-2</v>
      </c>
      <c r="G22" s="25">
        <f t="shared" si="4"/>
        <v>-5.3692106144016538E-2</v>
      </c>
      <c r="H22" s="25">
        <f t="shared" si="4"/>
        <v>-6.5837440944590542E-2</v>
      </c>
      <c r="I22" s="25">
        <f t="shared" si="4"/>
        <v>3.7979872759557387E-2</v>
      </c>
      <c r="J22" s="25">
        <f t="shared" si="4"/>
        <v>7.3125166087497417E-2</v>
      </c>
      <c r="K22" s="25">
        <f t="shared" si="4"/>
        <v>6.1932813346251225E-2</v>
      </c>
      <c r="L22" s="25">
        <f t="shared" si="4"/>
        <v>7.7252368393949222E-2</v>
      </c>
      <c r="M22" s="25">
        <f t="shared" si="4"/>
        <v>4.1707294522084437E-2</v>
      </c>
      <c r="N22" s="26">
        <f t="shared" si="4"/>
        <v>7.3178505523146531E-2</v>
      </c>
    </row>
    <row r="23" spans="1:14" x14ac:dyDescent="0.35">
      <c r="A23" s="1" t="s">
        <v>51</v>
      </c>
    </row>
    <row r="25" spans="1:14" x14ac:dyDescent="0.35">
      <c r="A25" s="2" t="s">
        <v>49</v>
      </c>
    </row>
    <row r="26" spans="1:14" x14ac:dyDescent="0.35">
      <c r="A26" s="29" t="s">
        <v>48</v>
      </c>
      <c r="B26" s="29"/>
      <c r="C26" s="29"/>
      <c r="D26" s="29"/>
      <c r="E26" s="29"/>
      <c r="F26" s="29"/>
      <c r="G26" s="29"/>
      <c r="H26" s="29"/>
    </row>
    <row r="27" spans="1:14" x14ac:dyDescent="0.35">
      <c r="A27" s="29"/>
      <c r="B27" s="29"/>
      <c r="C27" s="29"/>
      <c r="D27" s="29"/>
      <c r="E27" s="29"/>
      <c r="F27" s="29"/>
      <c r="G27" s="29"/>
      <c r="H27" s="29"/>
    </row>
    <row r="28" spans="1:14" x14ac:dyDescent="0.35">
      <c r="A28" s="29"/>
      <c r="B28" s="29"/>
      <c r="C28" s="29"/>
      <c r="D28" s="29"/>
      <c r="E28" s="29"/>
      <c r="F28" s="29"/>
      <c r="G28" s="29"/>
      <c r="H28" s="29"/>
    </row>
    <row r="29" spans="1:14" x14ac:dyDescent="0.35">
      <c r="A29" s="29"/>
      <c r="B29" s="29"/>
      <c r="C29" s="29"/>
      <c r="D29" s="29"/>
      <c r="E29" s="29"/>
      <c r="F29" s="29"/>
      <c r="G29" s="29"/>
      <c r="H29" s="29"/>
    </row>
  </sheetData>
  <mergeCells count="2">
    <mergeCell ref="A12:H15"/>
    <mergeCell ref="A26:H29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1B2B-16E1-4613-BA90-B003963778C5}">
  <dimension ref="A1:N24"/>
  <sheetViews>
    <sheetView showGridLines="0" zoomScale="115" zoomScaleNormal="115" workbookViewId="0">
      <selection activeCell="A28" sqref="A28"/>
    </sheetView>
  </sheetViews>
  <sheetFormatPr defaultRowHeight="14.5" x14ac:dyDescent="0.35"/>
  <cols>
    <col min="1" max="1" width="30.296875" style="1" customWidth="1"/>
    <col min="2" max="16384" width="8.796875" style="1"/>
  </cols>
  <sheetData>
    <row r="1" spans="1:14" ht="15" thickBot="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</row>
    <row r="2" spans="1:14" x14ac:dyDescent="0.35">
      <c r="A2" s="8" t="s">
        <v>19</v>
      </c>
      <c r="B2" s="9">
        <v>16.9510050074018</v>
      </c>
      <c r="C2" s="9">
        <v>28.378839110692201</v>
      </c>
      <c r="D2" s="9">
        <v>58.397647976495399</v>
      </c>
      <c r="E2" s="9">
        <v>6.6472698385548501</v>
      </c>
      <c r="F2" s="9">
        <v>25.3661789081509</v>
      </c>
      <c r="G2" s="9">
        <v>5.1084702040729697</v>
      </c>
      <c r="H2" s="9">
        <v>0.58336182630232503</v>
      </c>
      <c r="I2" s="9">
        <v>4.0120836268464499</v>
      </c>
      <c r="J2" s="9">
        <v>0.61037807489115004</v>
      </c>
      <c r="K2" s="9">
        <v>3.5005819953558799</v>
      </c>
      <c r="L2" s="9">
        <v>1.8594476861298499</v>
      </c>
      <c r="M2" s="9">
        <v>1.5355076434928401</v>
      </c>
      <c r="N2" s="10">
        <v>0.20368556243230301</v>
      </c>
    </row>
    <row r="3" spans="1:14" x14ac:dyDescent="0.35">
      <c r="A3" s="8" t="s">
        <v>20</v>
      </c>
      <c r="B3" s="9">
        <v>15.9838032401336</v>
      </c>
      <c r="C3" s="9">
        <v>26.1406926331052</v>
      </c>
      <c r="D3" s="9">
        <v>55.938359129369097</v>
      </c>
      <c r="E3" s="9">
        <v>6.1610106117504104</v>
      </c>
      <c r="F3" s="9">
        <v>22.657344744229</v>
      </c>
      <c r="G3" s="9">
        <v>4.4612901418026203</v>
      </c>
      <c r="H3" s="9">
        <v>0.54939051177887799</v>
      </c>
      <c r="I3" s="9">
        <v>3.77818530867959</v>
      </c>
      <c r="J3" s="9">
        <v>0.57323233743477298</v>
      </c>
      <c r="K3" s="9">
        <v>3.2008046661350802</v>
      </c>
      <c r="L3" s="9">
        <v>1.6398598947829399</v>
      </c>
      <c r="M3" s="9">
        <v>1.4214684733785199</v>
      </c>
      <c r="N3" s="10">
        <v>0.185529751579779</v>
      </c>
    </row>
    <row r="4" spans="1:14" x14ac:dyDescent="0.35">
      <c r="A4" s="8" t="s">
        <v>21</v>
      </c>
      <c r="B4" s="9">
        <v>17.409411703298201</v>
      </c>
      <c r="C4" s="9">
        <v>28.5059229781453</v>
      </c>
      <c r="D4" s="9">
        <v>57.336375423968398</v>
      </c>
      <c r="E4" s="9">
        <v>6.5724014599437997</v>
      </c>
      <c r="F4" s="9">
        <v>24.875735920398501</v>
      </c>
      <c r="G4" s="9">
        <v>5.01345027447611</v>
      </c>
      <c r="H4" s="9">
        <v>0.60557078444719303</v>
      </c>
      <c r="I4" s="9">
        <v>4.1875970202818698</v>
      </c>
      <c r="J4" s="9">
        <v>0.64867456428214698</v>
      </c>
      <c r="K4" s="9">
        <v>3.6606098530052402</v>
      </c>
      <c r="L4" s="9">
        <v>1.84963352015864</v>
      </c>
      <c r="M4" s="9">
        <v>1.5292889451482501</v>
      </c>
      <c r="N4" s="10">
        <v>0.22444974950188301</v>
      </c>
    </row>
    <row r="5" spans="1:14" x14ac:dyDescent="0.35">
      <c r="A5" s="11" t="s">
        <v>39</v>
      </c>
      <c r="B5" s="19">
        <v>16.781406650277869</v>
      </c>
      <c r="C5" s="19">
        <v>27.675151573980902</v>
      </c>
      <c r="D5" s="19">
        <v>57.224127509944303</v>
      </c>
      <c r="E5" s="19">
        <v>6.4602273034163531</v>
      </c>
      <c r="F5" s="19">
        <v>24.299753190926136</v>
      </c>
      <c r="G5" s="19">
        <v>4.8610702067839</v>
      </c>
      <c r="H5" s="19">
        <v>0.57944104084279868</v>
      </c>
      <c r="I5" s="19">
        <v>3.9926219852693037</v>
      </c>
      <c r="J5" s="19">
        <v>0.61076165886935663</v>
      </c>
      <c r="K5" s="19">
        <v>3.4539988381654001</v>
      </c>
      <c r="L5" s="19">
        <v>1.78298036702381</v>
      </c>
      <c r="M5" s="19">
        <v>1.49542168733987</v>
      </c>
      <c r="N5" s="20">
        <v>0.20455502117132165</v>
      </c>
    </row>
    <row r="6" spans="1:14" x14ac:dyDescent="0.35">
      <c r="A6" s="11" t="s">
        <v>33</v>
      </c>
      <c r="B6" s="23">
        <f>_xlfn.STDEV.P(B2:B4)/B5</f>
        <v>3.5409977651789312E-2</v>
      </c>
      <c r="C6" s="23">
        <f t="shared" ref="C6:N6" si="0">_xlfn.STDEV.P(C2:C4)/C5</f>
        <v>3.9250589269642047E-2</v>
      </c>
      <c r="D6" s="23">
        <f t="shared" si="0"/>
        <v>1.7599795270037733E-2</v>
      </c>
      <c r="E6" s="23">
        <f t="shared" si="0"/>
        <v>3.3090859821961902E-2</v>
      </c>
      <c r="F6" s="23">
        <f t="shared" si="0"/>
        <v>4.8498078040769596E-2</v>
      </c>
      <c r="G6" s="23">
        <f t="shared" si="0"/>
        <v>5.869826289668896E-2</v>
      </c>
      <c r="H6" s="23">
        <f t="shared" si="0"/>
        <v>3.9870243761625394E-2</v>
      </c>
      <c r="I6" s="23">
        <f t="shared" si="0"/>
        <v>4.2004275361662041E-2</v>
      </c>
      <c r="J6" s="23">
        <f t="shared" si="0"/>
        <v>5.0429417093396975E-2</v>
      </c>
      <c r="K6" s="23">
        <f t="shared" si="0"/>
        <v>5.5177430925110842E-2</v>
      </c>
      <c r="L6" s="23">
        <f t="shared" si="0"/>
        <v>5.6804179813926749E-2</v>
      </c>
      <c r="M6" s="23">
        <f t="shared" si="0"/>
        <v>3.5009797513610601E-2</v>
      </c>
      <c r="N6" s="24">
        <f t="shared" si="0"/>
        <v>7.7734158900813324E-2</v>
      </c>
    </row>
    <row r="7" spans="1:14" x14ac:dyDescent="0.35">
      <c r="A7" s="8" t="s">
        <v>22</v>
      </c>
      <c r="B7" s="9">
        <v>36.776447954062263</v>
      </c>
      <c r="C7" s="9">
        <v>17.535860526898837</v>
      </c>
      <c r="D7" s="9">
        <v>40.150427193560859</v>
      </c>
      <c r="E7" s="9">
        <v>4.7633814150703353</v>
      </c>
      <c r="F7" s="9">
        <v>19.586038630821381</v>
      </c>
      <c r="G7" s="9">
        <v>4.9883043604843751</v>
      </c>
      <c r="H7" s="9">
        <v>0.47253072504371696</v>
      </c>
      <c r="I7" s="9">
        <v>5.1845292587316312</v>
      </c>
      <c r="J7" s="9">
        <v>0.89305415803217236</v>
      </c>
      <c r="K7" s="9">
        <v>6.109990448544135</v>
      </c>
      <c r="L7" s="9">
        <v>3.5782428581409591</v>
      </c>
      <c r="M7" s="9">
        <v>3.3739939544981157</v>
      </c>
      <c r="N7" s="10">
        <v>0.5206048465845603</v>
      </c>
    </row>
    <row r="8" spans="1:14" x14ac:dyDescent="0.35">
      <c r="A8" s="8" t="s">
        <v>23</v>
      </c>
      <c r="B8" s="9">
        <v>37.840216136180644</v>
      </c>
      <c r="C8" s="9">
        <v>17.88</v>
      </c>
      <c r="D8" s="9">
        <v>40.821295694047443</v>
      </c>
      <c r="E8" s="9">
        <v>4.8668187091079087</v>
      </c>
      <c r="F8" s="9">
        <v>19.573937790086447</v>
      </c>
      <c r="G8" s="9">
        <v>5.1827821821766191</v>
      </c>
      <c r="H8" s="9">
        <v>0.47077199314180729</v>
      </c>
      <c r="I8" s="9">
        <v>5.6084051019013952</v>
      </c>
      <c r="J8" s="9">
        <v>0.89185509576095567</v>
      </c>
      <c r="K8" s="9">
        <v>5.7979065829946643</v>
      </c>
      <c r="L8" s="9">
        <v>3.4718561617404387</v>
      </c>
      <c r="M8" s="9">
        <v>3.5778153754162165</v>
      </c>
      <c r="N8" s="10">
        <v>0.47456142321611799</v>
      </c>
    </row>
    <row r="9" spans="1:14" x14ac:dyDescent="0.35">
      <c r="A9" s="8" t="s">
        <v>24</v>
      </c>
      <c r="B9" s="9">
        <v>39.426203603521607</v>
      </c>
      <c r="C9" s="9">
        <v>17.962059851674855</v>
      </c>
      <c r="D9" s="9">
        <v>40.242800288971722</v>
      </c>
      <c r="E9" s="9">
        <v>4.9337335532205904</v>
      </c>
      <c r="F9" s="9">
        <v>20.742988711487236</v>
      </c>
      <c r="G9" s="9">
        <v>5.3626426584352771</v>
      </c>
      <c r="H9" s="9">
        <v>0.48657162757401295</v>
      </c>
      <c r="I9" s="9">
        <v>5.785327409596297</v>
      </c>
      <c r="J9" s="9">
        <v>0.91048222473561691</v>
      </c>
      <c r="K9" s="9">
        <v>6.2187992073991927</v>
      </c>
      <c r="L9" s="9">
        <v>3.7063139474000759</v>
      </c>
      <c r="M9" s="9">
        <v>3.3908322652099265</v>
      </c>
      <c r="N9" s="10">
        <v>0.49729584185530917</v>
      </c>
    </row>
    <row r="10" spans="1:14" x14ac:dyDescent="0.35">
      <c r="A10" s="11" t="s">
        <v>34</v>
      </c>
      <c r="B10" s="19">
        <v>38.014289231254843</v>
      </c>
      <c r="C10" s="19">
        <v>17.79264012619123</v>
      </c>
      <c r="D10" s="19">
        <v>40.404841058860008</v>
      </c>
      <c r="E10" s="19">
        <v>4.8546445591329457</v>
      </c>
      <c r="F10" s="19">
        <v>19.967655044131686</v>
      </c>
      <c r="G10" s="19">
        <v>5.1779097336987574</v>
      </c>
      <c r="H10" s="19">
        <v>0.47662478191984575</v>
      </c>
      <c r="I10" s="19">
        <v>5.5260872567431081</v>
      </c>
      <c r="J10" s="19">
        <v>0.89846382617624831</v>
      </c>
      <c r="K10" s="19">
        <v>6.0422320796459976</v>
      </c>
      <c r="L10" s="19">
        <v>3.5854709890938246</v>
      </c>
      <c r="M10" s="19">
        <v>3.4475471983747532</v>
      </c>
      <c r="N10" s="20">
        <v>0.49748737055199577</v>
      </c>
    </row>
    <row r="11" spans="1:14" x14ac:dyDescent="0.35">
      <c r="A11" s="11" t="s">
        <v>40</v>
      </c>
      <c r="B11" s="23">
        <f>_xlfn.STDEV.P(B7:B9)/B10</f>
        <v>2.8640243902730966E-2</v>
      </c>
      <c r="C11" s="23">
        <f t="shared" ref="C11:N11" si="1">_xlfn.STDEV.P(C7:C9)/C10</f>
        <v>1.0377058884492807E-2</v>
      </c>
      <c r="D11" s="23">
        <f t="shared" si="1"/>
        <v>7.3477022836881678E-3</v>
      </c>
      <c r="E11" s="23">
        <f t="shared" si="1"/>
        <v>1.4434984870022037E-2</v>
      </c>
      <c r="F11" s="23">
        <f t="shared" si="1"/>
        <v>2.7457703455735026E-2</v>
      </c>
      <c r="G11" s="23">
        <f t="shared" si="1"/>
        <v>2.9521913308725976E-2</v>
      </c>
      <c r="H11" s="23">
        <f t="shared" si="1"/>
        <v>1.4833544285593213E-2</v>
      </c>
      <c r="I11" s="23">
        <f t="shared" si="1"/>
        <v>4.5617627367274594E-2</v>
      </c>
      <c r="J11" s="23">
        <f t="shared" si="1"/>
        <v>9.4743690543011485E-3</v>
      </c>
      <c r="K11" s="23">
        <f t="shared" si="1"/>
        <v>2.9522793711957075E-2</v>
      </c>
      <c r="L11" s="23">
        <f t="shared" si="1"/>
        <v>2.6733824536774056E-2</v>
      </c>
      <c r="M11" s="23">
        <f t="shared" si="1"/>
        <v>2.6792862549450645E-2</v>
      </c>
      <c r="N11" s="24">
        <f t="shared" si="1"/>
        <v>3.7785153687693647E-2</v>
      </c>
    </row>
    <row r="12" spans="1:14" x14ac:dyDescent="0.35">
      <c r="A12" s="8" t="s">
        <v>25</v>
      </c>
      <c r="B12" s="9">
        <v>7.0641287709656799</v>
      </c>
      <c r="C12" s="9">
        <v>26.252464969452301</v>
      </c>
      <c r="D12" s="9">
        <v>56.776432022542998</v>
      </c>
      <c r="E12" s="9">
        <v>5.5721913226270203</v>
      </c>
      <c r="F12" s="9">
        <v>18.4571418208347</v>
      </c>
      <c r="G12" s="9">
        <v>3.13430542674462</v>
      </c>
      <c r="H12" s="9">
        <v>0.450679929973125</v>
      </c>
      <c r="I12" s="9">
        <v>2.1306269295767599</v>
      </c>
      <c r="J12" s="9">
        <v>0.31268318990049199</v>
      </c>
      <c r="K12" s="9">
        <v>1.6709096554501901</v>
      </c>
      <c r="L12" s="9">
        <v>0.82706144056102104</v>
      </c>
      <c r="M12" s="9">
        <v>0.87074997754191996</v>
      </c>
      <c r="N12" s="10">
        <v>0.120162861671137</v>
      </c>
    </row>
    <row r="13" spans="1:14" x14ac:dyDescent="0.35">
      <c r="A13" s="8" t="s">
        <v>26</v>
      </c>
      <c r="B13" s="9">
        <v>6.7527209498407297</v>
      </c>
      <c r="C13" s="9">
        <v>25.3449852051269</v>
      </c>
      <c r="D13" s="9">
        <v>54.230289163539297</v>
      </c>
      <c r="E13" s="9">
        <v>5.3688240625260901</v>
      </c>
      <c r="F13" s="9">
        <v>17.3989948516328</v>
      </c>
      <c r="G13" s="9">
        <v>2.9936173435690399</v>
      </c>
      <c r="H13" s="9">
        <v>0.43251124071803998</v>
      </c>
      <c r="I13" s="9">
        <v>2.1012747146838802</v>
      </c>
      <c r="J13" s="9">
        <v>0.29319989941034202</v>
      </c>
      <c r="K13" s="9">
        <v>1.65027521795132</v>
      </c>
      <c r="L13" s="9">
        <v>0.75029791725129302</v>
      </c>
      <c r="M13" s="9">
        <v>0.79941469481794503</v>
      </c>
      <c r="N13" s="10">
        <v>0.11278310722570099</v>
      </c>
    </row>
    <row r="14" spans="1:14" x14ac:dyDescent="0.35">
      <c r="A14" s="8" t="s">
        <v>27</v>
      </c>
      <c r="B14" s="9">
        <v>7.2009891996684301</v>
      </c>
      <c r="C14" s="9">
        <v>26.796689238048799</v>
      </c>
      <c r="D14" s="9">
        <v>55.899743193089499</v>
      </c>
      <c r="E14" s="9">
        <v>5.5949334281453504</v>
      </c>
      <c r="F14" s="9">
        <v>18.515294776169998</v>
      </c>
      <c r="G14" s="9">
        <v>3.21431028658164</v>
      </c>
      <c r="H14" s="9">
        <v>0.46702048454512801</v>
      </c>
      <c r="I14" s="9">
        <v>2.2495563981534001</v>
      </c>
      <c r="J14" s="9">
        <v>0.31514035696443499</v>
      </c>
      <c r="K14" s="9">
        <v>1.67846529913107</v>
      </c>
      <c r="L14" s="9">
        <v>0.81680429761064699</v>
      </c>
      <c r="M14" s="9">
        <v>0.87854534193156797</v>
      </c>
      <c r="N14" s="10">
        <v>0.12114162741329</v>
      </c>
    </row>
    <row r="15" spans="1:14" x14ac:dyDescent="0.35">
      <c r="A15" s="8" t="s">
        <v>28</v>
      </c>
      <c r="B15" s="9">
        <v>7.1947966682624198</v>
      </c>
      <c r="C15" s="9">
        <v>26.519357389166199</v>
      </c>
      <c r="D15" s="9">
        <v>56.1873114455733</v>
      </c>
      <c r="E15" s="9">
        <v>5.6448317823846903</v>
      </c>
      <c r="F15" s="9">
        <v>18.349298603600602</v>
      </c>
      <c r="G15" s="9">
        <v>3.17035464053926</v>
      </c>
      <c r="H15" s="9">
        <v>0.45910179482084101</v>
      </c>
      <c r="I15" s="9">
        <v>2.1779882963595001</v>
      </c>
      <c r="J15" s="9">
        <v>0.32387486502049401</v>
      </c>
      <c r="K15" s="9">
        <v>1.7357337926275</v>
      </c>
      <c r="L15" s="9">
        <v>0.83229334696846702</v>
      </c>
      <c r="M15" s="9">
        <v>0.89480759787365505</v>
      </c>
      <c r="N15" s="10">
        <v>0.124414323646797</v>
      </c>
    </row>
    <row r="16" spans="1:14" x14ac:dyDescent="0.35">
      <c r="A16" s="11" t="s">
        <v>35</v>
      </c>
      <c r="B16" s="19">
        <v>7.0495022725905265</v>
      </c>
      <c r="C16" s="19">
        <v>26.230343944114001</v>
      </c>
      <c r="D16" s="19">
        <v>55.769114600734</v>
      </c>
      <c r="E16" s="19">
        <v>5.5461964243520399</v>
      </c>
      <c r="F16" s="19">
        <v>18.1778627438011</v>
      </c>
      <c r="G16" s="19">
        <v>3.1260940902299801</v>
      </c>
      <c r="H16" s="19">
        <v>0.45287784002800296</v>
      </c>
      <c r="I16" s="19">
        <v>2.15627313639893</v>
      </c>
      <c r="J16" s="19">
        <v>0.31073837379842367</v>
      </c>
      <c r="K16" s="19">
        <v>1.6781581032366299</v>
      </c>
      <c r="L16" s="19">
        <v>0.80979852061013602</v>
      </c>
      <c r="M16" s="19">
        <v>0.85758921154105605</v>
      </c>
      <c r="N16" s="20">
        <v>0.11944635276192933</v>
      </c>
    </row>
    <row r="17" spans="1:14" x14ac:dyDescent="0.35">
      <c r="A17" s="11" t="s">
        <v>36</v>
      </c>
      <c r="B17" s="23">
        <f t="shared" ref="B17:N17" si="2">_xlfn.STDEV.P(B12:B15)/B16</f>
        <v>2.5798162341207242E-2</v>
      </c>
      <c r="C17" s="23">
        <f t="shared" si="2"/>
        <v>2.0781919130571511E-2</v>
      </c>
      <c r="D17" s="23">
        <f t="shared" si="2"/>
        <v>1.6950671865793389E-2</v>
      </c>
      <c r="E17" s="23">
        <f t="shared" si="2"/>
        <v>1.8961257797330638E-2</v>
      </c>
      <c r="F17" s="23">
        <f t="shared" si="2"/>
        <v>2.5026834574581342E-2</v>
      </c>
      <c r="G17" s="23">
        <f t="shared" si="2"/>
        <v>2.6447286825857862E-2</v>
      </c>
      <c r="H17" s="23">
        <f t="shared" si="2"/>
        <v>2.830277043625427E-2</v>
      </c>
      <c r="I17" s="23">
        <f t="shared" si="2"/>
        <v>2.5988145577423547E-2</v>
      </c>
      <c r="J17" s="23">
        <f t="shared" si="2"/>
        <v>3.6065432564044257E-2</v>
      </c>
      <c r="K17" s="23">
        <f t="shared" si="2"/>
        <v>1.888054779364759E-2</v>
      </c>
      <c r="L17" s="23">
        <f t="shared" si="2"/>
        <v>4.0736233857629207E-2</v>
      </c>
      <c r="M17" s="23">
        <f t="shared" si="2"/>
        <v>4.2599274837483464E-2</v>
      </c>
      <c r="N17" s="24">
        <f t="shared" si="2"/>
        <v>3.5602629333058265E-2</v>
      </c>
    </row>
    <row r="18" spans="1:14" x14ac:dyDescent="0.35">
      <c r="A18" s="8" t="s">
        <v>29</v>
      </c>
      <c r="B18" s="9">
        <v>26.32066457037638</v>
      </c>
      <c r="C18" s="9">
        <v>33.821463116548259</v>
      </c>
      <c r="D18" s="9">
        <v>62.864893505422941</v>
      </c>
      <c r="E18" s="9">
        <v>6.3206174715259529</v>
      </c>
      <c r="F18" s="9">
        <v>21.096620405673786</v>
      </c>
      <c r="G18" s="9">
        <v>3.5500637123947754</v>
      </c>
      <c r="H18" s="9">
        <v>0.49750111067492214</v>
      </c>
      <c r="I18" s="9">
        <v>3.759608580270783</v>
      </c>
      <c r="J18" s="9">
        <v>0.55606741971412299</v>
      </c>
      <c r="K18" s="9">
        <v>3.4659216968921012</v>
      </c>
      <c r="L18" s="9">
        <v>2.2762773708131885</v>
      </c>
      <c r="M18" s="9">
        <v>2.6290703302461838</v>
      </c>
      <c r="N18" s="10">
        <v>0.439145092660301</v>
      </c>
    </row>
    <row r="19" spans="1:14" x14ac:dyDescent="0.35">
      <c r="A19" s="8" t="s">
        <v>30</v>
      </c>
      <c r="B19" s="9">
        <v>25.660033365826301</v>
      </c>
      <c r="C19" s="9">
        <v>35.654915021825616</v>
      </c>
      <c r="D19" s="9">
        <v>64.795243948885371</v>
      </c>
      <c r="E19" s="9">
        <v>6.3958767686779412</v>
      </c>
      <c r="F19" s="9">
        <v>21.779292336988277</v>
      </c>
      <c r="G19" s="9">
        <v>3.8662455243690768</v>
      </c>
      <c r="H19" s="9">
        <v>0.40186378982525184</v>
      </c>
      <c r="I19" s="9">
        <v>3.7682013375676062</v>
      </c>
      <c r="J19" s="9">
        <v>0.59436788367567528</v>
      </c>
      <c r="K19" s="9">
        <v>3.7800310485871953</v>
      </c>
      <c r="L19" s="9">
        <v>2.6573697777235057</v>
      </c>
      <c r="M19" s="9">
        <v>3.0749049338688761</v>
      </c>
      <c r="N19" s="10">
        <v>0.4586952775413391</v>
      </c>
    </row>
    <row r="20" spans="1:14" x14ac:dyDescent="0.35">
      <c r="A20" s="8" t="s">
        <v>31</v>
      </c>
      <c r="B20" s="9">
        <v>25.154946492695945</v>
      </c>
      <c r="C20" s="9">
        <v>35.568327447034868</v>
      </c>
      <c r="D20" s="9">
        <v>65.264062341309867</v>
      </c>
      <c r="E20" s="9">
        <v>6.4541354854790773</v>
      </c>
      <c r="F20" s="9">
        <v>22.108250967160384</v>
      </c>
      <c r="G20" s="9">
        <v>3.9220494734418012</v>
      </c>
      <c r="H20" s="9">
        <v>0.4960028620200494</v>
      </c>
      <c r="I20" s="9">
        <v>3.8621326271722958</v>
      </c>
      <c r="J20" s="9">
        <v>0.58447988208408963</v>
      </c>
      <c r="K20" s="9">
        <v>3.7437100789134923</v>
      </c>
      <c r="L20" s="9">
        <v>2.5482148439254493</v>
      </c>
      <c r="M20" s="9">
        <v>2.7985824830150863</v>
      </c>
      <c r="N20" s="10">
        <v>0.50639726799773588</v>
      </c>
    </row>
    <row r="21" spans="1:14" x14ac:dyDescent="0.35">
      <c r="A21" s="8" t="s">
        <v>32</v>
      </c>
      <c r="B21" s="9">
        <v>25.139891540393482</v>
      </c>
      <c r="C21" s="9">
        <v>33.003892929715143</v>
      </c>
      <c r="D21" s="9">
        <v>61.063049096709676</v>
      </c>
      <c r="E21" s="9">
        <v>5.8895561419054259</v>
      </c>
      <c r="F21" s="9">
        <v>20.468625684346105</v>
      </c>
      <c r="G21" s="9">
        <v>3.7022682985584883</v>
      </c>
      <c r="H21" s="9">
        <v>0.53287017026892836</v>
      </c>
      <c r="I21" s="9">
        <v>3.5274045926041149</v>
      </c>
      <c r="J21" s="9">
        <v>0.56834844705642884</v>
      </c>
      <c r="K21" s="9">
        <v>3.6112216467232958</v>
      </c>
      <c r="L21" s="9">
        <v>2.3084885019215577</v>
      </c>
      <c r="M21" s="9">
        <v>2.6410833255895056</v>
      </c>
      <c r="N21" s="10">
        <v>0.41260015042144205</v>
      </c>
    </row>
    <row r="22" spans="1:14" x14ac:dyDescent="0.35">
      <c r="A22" s="11" t="s">
        <v>37</v>
      </c>
      <c r="B22" s="19">
        <v>25.558290466305198</v>
      </c>
      <c r="C22" s="19">
        <v>34.5083784661919</v>
      </c>
      <c r="D22" s="19">
        <v>63.497451795635001</v>
      </c>
      <c r="E22" s="19">
        <v>6.2665227986874799</v>
      </c>
      <c r="F22" s="19">
        <v>21.362056329498301</v>
      </c>
      <c r="G22" s="19">
        <v>3.7601877654564602</v>
      </c>
      <c r="H22" s="19">
        <v>0.47691227403807651</v>
      </c>
      <c r="I22" s="19">
        <v>3.7292461857813399</v>
      </c>
      <c r="J22" s="19">
        <v>0.58239873760539795</v>
      </c>
      <c r="K22" s="19">
        <v>3.65165425807466</v>
      </c>
      <c r="L22" s="19">
        <v>2.4546910411901699</v>
      </c>
      <c r="M22" s="19">
        <v>2.7881902474911602</v>
      </c>
      <c r="N22" s="20">
        <v>0.45223089865350602</v>
      </c>
    </row>
    <row r="23" spans="1:14" x14ac:dyDescent="0.35">
      <c r="A23" s="12" t="s">
        <v>38</v>
      </c>
      <c r="B23" s="21">
        <f>_xlfn.STDEV.P(B18:B21)/B22</f>
        <v>1.8854437164144661E-2</v>
      </c>
      <c r="C23" s="21">
        <f t="shared" ref="C23:N23" si="3">_xlfn.STDEV.P(C18:C21)/C22</f>
        <v>3.2955637922890232E-2</v>
      </c>
      <c r="D23" s="21">
        <f t="shared" si="3"/>
        <v>2.6271987898328932E-2</v>
      </c>
      <c r="E23" s="21">
        <f t="shared" si="3"/>
        <v>3.5409839552905012E-2</v>
      </c>
      <c r="F23" s="21">
        <f t="shared" si="3"/>
        <v>2.9602435381909348E-2</v>
      </c>
      <c r="G23" s="21">
        <f t="shared" si="3"/>
        <v>3.8757254059073092E-2</v>
      </c>
      <c r="H23" s="21">
        <f t="shared" si="3"/>
        <v>0.10189526965405338</v>
      </c>
      <c r="I23" s="21">
        <f t="shared" si="3"/>
        <v>3.3070218215853056E-2</v>
      </c>
      <c r="J23" s="21">
        <f t="shared" si="3"/>
        <v>2.5249869744902904E-2</v>
      </c>
      <c r="K23" s="21">
        <f t="shared" si="3"/>
        <v>3.3839418881197791E-2</v>
      </c>
      <c r="L23" s="21">
        <f t="shared" si="3"/>
        <v>6.5318081206373085E-2</v>
      </c>
      <c r="M23" s="21">
        <f t="shared" si="3"/>
        <v>6.44712994073669E-2</v>
      </c>
      <c r="N23" s="22">
        <f t="shared" si="3"/>
        <v>7.5813967022106146E-2</v>
      </c>
    </row>
    <row r="24" spans="1:14" x14ac:dyDescent="0.35">
      <c r="A24" s="1" t="s">
        <v>51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Standards</vt:lpstr>
      <vt:lpstr>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</dc:creator>
  <cp:lastModifiedBy>lka</cp:lastModifiedBy>
  <dcterms:created xsi:type="dcterms:W3CDTF">2021-12-31T03:07:03Z</dcterms:created>
  <dcterms:modified xsi:type="dcterms:W3CDTF">2022-03-30T17:39:50Z</dcterms:modified>
</cp:coreProperties>
</file>