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0" windowWidth="19440" windowHeight="102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<sst xmlns="http://schemas.openxmlformats.org/spreadsheetml/2006/main" count="306" uniqueCount="220">
  <si>
    <t>Quartz</t>
  </si>
  <si>
    <t>K-spar</t>
  </si>
  <si>
    <t>Albite</t>
  </si>
  <si>
    <t>Calcite</t>
  </si>
  <si>
    <t>Illite-smectite</t>
  </si>
  <si>
    <t>Illite 2M1</t>
  </si>
  <si>
    <t>Chlorite</t>
  </si>
  <si>
    <t>Anatase</t>
  </si>
  <si>
    <t>Siderite</t>
  </si>
  <si>
    <t>Pyrite</t>
  </si>
  <si>
    <t>Goethite</t>
  </si>
  <si>
    <t xml:space="preserve">Hemaite </t>
  </si>
  <si>
    <t>Gypsum</t>
  </si>
  <si>
    <t>KRASIEJÓW</t>
  </si>
  <si>
    <t>KR-4</t>
  </si>
  <si>
    <t>KR-5</t>
  </si>
  <si>
    <t>KR-6</t>
  </si>
  <si>
    <t>KR-7</t>
  </si>
  <si>
    <t>LIPIE ŚLĄSKIE</t>
  </si>
  <si>
    <t>LS-1</t>
  </si>
  <si>
    <t>LS-2</t>
  </si>
  <si>
    <t>LS-3</t>
  </si>
  <si>
    <t>LS-4</t>
  </si>
  <si>
    <t>PATOKA</t>
  </si>
  <si>
    <t>PAT-1/18.5</t>
  </si>
  <si>
    <t>PAT-1/23.6</t>
  </si>
  <si>
    <t>PAT-1/25</t>
  </si>
  <si>
    <t>PAT-1/34.8</t>
  </si>
  <si>
    <t>PAT-1/36</t>
  </si>
  <si>
    <t>PAT-1/38</t>
  </si>
  <si>
    <t>PAT-1/42</t>
  </si>
  <si>
    <t>PAT-1/44</t>
  </si>
  <si>
    <t>PAT-1/47.5</t>
  </si>
  <si>
    <t>PAT-1/49.2</t>
  </si>
  <si>
    <t>PAT-1/51.4</t>
  </si>
  <si>
    <t>PAT-1/54.2</t>
  </si>
  <si>
    <t>PAT-1/55</t>
  </si>
  <si>
    <t>PAT-1/57</t>
  </si>
  <si>
    <t>PAT-1/57.9</t>
  </si>
  <si>
    <t>PAT-1/62</t>
  </si>
  <si>
    <t>PAT-1/62.6</t>
  </si>
  <si>
    <t>PAT-1/67</t>
  </si>
  <si>
    <t>PAT-1/72.6</t>
  </si>
  <si>
    <t>PAT-1/77.4</t>
  </si>
  <si>
    <t>PAT-1/93.3</t>
  </si>
  <si>
    <t>PAT-1/100.8</t>
  </si>
  <si>
    <t>PAT-1/103</t>
  </si>
  <si>
    <t>PAT-1/106.2</t>
  </si>
  <si>
    <t>PAT-1/107.1</t>
  </si>
  <si>
    <t>PAT-1/117.3</t>
  </si>
  <si>
    <t>PAT-1/121.5</t>
  </si>
  <si>
    <t>PAT-1/121.6</t>
  </si>
  <si>
    <t>PAT-1/124.8</t>
  </si>
  <si>
    <t>PAT-1/125</t>
  </si>
  <si>
    <t>PAT-1/129.9</t>
  </si>
  <si>
    <t>PAT-1/131.8</t>
  </si>
  <si>
    <t>PAT-1/135.9</t>
  </si>
  <si>
    <t>PAT-1/144.8</t>
  </si>
  <si>
    <t>PAT-1/149.3</t>
  </si>
  <si>
    <t>PAT-1/152.6</t>
  </si>
  <si>
    <t>PAT-1/159.8</t>
  </si>
  <si>
    <t>PAT-1/160</t>
  </si>
  <si>
    <t>PAT-1/160.2</t>
  </si>
  <si>
    <t>PAT-1/168.1</t>
  </si>
  <si>
    <t>PAT-1/175.5</t>
  </si>
  <si>
    <t>PAT-1/177.3</t>
  </si>
  <si>
    <t>PAT-1/183.7</t>
  </si>
  <si>
    <t>PAT-1/190.5</t>
  </si>
  <si>
    <t>PAT-1/199</t>
  </si>
  <si>
    <t>PAT-1/199.9</t>
  </si>
  <si>
    <t>PAT-1/203</t>
  </si>
  <si>
    <t>PAT-1/205</t>
  </si>
  <si>
    <t>K-1/14</t>
  </si>
  <si>
    <t>K-1/23</t>
  </si>
  <si>
    <t>K-1/23.8</t>
  </si>
  <si>
    <t>K-1/24.2</t>
  </si>
  <si>
    <t>K-1/26.7</t>
  </si>
  <si>
    <t>K-1/28.5</t>
  </si>
  <si>
    <t>K-1/29.8</t>
  </si>
  <si>
    <t>K-1/35</t>
  </si>
  <si>
    <t>K-1/41.4</t>
  </si>
  <si>
    <t>K-1/41.5</t>
  </si>
  <si>
    <t>K-1/44.7</t>
  </si>
  <si>
    <t>K-1/48</t>
  </si>
  <si>
    <t>K-1/48.8</t>
  </si>
  <si>
    <t>K-1/49</t>
  </si>
  <si>
    <t>K-1/50.5</t>
  </si>
  <si>
    <t>K-1/56</t>
  </si>
  <si>
    <t>K-1/57</t>
  </si>
  <si>
    <t>K-1/57.5</t>
  </si>
  <si>
    <t>K-1/57.9</t>
  </si>
  <si>
    <t>K-1/63</t>
  </si>
  <si>
    <t>K-1/67.2</t>
  </si>
  <si>
    <t>K-1/68</t>
  </si>
  <si>
    <t>K-1/73.5</t>
  </si>
  <si>
    <t>K-1/73.6</t>
  </si>
  <si>
    <t>K-1/76.6</t>
  </si>
  <si>
    <t>K-1/77.9</t>
  </si>
  <si>
    <t>K-1/84.4</t>
  </si>
  <si>
    <t>K-1/85.4</t>
  </si>
  <si>
    <t>K-1/90.5</t>
  </si>
  <si>
    <t>K-1/93.7</t>
  </si>
  <si>
    <t>K-1/94.7</t>
  </si>
  <si>
    <t>K-1/95</t>
  </si>
  <si>
    <t>K-1/96</t>
  </si>
  <si>
    <t>K-1/102</t>
  </si>
  <si>
    <t>KOZIEGŁÓWKI WB-3</t>
  </si>
  <si>
    <t>WB-3/24</t>
  </si>
  <si>
    <t>WB-3/24.5</t>
  </si>
  <si>
    <t>WB-3/32</t>
  </si>
  <si>
    <t>WB-3/35</t>
  </si>
  <si>
    <t>WB-3/42.7</t>
  </si>
  <si>
    <t>WB-3/47.5</t>
  </si>
  <si>
    <t>WB-3/48.5</t>
  </si>
  <si>
    <t>WB-3/55.1</t>
  </si>
  <si>
    <t>WB-3/93</t>
  </si>
  <si>
    <t>WB-3/118</t>
  </si>
  <si>
    <t>WB-3/120.5</t>
  </si>
  <si>
    <t>WB-3/123.5</t>
  </si>
  <si>
    <t>WB-3/132.5</t>
  </si>
  <si>
    <t>WB-3/142</t>
  </si>
  <si>
    <t>WB-3/151</t>
  </si>
  <si>
    <t xml:space="preserve">KOBYLARZ </t>
  </si>
  <si>
    <t>KOB/0.8</t>
  </si>
  <si>
    <t>KOB/1.5</t>
  </si>
  <si>
    <t>KOB/5.5</t>
  </si>
  <si>
    <t>KOB/6.5</t>
  </si>
  <si>
    <t>KOB/10.5</t>
  </si>
  <si>
    <t>KOB/13.5</t>
  </si>
  <si>
    <t>KOB/26.6</t>
  </si>
  <si>
    <t>KOB/39.15</t>
  </si>
  <si>
    <t>KOB/41.4</t>
  </si>
  <si>
    <t>KOB/45.5</t>
  </si>
  <si>
    <t>KOB/47.9</t>
  </si>
  <si>
    <t>KOB/53.4</t>
  </si>
  <si>
    <t>KOB/54.5</t>
  </si>
  <si>
    <t>Kaol</t>
  </si>
  <si>
    <t>Total</t>
  </si>
  <si>
    <t>I</t>
  </si>
  <si>
    <t>kaol</t>
  </si>
  <si>
    <t>Al2O3</t>
  </si>
  <si>
    <t>SiO2</t>
  </si>
  <si>
    <t>TiO2</t>
  </si>
  <si>
    <t>Fe2O3</t>
  </si>
  <si>
    <t>MnO</t>
  </si>
  <si>
    <t>MgO</t>
  </si>
  <si>
    <t>CaO</t>
  </si>
  <si>
    <t>Na2O</t>
  </si>
  <si>
    <t>K2O</t>
  </si>
  <si>
    <t>P2O5</t>
  </si>
  <si>
    <t>LOI</t>
  </si>
  <si>
    <t>Ba</t>
  </si>
  <si>
    <t>Be</t>
  </si>
  <si>
    <t>Co</t>
  </si>
  <si>
    <t>Cr</t>
  </si>
  <si>
    <t>Cs</t>
  </si>
  <si>
    <t>Cu</t>
  </si>
  <si>
    <t>Ga</t>
  </si>
  <si>
    <t>Hf</t>
  </si>
  <si>
    <t>Mo</t>
  </si>
  <si>
    <t>Nb</t>
  </si>
  <si>
    <t>Ni</t>
  </si>
  <si>
    <t>Pb</t>
  </si>
  <si>
    <t>Rb</t>
  </si>
  <si>
    <t>Sc</t>
  </si>
  <si>
    <t>Sn</t>
  </si>
  <si>
    <t>Sr</t>
  </si>
  <si>
    <t>Ta</t>
  </si>
  <si>
    <t>Th</t>
  </si>
  <si>
    <t>Tl</t>
  </si>
  <si>
    <t>U</t>
  </si>
  <si>
    <t>V</t>
  </si>
  <si>
    <t>W</t>
  </si>
  <si>
    <t>Y</t>
  </si>
  <si>
    <t>Zn</t>
  </si>
  <si>
    <t>Zr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</si>
  <si>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</si>
  <si>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</si>
  <si>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</si>
  <si>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</si>
  <si>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</si>
  <si>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</si>
  <si>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</si>
  <si>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</si>
  <si>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</si>
  <si>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</si>
  <si>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</si>
  <si>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</si>
  <si>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</si>
  <si>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</si>
  <si>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B</t>
  </si>
  <si>
    <t>Cl</t>
  </si>
  <si>
    <t>&lt; 0.01</t>
  </si>
  <si>
    <t>Kaolinite well</t>
  </si>
  <si>
    <t>Kaolinite poor</t>
  </si>
  <si>
    <t>SUM</t>
  </si>
  <si>
    <t>2;1</t>
  </si>
  <si>
    <t>Attap.</t>
  </si>
  <si>
    <t>Dol</t>
  </si>
  <si>
    <t>Ca-dol</t>
  </si>
  <si>
    <t>Fluoroapatite</t>
  </si>
  <si>
    <t>%</t>
  </si>
  <si>
    <t>ppm</t>
  </si>
  <si>
    <t>Cr/Ti</t>
  </si>
  <si>
    <t>Cr/Nb</t>
  </si>
  <si>
    <t xml:space="preserve">N  </t>
  </si>
  <si>
    <t xml:space="preserve">C  </t>
  </si>
  <si>
    <t xml:space="preserve">H  </t>
  </si>
  <si>
    <t xml:space="preserve">S  </t>
  </si>
  <si>
    <t>Zone</t>
  </si>
  <si>
    <t>IV</t>
  </si>
  <si>
    <t>III</t>
  </si>
  <si>
    <t>II</t>
  </si>
  <si>
    <t xml:space="preserve">Table 2. Chemical analyses and chemostratigraphic zonation. </t>
  </si>
  <si>
    <t>TOC</t>
  </si>
  <si>
    <t>WOŹNIKI K-1</t>
  </si>
  <si>
    <r>
      <t>Water loss at 100</t>
    </r>
    <r>
      <rPr>
        <b/>
        <vertAlign val="superscript"/>
        <sz val="8"/>
        <color indexed="8"/>
        <rFont val="Arial"/>
        <family val="2"/>
      </rPr>
      <t>o</t>
    </r>
    <r>
      <rPr>
        <b/>
        <sz val="8"/>
        <color indexed="8"/>
        <rFont val="Arial"/>
        <family val="2"/>
      </rPr>
      <t>C</t>
    </r>
  </si>
  <si>
    <r>
      <t>Water loss at 200</t>
    </r>
    <r>
      <rPr>
        <b/>
        <vertAlign val="superscript"/>
        <sz val="8"/>
        <rFont val="Arial CE"/>
        <family val="2"/>
      </rPr>
      <t>o</t>
    </r>
    <r>
      <rPr>
        <b/>
        <sz val="8"/>
        <rFont val="Arial CE"/>
        <family val="2"/>
      </rPr>
      <t>C</t>
    </r>
  </si>
  <si>
    <r>
      <t>d</t>
    </r>
    <r>
      <rPr>
        <b/>
        <vertAlign val="superscript"/>
        <sz val="8"/>
        <rFont val="Arial"/>
        <family val="2"/>
      </rPr>
      <t>13</t>
    </r>
    <r>
      <rPr>
        <b/>
        <sz val="8"/>
        <rFont val="Arial"/>
        <family val="2"/>
      </rPr>
      <t>C</t>
    </r>
  </si>
  <si>
    <r>
      <t>d</t>
    </r>
    <r>
      <rPr>
        <b/>
        <vertAlign val="superscript"/>
        <sz val="8"/>
        <rFont val="Arial"/>
        <family val="2"/>
      </rPr>
      <t>18</t>
    </r>
    <r>
      <rPr>
        <b/>
        <sz val="8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</si>
</sst>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\ &quot;zł&quot;;\-#,##0\ &quot;zł&quot;"/>
    <numFmt numFmtId="175" formatCode="#,##0\ &quot;zł&quot;;[Red]\-#,##0\ &quot;zł&quot;"/>
    <numFmt numFmtId="176" formatCode="#,##0.00\ &quot;zł&quot;;\-#,##0.00\ &quot;zł&quot;"/>
    <numFmt numFmtId="177" formatCode="#,##0.00\ &quot;zł&quot;;[Red]\-#,##0.00\ &quot;zł&quot;"/>
    <numFmt numFmtId="178" formatCode="_-* #,##0\ &quot;zł&quot;_-;\-* #,##0\ &quot;zł&quot;_-;_-* &quot;-&quot;\ &quot;zł&quot;_-;_-@_-"/>
    <numFmt numFmtId="179" formatCode="_-* #,##0\ _z_ł_-;\-* #,##0\ _z_ł_-;_-* &quot;-&quot;\ _z_ł_-;_-@_-"/>
    <numFmt numFmtId="180" formatCode="_-* #,##0.00\ &quot;zł&quot;_-;\-* #,##0.00\ &quot;zł&quot;_-;_-* &quot;-&quot;??\ &quot;zł&quot;_-;_-@_-"/>
    <numFmt numFmtId="181" formatCode="_-* #,##0.00\ _z_ł_-;\-* #,##0.00\ _z_ł_-;_-* &quot;-&quot;??\ _z_ł_-;_-@_-"/>
    <numFmt numFmtId="182" formatCode="#,##0\ _z_ł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"/>
    <numFmt numFmtId="187" formatCode="&quot;$&quot;#,##0.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"/>
      <color indexed="8"/>
      <name val="Arial"/>
      <family val="2"/>
    </font>
    <font>
      <sz val="1.25"/>
      <color indexed="8"/>
      <name val="Arial"/>
      <family val="2"/>
    </font>
    <font>
      <vertAlign val="superscript"/>
      <sz val="1.25"/>
      <color indexed="8"/>
      <name val="Arial"/>
      <family val="2"/>
    </font>
    <font>
      <sz val="8.25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name val="Arial CE"/>
      <family val="2"/>
    </font>
    <font>
      <b/>
      <vertAlign val="superscript"/>
      <sz val="8"/>
      <name val="Arial CE"/>
      <family val="2"/>
    </font>
    <font>
      <b/>
      <sz val="8"/>
      <name val="Symbol"/>
      <family val="1"/>
    </font>
    <font>
      <b/>
      <vertAlign val="superscript"/>
      <sz val="8"/>
      <name val="Arial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.25"/>
      <color indexed="8"/>
      <name val="Arial"/>
      <family val="2"/>
    </font>
    <font>
      <b/>
      <sz val="1.5"/>
      <color indexed="8"/>
      <name val="Arial"/>
      <family val="2"/>
    </font>
    <font>
      <b/>
      <sz val="1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wrapText="1"/>
    </xf>
    <xf numFmtId="1" fontId="8" fillId="0" borderId="0" xfId="0" applyNumberFormat="1" applyFont="1" applyAlignment="1">
      <alignment horizontal="center"/>
    </xf>
    <xf numFmtId="173" fontId="8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173" fontId="7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1" fontId="10" fillId="0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0" fontId="7" fillId="0" borderId="11" xfId="0" applyFont="1" applyFill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173" fontId="7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'[1]Chemia i XRD'!$CE$14</c:f>
              <c:strCache>
                <c:ptCount val="1"/>
                <c:pt idx="0">
                  <c:v>Cs Patoka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'[1]Chemia i XRD'!$BV$15:$BV$62</c:f>
              <c:numCache>
                <c:ptCount val="48"/>
                <c:pt idx="0">
                  <c:v>2.131106865438036</c:v>
                </c:pt>
                <c:pt idx="1">
                  <c:v>1.3972983811706545</c:v>
                </c:pt>
                <c:pt idx="2">
                  <c:v>1.1613908622717128</c:v>
                </c:pt>
                <c:pt idx="3">
                  <c:v>1.0486542883363532</c:v>
                </c:pt>
                <c:pt idx="4">
                  <c:v>2.7458274194920085</c:v>
                </c:pt>
                <c:pt idx="5">
                  <c:v>2.518993266704565</c:v>
                </c:pt>
                <c:pt idx="6">
                  <c:v>2.5031148760094437</c:v>
                </c:pt>
                <c:pt idx="7">
                  <c:v>2.4101128733665917</c:v>
                </c:pt>
                <c:pt idx="8">
                  <c:v>2.3103058461401162</c:v>
                </c:pt>
                <c:pt idx="9">
                  <c:v>2.3772219212124126</c:v>
                </c:pt>
                <c:pt idx="10">
                  <c:v>2.1152284747429144</c:v>
                </c:pt>
                <c:pt idx="11">
                  <c:v>1.5764973618727351</c:v>
                </c:pt>
                <c:pt idx="12">
                  <c:v>2.481565631494637</c:v>
                </c:pt>
                <c:pt idx="13">
                  <c:v>2.521261608232439</c:v>
                </c:pt>
                <c:pt idx="14">
                  <c:v>2.401039507255094</c:v>
                </c:pt>
                <c:pt idx="15">
                  <c:v>2.359075188989417</c:v>
                </c:pt>
                <c:pt idx="16">
                  <c:v>2.405576190310843</c:v>
                </c:pt>
                <c:pt idx="17">
                  <c:v>2.8308902267873</c:v>
                </c:pt>
                <c:pt idx="18">
                  <c:v>2.50878572982913</c:v>
                </c:pt>
                <c:pt idx="19">
                  <c:v>2.7027289304623943</c:v>
                </c:pt>
                <c:pt idx="20">
                  <c:v>2.8229510314397395</c:v>
                </c:pt>
                <c:pt idx="21">
                  <c:v>1.931492810985085</c:v>
                </c:pt>
                <c:pt idx="22">
                  <c:v>2.2581339909990046</c:v>
                </c:pt>
                <c:pt idx="23">
                  <c:v>2.085740034880547</c:v>
                </c:pt>
                <c:pt idx="24">
                  <c:v>1.9916038614737577</c:v>
                </c:pt>
                <c:pt idx="25">
                  <c:v>2.919355546374403</c:v>
                </c:pt>
                <c:pt idx="26">
                  <c:v>2.723144004213264</c:v>
                </c:pt>
                <c:pt idx="27">
                  <c:v>2.68004551518365</c:v>
                </c:pt>
                <c:pt idx="28">
                  <c:v>2.276280723222</c:v>
                </c:pt>
                <c:pt idx="29">
                  <c:v>2.0993500840477934</c:v>
                </c:pt>
                <c:pt idx="30">
                  <c:v>2.8853304234562867</c:v>
                </c:pt>
                <c:pt idx="31">
                  <c:v>2.3715510673927263</c:v>
                </c:pt>
                <c:pt idx="32">
                  <c:v>2.3307209198909864</c:v>
                </c:pt>
                <c:pt idx="33">
                  <c:v>2.512188242120941</c:v>
                </c:pt>
                <c:pt idx="34">
                  <c:v>2.1503877684249684</c:v>
                </c:pt>
                <c:pt idx="35">
                  <c:v>2.5484817065669323</c:v>
                </c:pt>
                <c:pt idx="36">
                  <c:v>2.757169127131381</c:v>
                </c:pt>
                <c:pt idx="37">
                  <c:v>2.146985256133157</c:v>
                </c:pt>
                <c:pt idx="38">
                  <c:v>1.3553340629049775</c:v>
                </c:pt>
                <c:pt idx="39">
                  <c:v>2.554152560386618</c:v>
                </c:pt>
                <c:pt idx="40">
                  <c:v>2.5518842188587443</c:v>
                </c:pt>
                <c:pt idx="41">
                  <c:v>2.7333515410886995</c:v>
                </c:pt>
                <c:pt idx="42">
                  <c:v>3.4932459529266366</c:v>
                </c:pt>
                <c:pt idx="43">
                  <c:v>1.8362224668143585</c:v>
                </c:pt>
                <c:pt idx="44">
                  <c:v>2.402173678019031</c:v>
                </c:pt>
                <c:pt idx="45">
                  <c:v>2.014287276752502</c:v>
                </c:pt>
                <c:pt idx="46">
                  <c:v>3.3355962167393627</c:v>
                </c:pt>
                <c:pt idx="47">
                  <c:v>2.6913872228230225</c:v>
                </c:pt>
              </c:numCache>
            </c:numRef>
          </c:xVal>
          <c:yVal>
            <c:numRef>
              <c:f>'[1]Chemia i XRD'!$CE$15:$CE$62</c:f>
              <c:numCache>
                <c:ptCount val="48"/>
                <c:pt idx="0">
                  <c:v>11.473828446149632</c:v>
                </c:pt>
                <c:pt idx="1">
                  <c:v>7.187174568374898</c:v>
                </c:pt>
                <c:pt idx="2">
                  <c:v>5.714223074815019</c:v>
                </c:pt>
                <c:pt idx="3">
                  <c:v>3.4036722389695813</c:v>
                </c:pt>
                <c:pt idx="4">
                  <c:v>15.193203617429436</c:v>
                </c:pt>
                <c:pt idx="5">
                  <c:v>9.854864346396274</c:v>
                </c:pt>
                <c:pt idx="6">
                  <c:v>8.085941353795562</c:v>
                </c:pt>
                <c:pt idx="7">
                  <c:v>8.364154562893944</c:v>
                </c:pt>
                <c:pt idx="8">
                  <c:v>9.497725404220336</c:v>
                </c:pt>
                <c:pt idx="9">
                  <c:v>7.768265278158401</c:v>
                </c:pt>
                <c:pt idx="10">
                  <c:v>5.771444231296246</c:v>
                </c:pt>
                <c:pt idx="11">
                  <c:v>4.113017265004111</c:v>
                </c:pt>
                <c:pt idx="12">
                  <c:v>7.6617155385037</c:v>
                </c:pt>
                <c:pt idx="13">
                  <c:v>5.622471910112361</c:v>
                </c:pt>
                <c:pt idx="14">
                  <c:v>5.615565908468074</c:v>
                </c:pt>
                <c:pt idx="15">
                  <c:v>5.901671690874213</c:v>
                </c:pt>
                <c:pt idx="16">
                  <c:v>6.950397369142232</c:v>
                </c:pt>
                <c:pt idx="17">
                  <c:v>6.765908468073445</c:v>
                </c:pt>
                <c:pt idx="18">
                  <c:v>6.606083858591395</c:v>
                </c:pt>
                <c:pt idx="19">
                  <c:v>6.229213483146069</c:v>
                </c:pt>
                <c:pt idx="20">
                  <c:v>8.004055905727597</c:v>
                </c:pt>
                <c:pt idx="21">
                  <c:v>4.7690874212112915</c:v>
                </c:pt>
                <c:pt idx="22">
                  <c:v>5.808933954508085</c:v>
                </c:pt>
                <c:pt idx="23">
                  <c:v>5.358070704302549</c:v>
                </c:pt>
                <c:pt idx="24">
                  <c:v>5.335379556042753</c:v>
                </c:pt>
                <c:pt idx="25">
                  <c:v>7.512743217319815</c:v>
                </c:pt>
                <c:pt idx="26">
                  <c:v>6.27952863798301</c:v>
                </c:pt>
                <c:pt idx="27">
                  <c:v>6.612003288572213</c:v>
                </c:pt>
                <c:pt idx="28">
                  <c:v>5.12819950671417</c:v>
                </c:pt>
                <c:pt idx="29">
                  <c:v>4.688188544806797</c:v>
                </c:pt>
                <c:pt idx="30">
                  <c:v>6.4502055357632235</c:v>
                </c:pt>
                <c:pt idx="31">
                  <c:v>6.131542888462593</c:v>
                </c:pt>
                <c:pt idx="32">
                  <c:v>5.978624280624829</c:v>
                </c:pt>
                <c:pt idx="33">
                  <c:v>6.445272677445877</c:v>
                </c:pt>
                <c:pt idx="34">
                  <c:v>4.866758015894766</c:v>
                </c:pt>
                <c:pt idx="35">
                  <c:v>7.931049602630859</c:v>
                </c:pt>
                <c:pt idx="36">
                  <c:v>9.759166895039737</c:v>
                </c:pt>
                <c:pt idx="37">
                  <c:v>7.727815839956154</c:v>
                </c:pt>
                <c:pt idx="38">
                  <c:v>4.615182241710058</c:v>
                </c:pt>
                <c:pt idx="39">
                  <c:v>6.591285283639354</c:v>
                </c:pt>
                <c:pt idx="40">
                  <c:v>7.966566182515758</c:v>
                </c:pt>
                <c:pt idx="41">
                  <c:v>6.318004932858318</c:v>
                </c:pt>
                <c:pt idx="42">
                  <c:v>7.45058920252124</c:v>
                </c:pt>
                <c:pt idx="43">
                  <c:v>4.1278158399561535</c:v>
                </c:pt>
                <c:pt idx="44">
                  <c:v>7.078651685393259</c:v>
                </c:pt>
                <c:pt idx="45">
                  <c:v>6.018087147163607</c:v>
                </c:pt>
                <c:pt idx="46">
                  <c:v>7.267086873115923</c:v>
                </c:pt>
                <c:pt idx="47">
                  <c:v>5.937188270759113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'[1]Chemia i XRD'!$CE$63</c:f>
              <c:strCache>
                <c:ptCount val="1"/>
                <c:pt idx="0">
                  <c:v> Cs Wożniki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'[1]Chemia i XRD'!$BV$64:$BV$97</c:f>
              <c:numCache>
                <c:ptCount val="34"/>
                <c:pt idx="0">
                  <c:v>2.592563023814024</c:v>
                </c:pt>
                <c:pt idx="1">
                  <c:v>1.9885391999071391</c:v>
                </c:pt>
                <c:pt idx="2">
                  <c:v>2.3344159471526504</c:v>
                </c:pt>
                <c:pt idx="3">
                  <c:v>1.9845056518343052</c:v>
                </c:pt>
                <c:pt idx="4">
                  <c:v>2.8970959033129873</c:v>
                </c:pt>
                <c:pt idx="5">
                  <c:v>3.163310076120028</c:v>
                </c:pt>
                <c:pt idx="6">
                  <c:v>3.184486203502406</c:v>
                </c:pt>
                <c:pt idx="7">
                  <c:v>2.3223153029341486</c:v>
                </c:pt>
                <c:pt idx="8">
                  <c:v>3.6140590732592224</c:v>
                </c:pt>
                <c:pt idx="9">
                  <c:v>3.431541022963486</c:v>
                </c:pt>
                <c:pt idx="10">
                  <c:v>1.5569495561139062</c:v>
                </c:pt>
                <c:pt idx="11">
                  <c:v>3.3458281264157645</c:v>
                </c:pt>
                <c:pt idx="12">
                  <c:v>0.925195089206288</c:v>
                </c:pt>
                <c:pt idx="13">
                  <c:v>4.404634495534678</c:v>
                </c:pt>
                <c:pt idx="14">
                  <c:v>2.9848255738971257</c:v>
                </c:pt>
                <c:pt idx="15">
                  <c:v>4.408668043607511</c:v>
                </c:pt>
                <c:pt idx="16">
                  <c:v>4.587152545830414</c:v>
                </c:pt>
                <c:pt idx="17">
                  <c:v>4.632529961649796</c:v>
                </c:pt>
                <c:pt idx="18">
                  <c:v>4.60328673812175</c:v>
                </c:pt>
                <c:pt idx="19">
                  <c:v>3.1189410473188546</c:v>
                </c:pt>
                <c:pt idx="20">
                  <c:v>2.9041546124404465</c:v>
                </c:pt>
                <c:pt idx="21">
                  <c:v>3.1572597540107767</c:v>
                </c:pt>
                <c:pt idx="22">
                  <c:v>3.2580984558316257</c:v>
                </c:pt>
                <c:pt idx="23">
                  <c:v>3.094739758881851</c:v>
                </c:pt>
                <c:pt idx="24">
                  <c:v>3.559606174275964</c:v>
                </c:pt>
                <c:pt idx="25">
                  <c:v>2.3555920745350285</c:v>
                </c:pt>
                <c:pt idx="26">
                  <c:v>2.7770978481461768</c:v>
                </c:pt>
                <c:pt idx="27">
                  <c:v>4.1374119357094274</c:v>
                </c:pt>
                <c:pt idx="28">
                  <c:v>4.706142213979015</c:v>
                </c:pt>
                <c:pt idx="29">
                  <c:v>2.74180430250888</c:v>
                </c:pt>
                <c:pt idx="30">
                  <c:v>1.2483831285421085</c:v>
                </c:pt>
                <c:pt idx="31">
                  <c:v>0.3811702928828086</c:v>
                </c:pt>
                <c:pt idx="32">
                  <c:v>3.5091868233655394</c:v>
                </c:pt>
                <c:pt idx="33">
                  <c:v>0.3540446820930003</c:v>
                </c:pt>
              </c:numCache>
            </c:numRef>
          </c:xVal>
          <c:yVal>
            <c:numRef>
              <c:f>'[1]Chemia i XRD'!$CE$64:$CE$97</c:f>
              <c:numCache>
                <c:ptCount val="34"/>
                <c:pt idx="0">
                  <c:v>10.560101682605014</c:v>
                </c:pt>
                <c:pt idx="1">
                  <c:v>7.018496550054475</c:v>
                </c:pt>
                <c:pt idx="2">
                  <c:v>8.189226485897594</c:v>
                </c:pt>
                <c:pt idx="3">
                  <c:v>7.766626316426585</c:v>
                </c:pt>
                <c:pt idx="4">
                  <c:v>10.628737440987775</c:v>
                </c:pt>
                <c:pt idx="5">
                  <c:v>10.78561917443409</c:v>
                </c:pt>
                <c:pt idx="6">
                  <c:v>10.373804624137517</c:v>
                </c:pt>
                <c:pt idx="7">
                  <c:v>7.414622927006418</c:v>
                </c:pt>
                <c:pt idx="8">
                  <c:v>11.393535891538557</c:v>
                </c:pt>
                <c:pt idx="9">
                  <c:v>13.15845539280959</c:v>
                </c:pt>
                <c:pt idx="10">
                  <c:v>11.011136666263168</c:v>
                </c:pt>
                <c:pt idx="11">
                  <c:v>14.629221643868783</c:v>
                </c:pt>
                <c:pt idx="12">
                  <c:v>4.097554775450915</c:v>
                </c:pt>
                <c:pt idx="13">
                  <c:v>18.747367146834527</c:v>
                </c:pt>
                <c:pt idx="14">
                  <c:v>14.031110035104712</c:v>
                </c:pt>
                <c:pt idx="15">
                  <c:v>16.796150587095998</c:v>
                </c:pt>
                <c:pt idx="16">
                  <c:v>17.070693620627047</c:v>
                </c:pt>
                <c:pt idx="17">
                  <c:v>17.35504176249849</c:v>
                </c:pt>
                <c:pt idx="18">
                  <c:v>18.77678247185571</c:v>
                </c:pt>
                <c:pt idx="19">
                  <c:v>16.805955695436392</c:v>
                </c:pt>
                <c:pt idx="20">
                  <c:v>18.89444377194045</c:v>
                </c:pt>
                <c:pt idx="21">
                  <c:v>25.0030262680063</c:v>
                </c:pt>
                <c:pt idx="22">
                  <c:v>18.50223943832466</c:v>
                </c:pt>
                <c:pt idx="23">
                  <c:v>26.679699794213782</c:v>
                </c:pt>
                <c:pt idx="24">
                  <c:v>23.081225033288952</c:v>
                </c:pt>
                <c:pt idx="25">
                  <c:v>23.316547633458427</c:v>
                </c:pt>
                <c:pt idx="26">
                  <c:v>21.79675584069726</c:v>
                </c:pt>
                <c:pt idx="27">
                  <c:v>28.876044062462178</c:v>
                </c:pt>
                <c:pt idx="28">
                  <c:v>31.935237864665304</c:v>
                </c:pt>
                <c:pt idx="29">
                  <c:v>16.560827986926526</c:v>
                </c:pt>
                <c:pt idx="30">
                  <c:v>6.0330831618448135</c:v>
                </c:pt>
                <c:pt idx="31">
                  <c:v>2.049267643142477</c:v>
                </c:pt>
                <c:pt idx="32">
                  <c:v>28.37598353710205</c:v>
                </c:pt>
                <c:pt idx="33">
                  <c:v>1.794334826292217</c:v>
                </c:pt>
              </c:numCache>
            </c:numRef>
          </c:yVal>
          <c:smooth val="0"/>
        </c:ser>
        <c:axId val="53965419"/>
        <c:axId val="15926724"/>
      </c:scatterChart>
      <c:valAx>
        <c:axId val="539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724"/>
        <c:crosses val="autoZero"/>
        <c:crossBetween val="midCat"/>
        <c:dispUnits/>
      </c:valAx>
      <c:valAx>
        <c:axId val="15926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54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Wozniki without carbonate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'[1]Chemia i XRD'!$II$63</c:f>
              <c:strCache>
                <c:ptCount val="1"/>
                <c:pt idx="0">
                  <c:v>Kaol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'[1]Chemia i XRD'!$HY$64:$HY$97</c:f>
              <c:numCache>
                <c:ptCount val="34"/>
                <c:pt idx="0">
                  <c:v>35.72433192686357</c:v>
                </c:pt>
                <c:pt idx="1">
                  <c:v>49.00568181818181</c:v>
                </c:pt>
                <c:pt idx="2">
                  <c:v>43.396226415094354</c:v>
                </c:pt>
                <c:pt idx="3">
                  <c:v>33.97212543554007</c:v>
                </c:pt>
                <c:pt idx="5">
                  <c:v>38.84976525821596</c:v>
                </c:pt>
                <c:pt idx="6">
                  <c:v>36</c:v>
                </c:pt>
                <c:pt idx="7">
                  <c:v>50.22172949002217</c:v>
                </c:pt>
                <c:pt idx="8">
                  <c:v>39.93871297242084</c:v>
                </c:pt>
                <c:pt idx="9">
                  <c:v>34.79289940828402</c:v>
                </c:pt>
                <c:pt idx="10">
                  <c:v>39.75308641975309</c:v>
                </c:pt>
                <c:pt idx="11">
                  <c:v>38.0352644836272</c:v>
                </c:pt>
                <c:pt idx="12">
                  <c:v>45.02617801047123</c:v>
                </c:pt>
                <c:pt idx="13">
                  <c:v>35.27508090614888</c:v>
                </c:pt>
                <c:pt idx="14">
                  <c:v>36.81159420289855</c:v>
                </c:pt>
                <c:pt idx="15">
                  <c:v>32.232346241457854</c:v>
                </c:pt>
                <c:pt idx="16">
                  <c:v>36.10223642172524</c:v>
                </c:pt>
                <c:pt idx="17">
                  <c:v>36.55097613882864</c:v>
                </c:pt>
                <c:pt idx="18">
                  <c:v>34.43344334433443</c:v>
                </c:pt>
                <c:pt idx="19">
                  <c:v>42.21311475409836</c:v>
                </c:pt>
                <c:pt idx="20">
                  <c:v>42.752100840336134</c:v>
                </c:pt>
                <c:pt idx="21">
                  <c:v>40.95139607032058</c:v>
                </c:pt>
                <c:pt idx="22">
                  <c:v>44.526315789473685</c:v>
                </c:pt>
                <c:pt idx="23">
                  <c:v>33.48729792147806</c:v>
                </c:pt>
                <c:pt idx="24">
                  <c:v>37.71839671120247</c:v>
                </c:pt>
                <c:pt idx="25">
                  <c:v>30.37336024217962</c:v>
                </c:pt>
                <c:pt idx="26">
                  <c:v>33.97177419354839</c:v>
                </c:pt>
                <c:pt idx="27">
                  <c:v>13.92405063291139</c:v>
                </c:pt>
                <c:pt idx="28">
                  <c:v>12.242268041237114</c:v>
                </c:pt>
                <c:pt idx="29">
                  <c:v>30.45045045045045</c:v>
                </c:pt>
                <c:pt idx="30">
                  <c:v>21.99170124481327</c:v>
                </c:pt>
                <c:pt idx="31">
                  <c:v>39.361702127659555</c:v>
                </c:pt>
                <c:pt idx="32">
                  <c:v>13.394216133942166</c:v>
                </c:pt>
                <c:pt idx="33">
                  <c:v>31.91489361702128</c:v>
                </c:pt>
              </c:numCache>
            </c:numRef>
          </c:xVal>
          <c:yVal>
            <c:numRef>
              <c:f>'[1]Chemia i XRD'!$II$64:$II$97</c:f>
              <c:numCache>
                <c:ptCount val="34"/>
                <c:pt idx="0">
                  <c:v>4.50070323488045</c:v>
                </c:pt>
                <c:pt idx="1">
                  <c:v>9.801136363636363</c:v>
                </c:pt>
                <c:pt idx="2">
                  <c:v>7.277628032345015</c:v>
                </c:pt>
                <c:pt idx="3">
                  <c:v>7.317073170731708</c:v>
                </c:pt>
                <c:pt idx="5">
                  <c:v>5.399061032863849</c:v>
                </c:pt>
                <c:pt idx="6">
                  <c:v>7.636363636363638</c:v>
                </c:pt>
                <c:pt idx="7">
                  <c:v>9.534368070953438</c:v>
                </c:pt>
                <c:pt idx="8">
                  <c:v>6.741573033707866</c:v>
                </c:pt>
                <c:pt idx="9">
                  <c:v>1.0650887573964498</c:v>
                </c:pt>
                <c:pt idx="10">
                  <c:v>18.76543209876543</c:v>
                </c:pt>
                <c:pt idx="11">
                  <c:v>5.6675062972292185</c:v>
                </c:pt>
                <c:pt idx="12">
                  <c:v>3.6649214659685883</c:v>
                </c:pt>
                <c:pt idx="13">
                  <c:v>3.451995685005394</c:v>
                </c:pt>
                <c:pt idx="14">
                  <c:v>4.927536231884058</c:v>
                </c:pt>
                <c:pt idx="15">
                  <c:v>6.378132118451024</c:v>
                </c:pt>
                <c:pt idx="16">
                  <c:v>4.153354632587859</c:v>
                </c:pt>
                <c:pt idx="17">
                  <c:v>2.3861171366594363</c:v>
                </c:pt>
                <c:pt idx="18">
                  <c:v>5.72057205720572</c:v>
                </c:pt>
                <c:pt idx="19">
                  <c:v>15.471311475409838</c:v>
                </c:pt>
                <c:pt idx="20">
                  <c:v>14.600840336134452</c:v>
                </c:pt>
                <c:pt idx="21">
                  <c:v>15.6153050672182</c:v>
                </c:pt>
                <c:pt idx="22">
                  <c:v>12.631578947368421</c:v>
                </c:pt>
                <c:pt idx="23">
                  <c:v>11.547344110854503</c:v>
                </c:pt>
                <c:pt idx="24">
                  <c:v>11.305241521068858</c:v>
                </c:pt>
                <c:pt idx="25">
                  <c:v>18.163471241170537</c:v>
                </c:pt>
                <c:pt idx="26">
                  <c:v>12.802419354838708</c:v>
                </c:pt>
                <c:pt idx="27">
                  <c:v>2.390998593530239</c:v>
                </c:pt>
                <c:pt idx="28">
                  <c:v>1.8041237113402064</c:v>
                </c:pt>
                <c:pt idx="29">
                  <c:v>9.909909909909912</c:v>
                </c:pt>
                <c:pt idx="30">
                  <c:v>13.69294605809128</c:v>
                </c:pt>
                <c:pt idx="31">
                  <c:v>37.23404255319147</c:v>
                </c:pt>
                <c:pt idx="32">
                  <c:v>6.240487062404872</c:v>
                </c:pt>
                <c:pt idx="33">
                  <c:v>15.95744680851064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'[1]Chemia i XRD'!$IH$63</c:f>
              <c:strCache>
                <c:ptCount val="1"/>
                <c:pt idx="0">
                  <c:v>2;1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'[1]Chemia i XRD'!$HY$64:$HY$97</c:f>
              <c:numCache>
                <c:ptCount val="34"/>
                <c:pt idx="0">
                  <c:v>35.72433192686357</c:v>
                </c:pt>
                <c:pt idx="1">
                  <c:v>49.00568181818181</c:v>
                </c:pt>
                <c:pt idx="2">
                  <c:v>43.396226415094354</c:v>
                </c:pt>
                <c:pt idx="3">
                  <c:v>33.97212543554007</c:v>
                </c:pt>
                <c:pt idx="5">
                  <c:v>38.84976525821596</c:v>
                </c:pt>
                <c:pt idx="6">
                  <c:v>36</c:v>
                </c:pt>
                <c:pt idx="7">
                  <c:v>50.22172949002217</c:v>
                </c:pt>
                <c:pt idx="8">
                  <c:v>39.93871297242084</c:v>
                </c:pt>
                <c:pt idx="9">
                  <c:v>34.79289940828402</c:v>
                </c:pt>
                <c:pt idx="10">
                  <c:v>39.75308641975309</c:v>
                </c:pt>
                <c:pt idx="11">
                  <c:v>38.0352644836272</c:v>
                </c:pt>
                <c:pt idx="12">
                  <c:v>45.02617801047123</c:v>
                </c:pt>
                <c:pt idx="13">
                  <c:v>35.27508090614888</c:v>
                </c:pt>
                <c:pt idx="14">
                  <c:v>36.81159420289855</c:v>
                </c:pt>
                <c:pt idx="15">
                  <c:v>32.232346241457854</c:v>
                </c:pt>
                <c:pt idx="16">
                  <c:v>36.10223642172524</c:v>
                </c:pt>
                <c:pt idx="17">
                  <c:v>36.55097613882864</c:v>
                </c:pt>
                <c:pt idx="18">
                  <c:v>34.43344334433443</c:v>
                </c:pt>
                <c:pt idx="19">
                  <c:v>42.21311475409836</c:v>
                </c:pt>
                <c:pt idx="20">
                  <c:v>42.752100840336134</c:v>
                </c:pt>
                <c:pt idx="21">
                  <c:v>40.95139607032058</c:v>
                </c:pt>
                <c:pt idx="22">
                  <c:v>44.526315789473685</c:v>
                </c:pt>
                <c:pt idx="23">
                  <c:v>33.48729792147806</c:v>
                </c:pt>
                <c:pt idx="24">
                  <c:v>37.71839671120247</c:v>
                </c:pt>
                <c:pt idx="25">
                  <c:v>30.37336024217962</c:v>
                </c:pt>
                <c:pt idx="26">
                  <c:v>33.97177419354839</c:v>
                </c:pt>
                <c:pt idx="27">
                  <c:v>13.92405063291139</c:v>
                </c:pt>
                <c:pt idx="28">
                  <c:v>12.242268041237114</c:v>
                </c:pt>
                <c:pt idx="29">
                  <c:v>30.45045045045045</c:v>
                </c:pt>
                <c:pt idx="30">
                  <c:v>21.99170124481327</c:v>
                </c:pt>
                <c:pt idx="31">
                  <c:v>39.361702127659555</c:v>
                </c:pt>
                <c:pt idx="32">
                  <c:v>13.394216133942166</c:v>
                </c:pt>
                <c:pt idx="33">
                  <c:v>31.91489361702128</c:v>
                </c:pt>
              </c:numCache>
            </c:numRef>
          </c:xVal>
          <c:yVal>
            <c:numRef>
              <c:f>'[1]Chemia i XRD'!$IH$64:$IH$97</c:f>
              <c:numCache>
                <c:ptCount val="34"/>
                <c:pt idx="0">
                  <c:v>53.44585091420533</c:v>
                </c:pt>
                <c:pt idx="1">
                  <c:v>35.36931818181818</c:v>
                </c:pt>
                <c:pt idx="2">
                  <c:v>43.26145552560648</c:v>
                </c:pt>
                <c:pt idx="3">
                  <c:v>55.05226480836237</c:v>
                </c:pt>
                <c:pt idx="5">
                  <c:v>48.12206572769953</c:v>
                </c:pt>
                <c:pt idx="6">
                  <c:v>51.03030303030304</c:v>
                </c:pt>
                <c:pt idx="7">
                  <c:v>35.033259423503324</c:v>
                </c:pt>
                <c:pt idx="8">
                  <c:v>49.64249233912155</c:v>
                </c:pt>
                <c:pt idx="9">
                  <c:v>58.93491124260355</c:v>
                </c:pt>
                <c:pt idx="10">
                  <c:v>34.81481481481482</c:v>
                </c:pt>
                <c:pt idx="11">
                  <c:v>49.74811083123426</c:v>
                </c:pt>
                <c:pt idx="12">
                  <c:v>42.931937172774894</c:v>
                </c:pt>
                <c:pt idx="13">
                  <c:v>54.26105717367854</c:v>
                </c:pt>
                <c:pt idx="14">
                  <c:v>50.869565217391305</c:v>
                </c:pt>
                <c:pt idx="15">
                  <c:v>52.164009111617304</c:v>
                </c:pt>
                <c:pt idx="16">
                  <c:v>53.46112886048988</c:v>
                </c:pt>
                <c:pt idx="17">
                  <c:v>53.57917570498915</c:v>
                </c:pt>
                <c:pt idx="18">
                  <c:v>53.245324532453246</c:v>
                </c:pt>
                <c:pt idx="19">
                  <c:v>34.73360655737705</c:v>
                </c:pt>
                <c:pt idx="20">
                  <c:v>33.613445378151255</c:v>
                </c:pt>
                <c:pt idx="21">
                  <c:v>36.91830403309204</c:v>
                </c:pt>
                <c:pt idx="22">
                  <c:v>37.368421052631575</c:v>
                </c:pt>
                <c:pt idx="23">
                  <c:v>51.15473441108544</c:v>
                </c:pt>
                <c:pt idx="24">
                  <c:v>46.968139773895174</c:v>
                </c:pt>
                <c:pt idx="25">
                  <c:v>40.766902119071645</c:v>
                </c:pt>
                <c:pt idx="26">
                  <c:v>42.54032258064517</c:v>
                </c:pt>
                <c:pt idx="27">
                  <c:v>82.27848101265822</c:v>
                </c:pt>
                <c:pt idx="28">
                  <c:v>81.31443298969073</c:v>
                </c:pt>
                <c:pt idx="29">
                  <c:v>56.216216216216225</c:v>
                </c:pt>
                <c:pt idx="30">
                  <c:v>57.67634854771782</c:v>
                </c:pt>
                <c:pt idx="31">
                  <c:v>11.702127659574462</c:v>
                </c:pt>
                <c:pt idx="32">
                  <c:v>75.6468797564688</c:v>
                </c:pt>
                <c:pt idx="33">
                  <c:v>28.723404255319153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'[1]Chemia i XRD'!$IF$63</c:f>
              <c:strCache>
                <c:ptCount val="1"/>
                <c:pt idx="0">
                  <c:v>Chlorite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'[1]Chemia i XRD'!$HY$64:$HY$97</c:f>
              <c:numCache>
                <c:ptCount val="34"/>
                <c:pt idx="0">
                  <c:v>35.72433192686357</c:v>
                </c:pt>
                <c:pt idx="1">
                  <c:v>49.00568181818181</c:v>
                </c:pt>
                <c:pt idx="2">
                  <c:v>43.396226415094354</c:v>
                </c:pt>
                <c:pt idx="3">
                  <c:v>33.97212543554007</c:v>
                </c:pt>
                <c:pt idx="5">
                  <c:v>38.84976525821596</c:v>
                </c:pt>
                <c:pt idx="6">
                  <c:v>36</c:v>
                </c:pt>
                <c:pt idx="7">
                  <c:v>50.22172949002217</c:v>
                </c:pt>
                <c:pt idx="8">
                  <c:v>39.93871297242084</c:v>
                </c:pt>
                <c:pt idx="9">
                  <c:v>34.79289940828402</c:v>
                </c:pt>
                <c:pt idx="10">
                  <c:v>39.75308641975309</c:v>
                </c:pt>
                <c:pt idx="11">
                  <c:v>38.0352644836272</c:v>
                </c:pt>
                <c:pt idx="12">
                  <c:v>45.02617801047123</c:v>
                </c:pt>
                <c:pt idx="13">
                  <c:v>35.27508090614888</c:v>
                </c:pt>
                <c:pt idx="14">
                  <c:v>36.81159420289855</c:v>
                </c:pt>
                <c:pt idx="15">
                  <c:v>32.232346241457854</c:v>
                </c:pt>
                <c:pt idx="16">
                  <c:v>36.10223642172524</c:v>
                </c:pt>
                <c:pt idx="17">
                  <c:v>36.55097613882864</c:v>
                </c:pt>
                <c:pt idx="18">
                  <c:v>34.43344334433443</c:v>
                </c:pt>
                <c:pt idx="19">
                  <c:v>42.21311475409836</c:v>
                </c:pt>
                <c:pt idx="20">
                  <c:v>42.752100840336134</c:v>
                </c:pt>
                <c:pt idx="21">
                  <c:v>40.95139607032058</c:v>
                </c:pt>
                <c:pt idx="22">
                  <c:v>44.526315789473685</c:v>
                </c:pt>
                <c:pt idx="23">
                  <c:v>33.48729792147806</c:v>
                </c:pt>
                <c:pt idx="24">
                  <c:v>37.71839671120247</c:v>
                </c:pt>
                <c:pt idx="25">
                  <c:v>30.37336024217962</c:v>
                </c:pt>
                <c:pt idx="26">
                  <c:v>33.97177419354839</c:v>
                </c:pt>
                <c:pt idx="27">
                  <c:v>13.92405063291139</c:v>
                </c:pt>
                <c:pt idx="28">
                  <c:v>12.242268041237114</c:v>
                </c:pt>
                <c:pt idx="29">
                  <c:v>30.45045045045045</c:v>
                </c:pt>
                <c:pt idx="30">
                  <c:v>21.99170124481327</c:v>
                </c:pt>
                <c:pt idx="31">
                  <c:v>39.361702127659555</c:v>
                </c:pt>
                <c:pt idx="32">
                  <c:v>13.394216133942166</c:v>
                </c:pt>
                <c:pt idx="33">
                  <c:v>31.91489361702128</c:v>
                </c:pt>
              </c:numCache>
            </c:numRef>
          </c:xVal>
          <c:yVal>
            <c:numRef>
              <c:f>'[1]Chemia i XRD'!$IF$64:$IF$97</c:f>
              <c:numCache>
                <c:ptCount val="34"/>
                <c:pt idx="0">
                  <c:v>1.4064697609001404</c:v>
                </c:pt>
                <c:pt idx="1">
                  <c:v>1.1363636363636362</c:v>
                </c:pt>
                <c:pt idx="2">
                  <c:v>1.4824797843665773</c:v>
                </c:pt>
                <c:pt idx="3">
                  <c:v>1.2195121951219512</c:v>
                </c:pt>
                <c:pt idx="5">
                  <c:v>3.2863849765258215</c:v>
                </c:pt>
                <c:pt idx="6">
                  <c:v>2.060606060606061</c:v>
                </c:pt>
                <c:pt idx="7">
                  <c:v>2.882483370288248</c:v>
                </c:pt>
                <c:pt idx="8">
                  <c:v>1.1235955056179776</c:v>
                </c:pt>
                <c:pt idx="9">
                  <c:v>1.5384615384615385</c:v>
                </c:pt>
                <c:pt idx="10">
                  <c:v>1.4814814814814814</c:v>
                </c:pt>
                <c:pt idx="11">
                  <c:v>0</c:v>
                </c:pt>
                <c:pt idx="12">
                  <c:v>0</c:v>
                </c:pt>
                <c:pt idx="13">
                  <c:v>0.10787486515641857</c:v>
                </c:pt>
                <c:pt idx="14">
                  <c:v>0</c:v>
                </c:pt>
                <c:pt idx="15">
                  <c:v>0.2277904328018223</c:v>
                </c:pt>
                <c:pt idx="16">
                  <c:v>0.9584664536741213</c:v>
                </c:pt>
                <c:pt idx="17">
                  <c:v>0</c:v>
                </c:pt>
                <c:pt idx="18">
                  <c:v>1.1001100110011</c:v>
                </c:pt>
                <c:pt idx="19">
                  <c:v>1.7418032786885247</c:v>
                </c:pt>
                <c:pt idx="20">
                  <c:v>0.9453781512605041</c:v>
                </c:pt>
                <c:pt idx="21">
                  <c:v>0.827300930713547</c:v>
                </c:pt>
                <c:pt idx="22">
                  <c:v>0.10526315789473684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0.10080645161290322</c:v>
                </c:pt>
                <c:pt idx="27">
                  <c:v>0.2812939521800281</c:v>
                </c:pt>
                <c:pt idx="28">
                  <c:v>0.5154639175257733</c:v>
                </c:pt>
                <c:pt idx="29">
                  <c:v>1.0810810810810811</c:v>
                </c:pt>
                <c:pt idx="30">
                  <c:v>0</c:v>
                </c:pt>
                <c:pt idx="31">
                  <c:v>0</c:v>
                </c:pt>
                <c:pt idx="32">
                  <c:v>0.45662100456621013</c:v>
                </c:pt>
                <c:pt idx="33">
                  <c:v>7.446808510638299</c:v>
                </c:pt>
              </c:numCache>
            </c:numRef>
          </c:yVal>
          <c:smooth val="0"/>
        </c:ser>
        <c:axId val="63988789"/>
        <c:axId val="39028190"/>
      </c:scatterChart>
      <c:valAx>
        <c:axId val="6398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8190"/>
        <c:crosses val="autoZero"/>
        <c:crossBetween val="midCat"/>
        <c:dispUnits/>
      </c:valAx>
      <c:valAx>
        <c:axId val="39028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8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Quartz vs, 060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'[1]Chemia i XRD'!$W$14</c:f>
              <c:strCache>
                <c:ptCount val="1"/>
                <c:pt idx="0">
                  <c:v>Quartz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'[1]Chemia i XRD'!$F$15:$F$62</c:f>
              <c:numCache>
                <c:ptCount val="48"/>
                <c:pt idx="0">
                  <c:v>1.501</c:v>
                </c:pt>
                <c:pt idx="1">
                  <c:v>1.501</c:v>
                </c:pt>
                <c:pt idx="2">
                  <c:v>1.501</c:v>
                </c:pt>
                <c:pt idx="3">
                  <c:v>1.501</c:v>
                </c:pt>
                <c:pt idx="4">
                  <c:v>1.501</c:v>
                </c:pt>
                <c:pt idx="5">
                  <c:v>1.503</c:v>
                </c:pt>
                <c:pt idx="6">
                  <c:v>1.503</c:v>
                </c:pt>
                <c:pt idx="7">
                  <c:v>1.503</c:v>
                </c:pt>
                <c:pt idx="8">
                  <c:v>1.503</c:v>
                </c:pt>
                <c:pt idx="9">
                  <c:v>1.502</c:v>
                </c:pt>
                <c:pt idx="10">
                  <c:v>1.502</c:v>
                </c:pt>
                <c:pt idx="11">
                  <c:v>1.502</c:v>
                </c:pt>
                <c:pt idx="12">
                  <c:v>1.502</c:v>
                </c:pt>
                <c:pt idx="13">
                  <c:v>1.503</c:v>
                </c:pt>
                <c:pt idx="14">
                  <c:v>1.503</c:v>
                </c:pt>
                <c:pt idx="15">
                  <c:v>1.503</c:v>
                </c:pt>
                <c:pt idx="16">
                  <c:v>1.502</c:v>
                </c:pt>
                <c:pt idx="17">
                  <c:v>1.503</c:v>
                </c:pt>
                <c:pt idx="18">
                  <c:v>1.502</c:v>
                </c:pt>
                <c:pt idx="19">
                  <c:v>1.503</c:v>
                </c:pt>
                <c:pt idx="20">
                  <c:v>1.503</c:v>
                </c:pt>
                <c:pt idx="21">
                  <c:v>1.503</c:v>
                </c:pt>
                <c:pt idx="22">
                  <c:v>1.503</c:v>
                </c:pt>
                <c:pt idx="23">
                  <c:v>1.503</c:v>
                </c:pt>
                <c:pt idx="24">
                  <c:v>1.503</c:v>
                </c:pt>
                <c:pt idx="25">
                  <c:v>1.502</c:v>
                </c:pt>
                <c:pt idx="26">
                  <c:v>1.502</c:v>
                </c:pt>
                <c:pt idx="27">
                  <c:v>1.502</c:v>
                </c:pt>
                <c:pt idx="28">
                  <c:v>1.501</c:v>
                </c:pt>
                <c:pt idx="29">
                  <c:v>1.503</c:v>
                </c:pt>
                <c:pt idx="30">
                  <c:v>1.503</c:v>
                </c:pt>
                <c:pt idx="31">
                  <c:v>1.503</c:v>
                </c:pt>
                <c:pt idx="32">
                  <c:v>1.503</c:v>
                </c:pt>
                <c:pt idx="33">
                  <c:v>1.503</c:v>
                </c:pt>
                <c:pt idx="34">
                  <c:v>1.503</c:v>
                </c:pt>
                <c:pt idx="35">
                  <c:v>1.503</c:v>
                </c:pt>
                <c:pt idx="36">
                  <c:v>1.503</c:v>
                </c:pt>
                <c:pt idx="37">
                  <c:v>1.503</c:v>
                </c:pt>
                <c:pt idx="38">
                  <c:v>1.503</c:v>
                </c:pt>
                <c:pt idx="39">
                  <c:v>1.503</c:v>
                </c:pt>
                <c:pt idx="40">
                  <c:v>1.504</c:v>
                </c:pt>
                <c:pt idx="41">
                  <c:v>1.503</c:v>
                </c:pt>
                <c:pt idx="42">
                  <c:v>1.503</c:v>
                </c:pt>
                <c:pt idx="43">
                  <c:v>1.503</c:v>
                </c:pt>
                <c:pt idx="44">
                  <c:v>1.503</c:v>
                </c:pt>
                <c:pt idx="45">
                  <c:v>1.502</c:v>
                </c:pt>
                <c:pt idx="46">
                  <c:v>1.506</c:v>
                </c:pt>
                <c:pt idx="47">
                  <c:v>1.505</c:v>
                </c:pt>
              </c:numCache>
            </c:numRef>
          </c:xVal>
          <c:yVal>
            <c:numRef>
              <c:f>'[1]Chemia i XRD'!$W$15:$W$62</c:f>
              <c:numCache>
                <c:ptCount val="48"/>
                <c:pt idx="0">
                  <c:v>45.7</c:v>
                </c:pt>
                <c:pt idx="1">
                  <c:v>64.2</c:v>
                </c:pt>
                <c:pt idx="2">
                  <c:v>52.7</c:v>
                </c:pt>
                <c:pt idx="3">
                  <c:v>73.6</c:v>
                </c:pt>
                <c:pt idx="4">
                  <c:v>39.3</c:v>
                </c:pt>
                <c:pt idx="5">
                  <c:v>45.9</c:v>
                </c:pt>
                <c:pt idx="6">
                  <c:v>41.2</c:v>
                </c:pt>
                <c:pt idx="7">
                  <c:v>45.6</c:v>
                </c:pt>
                <c:pt idx="8">
                  <c:v>28.3</c:v>
                </c:pt>
                <c:pt idx="9">
                  <c:v>41.7</c:v>
                </c:pt>
                <c:pt idx="10">
                  <c:v>53.4</c:v>
                </c:pt>
                <c:pt idx="11">
                  <c:v>48.5</c:v>
                </c:pt>
                <c:pt idx="12">
                  <c:v>42.6</c:v>
                </c:pt>
                <c:pt idx="13">
                  <c:v>31.8</c:v>
                </c:pt>
                <c:pt idx="14">
                  <c:v>38.7</c:v>
                </c:pt>
                <c:pt idx="15">
                  <c:v>32.5</c:v>
                </c:pt>
                <c:pt idx="16">
                  <c:v>23</c:v>
                </c:pt>
                <c:pt idx="17">
                  <c:v>30.8</c:v>
                </c:pt>
                <c:pt idx="18">
                  <c:v>30.7</c:v>
                </c:pt>
                <c:pt idx="19">
                  <c:v>44.2</c:v>
                </c:pt>
                <c:pt idx="20">
                  <c:v>34.7</c:v>
                </c:pt>
                <c:pt idx="21">
                  <c:v>34.6</c:v>
                </c:pt>
                <c:pt idx="22">
                  <c:v>37</c:v>
                </c:pt>
                <c:pt idx="23">
                  <c:v>37.8</c:v>
                </c:pt>
                <c:pt idx="24">
                  <c:v>50.3</c:v>
                </c:pt>
                <c:pt idx="25">
                  <c:v>29.1</c:v>
                </c:pt>
                <c:pt idx="28">
                  <c:v>34.5</c:v>
                </c:pt>
                <c:pt idx="29">
                  <c:v>34.2</c:v>
                </c:pt>
                <c:pt idx="30">
                  <c:v>25.8</c:v>
                </c:pt>
                <c:pt idx="31">
                  <c:v>28.9</c:v>
                </c:pt>
                <c:pt idx="32">
                  <c:v>30.3</c:v>
                </c:pt>
                <c:pt idx="33">
                  <c:v>25.7</c:v>
                </c:pt>
                <c:pt idx="34">
                  <c:v>46.2</c:v>
                </c:pt>
                <c:pt idx="35">
                  <c:v>29.8</c:v>
                </c:pt>
                <c:pt idx="36">
                  <c:v>11.8</c:v>
                </c:pt>
                <c:pt idx="37">
                  <c:v>11</c:v>
                </c:pt>
                <c:pt idx="38">
                  <c:v>7.9</c:v>
                </c:pt>
                <c:pt idx="39">
                  <c:v>30.4</c:v>
                </c:pt>
                <c:pt idx="40">
                  <c:v>15.3</c:v>
                </c:pt>
                <c:pt idx="41">
                  <c:v>14.6</c:v>
                </c:pt>
                <c:pt idx="42">
                  <c:v>19.5</c:v>
                </c:pt>
                <c:pt idx="43">
                  <c:v>9.7</c:v>
                </c:pt>
                <c:pt idx="44">
                  <c:v>29</c:v>
                </c:pt>
                <c:pt idx="45">
                  <c:v>13.7</c:v>
                </c:pt>
                <c:pt idx="46">
                  <c:v>13.9</c:v>
                </c:pt>
                <c:pt idx="47">
                  <c:v>23.1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'[1]Chemia i XRD'!$W$63</c:f>
              <c:strCache>
                <c:ptCount val="1"/>
                <c:pt idx="0">
                  <c:v>Quartz Woźniki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'[1]Chemia i XRD'!$F$64:$F$97</c:f>
              <c:numCache>
                <c:ptCount val="34"/>
                <c:pt idx="0">
                  <c:v>1.505</c:v>
                </c:pt>
                <c:pt idx="1">
                  <c:v>1.505</c:v>
                </c:pt>
                <c:pt idx="2">
                  <c:v>1.505</c:v>
                </c:pt>
                <c:pt idx="5">
                  <c:v>1.503</c:v>
                </c:pt>
                <c:pt idx="6">
                  <c:v>1.503</c:v>
                </c:pt>
                <c:pt idx="7">
                  <c:v>1.502</c:v>
                </c:pt>
                <c:pt idx="8">
                  <c:v>1.502</c:v>
                </c:pt>
                <c:pt idx="9">
                  <c:v>1.505</c:v>
                </c:pt>
                <c:pt idx="11">
                  <c:v>1.505</c:v>
                </c:pt>
                <c:pt idx="13">
                  <c:v>1.504</c:v>
                </c:pt>
                <c:pt idx="14">
                  <c:v>1.506</c:v>
                </c:pt>
                <c:pt idx="15">
                  <c:v>1.505</c:v>
                </c:pt>
                <c:pt idx="16">
                  <c:v>1.505</c:v>
                </c:pt>
                <c:pt idx="17">
                  <c:v>1.505</c:v>
                </c:pt>
                <c:pt idx="18">
                  <c:v>1.505</c:v>
                </c:pt>
                <c:pt idx="19">
                  <c:v>1.503</c:v>
                </c:pt>
                <c:pt idx="20">
                  <c:v>1.503</c:v>
                </c:pt>
                <c:pt idx="21">
                  <c:v>1.503</c:v>
                </c:pt>
                <c:pt idx="22">
                  <c:v>1.502</c:v>
                </c:pt>
                <c:pt idx="23">
                  <c:v>1.503</c:v>
                </c:pt>
                <c:pt idx="24">
                  <c:v>1.503</c:v>
                </c:pt>
                <c:pt idx="25">
                  <c:v>1.501</c:v>
                </c:pt>
                <c:pt idx="26">
                  <c:v>1.501</c:v>
                </c:pt>
                <c:pt idx="27">
                  <c:v>1.505</c:v>
                </c:pt>
                <c:pt idx="28">
                  <c:v>1.504</c:v>
                </c:pt>
                <c:pt idx="29">
                  <c:v>1.504</c:v>
                </c:pt>
                <c:pt idx="32">
                  <c:v>1.504</c:v>
                </c:pt>
              </c:numCache>
            </c:numRef>
          </c:xVal>
          <c:yVal>
            <c:numRef>
              <c:f>'[1]Chemia i XRD'!$W$64:$W$97</c:f>
              <c:numCache>
                <c:ptCount val="34"/>
                <c:pt idx="0">
                  <c:v>25.4</c:v>
                </c:pt>
                <c:pt idx="1">
                  <c:v>34.5</c:v>
                </c:pt>
                <c:pt idx="2">
                  <c:v>32.2</c:v>
                </c:pt>
                <c:pt idx="3">
                  <c:v>19.5</c:v>
                </c:pt>
                <c:pt idx="5">
                  <c:v>33.1</c:v>
                </c:pt>
                <c:pt idx="6">
                  <c:v>29.7</c:v>
                </c:pt>
                <c:pt idx="7">
                  <c:v>45.3</c:v>
                </c:pt>
                <c:pt idx="8">
                  <c:v>39.1</c:v>
                </c:pt>
                <c:pt idx="9">
                  <c:v>29.4</c:v>
                </c:pt>
                <c:pt idx="10">
                  <c:v>16.1</c:v>
                </c:pt>
                <c:pt idx="11">
                  <c:v>30.2</c:v>
                </c:pt>
                <c:pt idx="12">
                  <c:v>8.6</c:v>
                </c:pt>
                <c:pt idx="13">
                  <c:v>32.7</c:v>
                </c:pt>
                <c:pt idx="14">
                  <c:v>25.4</c:v>
                </c:pt>
                <c:pt idx="15">
                  <c:v>28.3</c:v>
                </c:pt>
                <c:pt idx="16">
                  <c:v>33.9</c:v>
                </c:pt>
                <c:pt idx="17">
                  <c:v>33.7</c:v>
                </c:pt>
                <c:pt idx="18">
                  <c:v>31.3</c:v>
                </c:pt>
                <c:pt idx="19">
                  <c:v>41.2</c:v>
                </c:pt>
                <c:pt idx="20">
                  <c:v>40.7</c:v>
                </c:pt>
                <c:pt idx="21">
                  <c:v>39.6</c:v>
                </c:pt>
                <c:pt idx="22">
                  <c:v>42.3</c:v>
                </c:pt>
                <c:pt idx="23">
                  <c:v>29</c:v>
                </c:pt>
                <c:pt idx="24">
                  <c:v>36.7</c:v>
                </c:pt>
                <c:pt idx="25">
                  <c:v>30.1</c:v>
                </c:pt>
                <c:pt idx="26">
                  <c:v>33.7</c:v>
                </c:pt>
                <c:pt idx="27">
                  <c:v>9.9</c:v>
                </c:pt>
                <c:pt idx="28">
                  <c:v>9.5</c:v>
                </c:pt>
                <c:pt idx="29">
                  <c:v>16.9</c:v>
                </c:pt>
                <c:pt idx="30">
                  <c:v>5.3</c:v>
                </c:pt>
                <c:pt idx="31">
                  <c:v>3.7</c:v>
                </c:pt>
                <c:pt idx="32">
                  <c:v>8.8</c:v>
                </c:pt>
                <c:pt idx="33">
                  <c:v>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'[1]Chemia i XRD'!$W$98</c:f>
              <c:strCache>
                <c:ptCount val="1"/>
                <c:pt idx="0">
                  <c:v>Quartz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'[1]Chemia i XRD'!$F$99:$F$113</c:f>
              <c:numCache>
                <c:ptCount val="15"/>
                <c:pt idx="0">
                  <c:v>1.505</c:v>
                </c:pt>
                <c:pt idx="1">
                  <c:v>1.502</c:v>
                </c:pt>
                <c:pt idx="2">
                  <c:v>1.506</c:v>
                </c:pt>
                <c:pt idx="3">
                  <c:v>1.506</c:v>
                </c:pt>
                <c:pt idx="5">
                  <c:v>1.503</c:v>
                </c:pt>
                <c:pt idx="6">
                  <c:v>1.503</c:v>
                </c:pt>
                <c:pt idx="7">
                  <c:v>1.503</c:v>
                </c:pt>
                <c:pt idx="8">
                  <c:v>1.503</c:v>
                </c:pt>
                <c:pt idx="9">
                  <c:v>1.505</c:v>
                </c:pt>
                <c:pt idx="10">
                  <c:v>1.505</c:v>
                </c:pt>
                <c:pt idx="11">
                  <c:v>1.502</c:v>
                </c:pt>
                <c:pt idx="12">
                  <c:v>1.503</c:v>
                </c:pt>
                <c:pt idx="14">
                  <c:v>1.502</c:v>
                </c:pt>
              </c:numCache>
            </c:numRef>
          </c:xVal>
          <c:yVal>
            <c:numRef>
              <c:f>'[1]Chemia i XRD'!$W$99:$W$113</c:f>
              <c:numCache>
                <c:ptCount val="15"/>
                <c:pt idx="0">
                  <c:v>11.9</c:v>
                </c:pt>
                <c:pt idx="1">
                  <c:v>26.6</c:v>
                </c:pt>
                <c:pt idx="2">
                  <c:v>20.9</c:v>
                </c:pt>
                <c:pt idx="3">
                  <c:v>29.9</c:v>
                </c:pt>
                <c:pt idx="4">
                  <c:v>10.8</c:v>
                </c:pt>
                <c:pt idx="5">
                  <c:v>42.4</c:v>
                </c:pt>
                <c:pt idx="6">
                  <c:v>30.9</c:v>
                </c:pt>
                <c:pt idx="7">
                  <c:v>31</c:v>
                </c:pt>
                <c:pt idx="8">
                  <c:v>35.2</c:v>
                </c:pt>
                <c:pt idx="9">
                  <c:v>33.8</c:v>
                </c:pt>
                <c:pt idx="10">
                  <c:v>22.5</c:v>
                </c:pt>
                <c:pt idx="11">
                  <c:v>32</c:v>
                </c:pt>
                <c:pt idx="12">
                  <c:v>39.3</c:v>
                </c:pt>
                <c:pt idx="13">
                  <c:v>50.3</c:v>
                </c:pt>
                <c:pt idx="14">
                  <c:v>12.3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'[1]Chemia i XRD'!$W$114</c:f>
              <c:strCache>
                <c:ptCount val="1"/>
                <c:pt idx="0">
                  <c:v>Quartz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'[1]Chemia i XRD'!$F$115:$F$127</c:f>
              <c:numCache>
                <c:ptCount val="13"/>
                <c:pt idx="0">
                  <c:v>1.505</c:v>
                </c:pt>
                <c:pt idx="1">
                  <c:v>1.505</c:v>
                </c:pt>
                <c:pt idx="2">
                  <c:v>1.506</c:v>
                </c:pt>
                <c:pt idx="3">
                  <c:v>1.503</c:v>
                </c:pt>
                <c:pt idx="4">
                  <c:v>1.503</c:v>
                </c:pt>
                <c:pt idx="5">
                  <c:v>1.503</c:v>
                </c:pt>
                <c:pt idx="6">
                  <c:v>1.504</c:v>
                </c:pt>
                <c:pt idx="7">
                  <c:v>1.504</c:v>
                </c:pt>
                <c:pt idx="8">
                  <c:v>1.504</c:v>
                </c:pt>
                <c:pt idx="9">
                  <c:v>1.503</c:v>
                </c:pt>
                <c:pt idx="10">
                  <c:v>1.505</c:v>
                </c:pt>
                <c:pt idx="11">
                  <c:v>1.502</c:v>
                </c:pt>
                <c:pt idx="12">
                  <c:v>1.502</c:v>
                </c:pt>
              </c:numCache>
            </c:numRef>
          </c:xVal>
          <c:yVal>
            <c:numRef>
              <c:f>'[1]Chemia i XRD'!$W$115:$W$127</c:f>
              <c:numCache>
                <c:ptCount val="13"/>
                <c:pt idx="0">
                  <c:v>16.4</c:v>
                </c:pt>
                <c:pt idx="1">
                  <c:v>26.7</c:v>
                </c:pt>
                <c:pt idx="2">
                  <c:v>34.9</c:v>
                </c:pt>
                <c:pt idx="3">
                  <c:v>56.1</c:v>
                </c:pt>
                <c:pt idx="4">
                  <c:v>27.9</c:v>
                </c:pt>
                <c:pt idx="5">
                  <c:v>34.6</c:v>
                </c:pt>
                <c:pt idx="6">
                  <c:v>21.8</c:v>
                </c:pt>
                <c:pt idx="7">
                  <c:v>37.4</c:v>
                </c:pt>
                <c:pt idx="8">
                  <c:v>54</c:v>
                </c:pt>
                <c:pt idx="9">
                  <c:v>31.7</c:v>
                </c:pt>
                <c:pt idx="10">
                  <c:v>27.7</c:v>
                </c:pt>
                <c:pt idx="11">
                  <c:v>30.5</c:v>
                </c:pt>
                <c:pt idx="12">
                  <c:v>47.4</c:v>
                </c:pt>
              </c:numCache>
            </c:numRef>
          </c:yVal>
          <c:smooth val="0"/>
        </c:ser>
        <c:axId val="15709391"/>
        <c:axId val="7166792"/>
      </c:scatterChart>
      <c:valAx>
        <c:axId val="1570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66792"/>
        <c:crosses val="autoZero"/>
        <c:crossBetween val="midCat"/>
        <c:dispUnits/>
      </c:valAx>
      <c:valAx>
        <c:axId val="7166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093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Depth vs Kaol/Quartz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'[1]Chemia i XRD'!$GI$14</c:f>
              <c:strCache>
                <c:ptCount val="1"/>
                <c:pt idx="0">
                  <c:v>Kaol/Q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'[1]Chemia i XRD'!$FF$15:$FF$62</c:f>
              <c:numCache>
                <c:ptCount val="48"/>
                <c:pt idx="0">
                  <c:v>18.5</c:v>
                </c:pt>
                <c:pt idx="1">
                  <c:v>23.6</c:v>
                </c:pt>
                <c:pt idx="2">
                  <c:v>25</c:v>
                </c:pt>
                <c:pt idx="3">
                  <c:v>34.8</c:v>
                </c:pt>
                <c:pt idx="4">
                  <c:v>36</c:v>
                </c:pt>
                <c:pt idx="5">
                  <c:v>38</c:v>
                </c:pt>
                <c:pt idx="6">
                  <c:v>42</c:v>
                </c:pt>
                <c:pt idx="7">
                  <c:v>44</c:v>
                </c:pt>
                <c:pt idx="8">
                  <c:v>47.5</c:v>
                </c:pt>
                <c:pt idx="9">
                  <c:v>49.2</c:v>
                </c:pt>
                <c:pt idx="10">
                  <c:v>51.4</c:v>
                </c:pt>
                <c:pt idx="11">
                  <c:v>54.2</c:v>
                </c:pt>
                <c:pt idx="12">
                  <c:v>55</c:v>
                </c:pt>
                <c:pt idx="13">
                  <c:v>57</c:v>
                </c:pt>
                <c:pt idx="14">
                  <c:v>57.9</c:v>
                </c:pt>
                <c:pt idx="15">
                  <c:v>62</c:v>
                </c:pt>
                <c:pt idx="16">
                  <c:v>62.6</c:v>
                </c:pt>
                <c:pt idx="17">
                  <c:v>67</c:v>
                </c:pt>
                <c:pt idx="18">
                  <c:v>72.6</c:v>
                </c:pt>
                <c:pt idx="19">
                  <c:v>77.4</c:v>
                </c:pt>
                <c:pt idx="20">
                  <c:v>93.3</c:v>
                </c:pt>
                <c:pt idx="21">
                  <c:v>100.8</c:v>
                </c:pt>
                <c:pt idx="22">
                  <c:v>103</c:v>
                </c:pt>
                <c:pt idx="23">
                  <c:v>106.2</c:v>
                </c:pt>
                <c:pt idx="24">
                  <c:v>107.1</c:v>
                </c:pt>
                <c:pt idx="25">
                  <c:v>117.3</c:v>
                </c:pt>
                <c:pt idx="28">
                  <c:v>124.8</c:v>
                </c:pt>
                <c:pt idx="29">
                  <c:v>125</c:v>
                </c:pt>
                <c:pt idx="30">
                  <c:v>129.9</c:v>
                </c:pt>
                <c:pt idx="31">
                  <c:v>131.8</c:v>
                </c:pt>
                <c:pt idx="32">
                  <c:v>135.9</c:v>
                </c:pt>
                <c:pt idx="33">
                  <c:v>144.8</c:v>
                </c:pt>
                <c:pt idx="34">
                  <c:v>149.3</c:v>
                </c:pt>
                <c:pt idx="35">
                  <c:v>152.6</c:v>
                </c:pt>
                <c:pt idx="36">
                  <c:v>159.8</c:v>
                </c:pt>
                <c:pt idx="37">
                  <c:v>160</c:v>
                </c:pt>
                <c:pt idx="38">
                  <c:v>160.2</c:v>
                </c:pt>
                <c:pt idx="39">
                  <c:v>168.1</c:v>
                </c:pt>
                <c:pt idx="40">
                  <c:v>175.5</c:v>
                </c:pt>
                <c:pt idx="41">
                  <c:v>177.3</c:v>
                </c:pt>
                <c:pt idx="42">
                  <c:v>183.7</c:v>
                </c:pt>
                <c:pt idx="43">
                  <c:v>190.5</c:v>
                </c:pt>
                <c:pt idx="44">
                  <c:v>199</c:v>
                </c:pt>
                <c:pt idx="45">
                  <c:v>199.9</c:v>
                </c:pt>
                <c:pt idx="46">
                  <c:v>203</c:v>
                </c:pt>
                <c:pt idx="47">
                  <c:v>205</c:v>
                </c:pt>
              </c:numCache>
            </c:numRef>
          </c:xVal>
          <c:yVal>
            <c:numRef>
              <c:f>'[1]Chemia i XRD'!$GI$15:$GI$62</c:f>
              <c:numCache>
                <c:ptCount val="48"/>
                <c:pt idx="0">
                  <c:v>0.38730853391684905</c:v>
                </c:pt>
                <c:pt idx="1">
                  <c:v>0.23052959501557632</c:v>
                </c:pt>
                <c:pt idx="2">
                  <c:v>0.5673624288425048</c:v>
                </c:pt>
                <c:pt idx="3">
                  <c:v>0.12635869565217392</c:v>
                </c:pt>
                <c:pt idx="4">
                  <c:v>0.38422391857506366</c:v>
                </c:pt>
                <c:pt idx="5">
                  <c:v>0.15032679738562094</c:v>
                </c:pt>
                <c:pt idx="6">
                  <c:v>0.17718446601941748</c:v>
                </c:pt>
                <c:pt idx="7">
                  <c:v>0.10526315789473684</c:v>
                </c:pt>
                <c:pt idx="8">
                  <c:v>0.35335689045936397</c:v>
                </c:pt>
                <c:pt idx="9">
                  <c:v>0.1702637889688249</c:v>
                </c:pt>
                <c:pt idx="10">
                  <c:v>0.19288389513108617</c:v>
                </c:pt>
                <c:pt idx="11">
                  <c:v>0.1134020618556701</c:v>
                </c:pt>
                <c:pt idx="12">
                  <c:v>0.09624413145539905</c:v>
                </c:pt>
                <c:pt idx="13">
                  <c:v>0.169811320754717</c:v>
                </c:pt>
                <c:pt idx="14">
                  <c:v>0.13953488372093023</c:v>
                </c:pt>
                <c:pt idx="15">
                  <c:v>0.15076923076923077</c:v>
                </c:pt>
                <c:pt idx="16">
                  <c:v>0.2565217391304348</c:v>
                </c:pt>
                <c:pt idx="17">
                  <c:v>0.14935064935064934</c:v>
                </c:pt>
                <c:pt idx="18">
                  <c:v>0.1791530944625407</c:v>
                </c:pt>
                <c:pt idx="19">
                  <c:v>0.14027149321266968</c:v>
                </c:pt>
                <c:pt idx="20">
                  <c:v>0.25360230547550433</c:v>
                </c:pt>
                <c:pt idx="21">
                  <c:v>0.1994219653179191</c:v>
                </c:pt>
                <c:pt idx="22">
                  <c:v>0.18648648648648647</c:v>
                </c:pt>
                <c:pt idx="23">
                  <c:v>0.1322751322751323</c:v>
                </c:pt>
                <c:pt idx="24">
                  <c:v>0.14512922465208747</c:v>
                </c:pt>
                <c:pt idx="25">
                  <c:v>0.08247422680412371</c:v>
                </c:pt>
                <c:pt idx="28">
                  <c:v>0.21159420289855072</c:v>
                </c:pt>
                <c:pt idx="29">
                  <c:v>0.09941520467836257</c:v>
                </c:pt>
                <c:pt idx="30">
                  <c:v>0.31007751937984496</c:v>
                </c:pt>
                <c:pt idx="31">
                  <c:v>0.15570934256055363</c:v>
                </c:pt>
                <c:pt idx="32">
                  <c:v>0.15511551155115508</c:v>
                </c:pt>
                <c:pt idx="33">
                  <c:v>0.1556420233463035</c:v>
                </c:pt>
                <c:pt idx="34">
                  <c:v>0.17316017316017315</c:v>
                </c:pt>
                <c:pt idx="35">
                  <c:v>0.33221476510067116</c:v>
                </c:pt>
                <c:pt idx="36">
                  <c:v>0.07627118644067796</c:v>
                </c:pt>
                <c:pt idx="37">
                  <c:v>0.045454545454545456</c:v>
                </c:pt>
                <c:pt idx="38">
                  <c:v>0</c:v>
                </c:pt>
                <c:pt idx="39">
                  <c:v>0.09868421052631579</c:v>
                </c:pt>
                <c:pt idx="40">
                  <c:v>0.0392156862745098</c:v>
                </c:pt>
                <c:pt idx="41">
                  <c:v>0.13013698630136988</c:v>
                </c:pt>
                <c:pt idx="42">
                  <c:v>0.005128205128205128</c:v>
                </c:pt>
                <c:pt idx="43">
                  <c:v>0.21649484536082478</c:v>
                </c:pt>
                <c:pt idx="44">
                  <c:v>0.003448275862068966</c:v>
                </c:pt>
                <c:pt idx="45">
                  <c:v>0.13138686131386862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axId val="64501129"/>
        <c:axId val="43639250"/>
      </c:scatterChart>
      <c:valAx>
        <c:axId val="64501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9250"/>
        <c:crosses val="autoZero"/>
        <c:crossBetween val="midCat"/>
        <c:dispUnits/>
      </c:valAx>
      <c:valAx>
        <c:axId val="43639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011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4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"/>
          <c:y val="0.16125"/>
          <c:w val="0.83175"/>
          <c:h val="0.7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'[1]Chemia i XRD'!$GK$14</c:f>
              <c:strCache>
                <c:ptCount val="1"/>
                <c:pt idx="0">
                  <c:v>2:1/Q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'[1]Chemia i XRD'!$FF$15:$FF$62</c:f>
              <c:numCache>
                <c:ptCount val="48"/>
                <c:pt idx="0">
                  <c:v>18.5</c:v>
                </c:pt>
                <c:pt idx="1">
                  <c:v>23.6</c:v>
                </c:pt>
                <c:pt idx="2">
                  <c:v>25</c:v>
                </c:pt>
                <c:pt idx="3">
                  <c:v>34.8</c:v>
                </c:pt>
                <c:pt idx="4">
                  <c:v>36</c:v>
                </c:pt>
                <c:pt idx="5">
                  <c:v>38</c:v>
                </c:pt>
                <c:pt idx="6">
                  <c:v>42</c:v>
                </c:pt>
                <c:pt idx="7">
                  <c:v>44</c:v>
                </c:pt>
                <c:pt idx="8">
                  <c:v>47.5</c:v>
                </c:pt>
                <c:pt idx="9">
                  <c:v>49.2</c:v>
                </c:pt>
                <c:pt idx="10">
                  <c:v>51.4</c:v>
                </c:pt>
                <c:pt idx="11">
                  <c:v>54.2</c:v>
                </c:pt>
                <c:pt idx="12">
                  <c:v>55</c:v>
                </c:pt>
                <c:pt idx="13">
                  <c:v>57</c:v>
                </c:pt>
                <c:pt idx="14">
                  <c:v>57.9</c:v>
                </c:pt>
                <c:pt idx="15">
                  <c:v>62</c:v>
                </c:pt>
                <c:pt idx="16">
                  <c:v>62.6</c:v>
                </c:pt>
                <c:pt idx="17">
                  <c:v>67</c:v>
                </c:pt>
                <c:pt idx="18">
                  <c:v>72.6</c:v>
                </c:pt>
                <c:pt idx="19">
                  <c:v>77.4</c:v>
                </c:pt>
                <c:pt idx="20">
                  <c:v>93.3</c:v>
                </c:pt>
                <c:pt idx="21">
                  <c:v>100.8</c:v>
                </c:pt>
                <c:pt idx="22">
                  <c:v>103</c:v>
                </c:pt>
                <c:pt idx="23">
                  <c:v>106.2</c:v>
                </c:pt>
                <c:pt idx="24">
                  <c:v>107.1</c:v>
                </c:pt>
                <c:pt idx="25">
                  <c:v>117.3</c:v>
                </c:pt>
                <c:pt idx="28">
                  <c:v>124.8</c:v>
                </c:pt>
                <c:pt idx="29">
                  <c:v>125</c:v>
                </c:pt>
                <c:pt idx="30">
                  <c:v>129.9</c:v>
                </c:pt>
                <c:pt idx="31">
                  <c:v>131.8</c:v>
                </c:pt>
                <c:pt idx="32">
                  <c:v>135.9</c:v>
                </c:pt>
                <c:pt idx="33">
                  <c:v>144.8</c:v>
                </c:pt>
                <c:pt idx="34">
                  <c:v>149.3</c:v>
                </c:pt>
                <c:pt idx="35">
                  <c:v>152.6</c:v>
                </c:pt>
                <c:pt idx="36">
                  <c:v>159.8</c:v>
                </c:pt>
                <c:pt idx="37">
                  <c:v>160</c:v>
                </c:pt>
                <c:pt idx="38">
                  <c:v>160.2</c:v>
                </c:pt>
                <c:pt idx="39">
                  <c:v>168.1</c:v>
                </c:pt>
                <c:pt idx="40">
                  <c:v>175.5</c:v>
                </c:pt>
                <c:pt idx="41">
                  <c:v>177.3</c:v>
                </c:pt>
                <c:pt idx="42">
                  <c:v>183.7</c:v>
                </c:pt>
                <c:pt idx="43">
                  <c:v>190.5</c:v>
                </c:pt>
                <c:pt idx="44">
                  <c:v>199</c:v>
                </c:pt>
                <c:pt idx="45">
                  <c:v>199.9</c:v>
                </c:pt>
                <c:pt idx="46">
                  <c:v>203</c:v>
                </c:pt>
                <c:pt idx="47">
                  <c:v>205</c:v>
                </c:pt>
              </c:numCache>
            </c:numRef>
          </c:xVal>
          <c:yVal>
            <c:numRef>
              <c:f>'[1]Chemia i XRD'!$GK$15:$GK$62</c:f>
              <c:numCache>
                <c:ptCount val="48"/>
                <c:pt idx="0">
                  <c:v>0.7045951859956237</c:v>
                </c:pt>
                <c:pt idx="1">
                  <c:v>0.2803738317757009</c:v>
                </c:pt>
                <c:pt idx="2">
                  <c:v>0.2808349146110057</c:v>
                </c:pt>
                <c:pt idx="3">
                  <c:v>0.2160326086956522</c:v>
                </c:pt>
                <c:pt idx="4">
                  <c:v>1.0814249363867685</c:v>
                </c:pt>
                <c:pt idx="5">
                  <c:v>0.886710239651416</c:v>
                </c:pt>
                <c:pt idx="6">
                  <c:v>0.9587378640776698</c:v>
                </c:pt>
                <c:pt idx="7">
                  <c:v>0.8289473684210525</c:v>
                </c:pt>
                <c:pt idx="8">
                  <c:v>1.5159010600706713</c:v>
                </c:pt>
                <c:pt idx="9">
                  <c:v>0.86810551558753</c:v>
                </c:pt>
                <c:pt idx="10">
                  <c:v>0.45880149812734083</c:v>
                </c:pt>
                <c:pt idx="11">
                  <c:v>0.5278350515463918</c:v>
                </c:pt>
                <c:pt idx="12">
                  <c:v>0.9460093896713614</c:v>
                </c:pt>
                <c:pt idx="13">
                  <c:v>1.1163522012578617</c:v>
                </c:pt>
                <c:pt idx="14">
                  <c:v>0.8010335917312661</c:v>
                </c:pt>
                <c:pt idx="15">
                  <c:v>0.9292307692307693</c:v>
                </c:pt>
                <c:pt idx="16">
                  <c:v>1.7826086956521738</c:v>
                </c:pt>
                <c:pt idx="17">
                  <c:v>1.37012987012987</c:v>
                </c:pt>
                <c:pt idx="18">
                  <c:v>1.228013029315961</c:v>
                </c:pt>
                <c:pt idx="19">
                  <c:v>0.8325791855203619</c:v>
                </c:pt>
                <c:pt idx="20">
                  <c:v>1.3804034582132563</c:v>
                </c:pt>
                <c:pt idx="21">
                  <c:v>0.8815028901734103</c:v>
                </c:pt>
                <c:pt idx="22">
                  <c:v>0.9756756756756757</c:v>
                </c:pt>
                <c:pt idx="23">
                  <c:v>0.8862433862433863</c:v>
                </c:pt>
                <c:pt idx="24">
                  <c:v>0.5884691848906561</c:v>
                </c:pt>
                <c:pt idx="25">
                  <c:v>1.7835051546391754</c:v>
                </c:pt>
                <c:pt idx="28">
                  <c:v>1.1420289855072463</c:v>
                </c:pt>
                <c:pt idx="29">
                  <c:v>1.0643274853801168</c:v>
                </c:pt>
                <c:pt idx="30">
                  <c:v>1.8992248062015504</c:v>
                </c:pt>
                <c:pt idx="31">
                  <c:v>1.577854671280277</c:v>
                </c:pt>
                <c:pt idx="32">
                  <c:v>1.5973597359735974</c:v>
                </c:pt>
                <c:pt idx="33">
                  <c:v>2.035019455252918</c:v>
                </c:pt>
                <c:pt idx="34">
                  <c:v>0.6774891774891774</c:v>
                </c:pt>
                <c:pt idx="35">
                  <c:v>1.610738255033557</c:v>
                </c:pt>
                <c:pt idx="36">
                  <c:v>6.822033898305085</c:v>
                </c:pt>
                <c:pt idx="37">
                  <c:v>6.290909090909091</c:v>
                </c:pt>
                <c:pt idx="38">
                  <c:v>5.481012658227848</c:v>
                </c:pt>
                <c:pt idx="39">
                  <c:v>1.585526315789474</c:v>
                </c:pt>
                <c:pt idx="40">
                  <c:v>4.549019607843138</c:v>
                </c:pt>
                <c:pt idx="41">
                  <c:v>3.76027397260274</c:v>
                </c:pt>
                <c:pt idx="42">
                  <c:v>3.5435897435897434</c:v>
                </c:pt>
                <c:pt idx="43">
                  <c:v>3.6288659793814437</c:v>
                </c:pt>
                <c:pt idx="44">
                  <c:v>1.9689655172413791</c:v>
                </c:pt>
                <c:pt idx="45">
                  <c:v>5</c:v>
                </c:pt>
                <c:pt idx="46">
                  <c:v>4.733812949640288</c:v>
                </c:pt>
                <c:pt idx="47">
                  <c:v>2.5844155844155843</c:v>
                </c:pt>
              </c:numCache>
            </c:numRef>
          </c:yVal>
          <c:smooth val="0"/>
        </c:ser>
        <c:axId val="57208931"/>
        <c:axId val="45118332"/>
      </c:scatterChart>
      <c:valAx>
        <c:axId val="5720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18332"/>
        <c:crosses val="autoZero"/>
        <c:crossBetween val="midCat"/>
        <c:dispUnits/>
      </c:valAx>
      <c:valAx>
        <c:axId val="45118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8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51075"/>
          <c:w val="0.132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K20-Rb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'[1]Chemia i XRD'!$CM$14</c:f>
              <c:strCache>
                <c:ptCount val="1"/>
                <c:pt idx="0">
                  <c:v>Rb Patoka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'[1]Chemia i XRD'!$BV$15:$BV$62</c:f>
              <c:numCache>
                <c:ptCount val="48"/>
                <c:pt idx="0">
                  <c:v>2.131106865438036</c:v>
                </c:pt>
                <c:pt idx="1">
                  <c:v>1.3972983811706545</c:v>
                </c:pt>
                <c:pt idx="2">
                  <c:v>1.1613908622717128</c:v>
                </c:pt>
                <c:pt idx="3">
                  <c:v>1.0486542883363532</c:v>
                </c:pt>
                <c:pt idx="4">
                  <c:v>2.7458274194920085</c:v>
                </c:pt>
                <c:pt idx="5">
                  <c:v>2.518993266704565</c:v>
                </c:pt>
                <c:pt idx="6">
                  <c:v>2.5031148760094437</c:v>
                </c:pt>
                <c:pt idx="7">
                  <c:v>2.4101128733665917</c:v>
                </c:pt>
                <c:pt idx="8">
                  <c:v>2.3103058461401162</c:v>
                </c:pt>
                <c:pt idx="9">
                  <c:v>2.3772219212124126</c:v>
                </c:pt>
                <c:pt idx="10">
                  <c:v>2.1152284747429144</c:v>
                </c:pt>
                <c:pt idx="11">
                  <c:v>1.5764973618727351</c:v>
                </c:pt>
                <c:pt idx="12">
                  <c:v>2.481565631494637</c:v>
                </c:pt>
                <c:pt idx="13">
                  <c:v>2.521261608232439</c:v>
                </c:pt>
                <c:pt idx="14">
                  <c:v>2.401039507255094</c:v>
                </c:pt>
                <c:pt idx="15">
                  <c:v>2.359075188989417</c:v>
                </c:pt>
                <c:pt idx="16">
                  <c:v>2.405576190310843</c:v>
                </c:pt>
                <c:pt idx="17">
                  <c:v>2.8308902267873</c:v>
                </c:pt>
                <c:pt idx="18">
                  <c:v>2.50878572982913</c:v>
                </c:pt>
                <c:pt idx="19">
                  <c:v>2.7027289304623943</c:v>
                </c:pt>
                <c:pt idx="20">
                  <c:v>2.8229510314397395</c:v>
                </c:pt>
                <c:pt idx="21">
                  <c:v>1.931492810985085</c:v>
                </c:pt>
                <c:pt idx="22">
                  <c:v>2.2581339909990046</c:v>
                </c:pt>
                <c:pt idx="23">
                  <c:v>2.085740034880547</c:v>
                </c:pt>
                <c:pt idx="24">
                  <c:v>1.9916038614737577</c:v>
                </c:pt>
                <c:pt idx="25">
                  <c:v>2.919355546374403</c:v>
                </c:pt>
                <c:pt idx="26">
                  <c:v>2.723144004213264</c:v>
                </c:pt>
                <c:pt idx="27">
                  <c:v>2.68004551518365</c:v>
                </c:pt>
                <c:pt idx="28">
                  <c:v>2.276280723222</c:v>
                </c:pt>
                <c:pt idx="29">
                  <c:v>2.0993500840477934</c:v>
                </c:pt>
                <c:pt idx="30">
                  <c:v>2.8853304234562867</c:v>
                </c:pt>
                <c:pt idx="31">
                  <c:v>2.3715510673927263</c:v>
                </c:pt>
                <c:pt idx="32">
                  <c:v>2.3307209198909864</c:v>
                </c:pt>
                <c:pt idx="33">
                  <c:v>2.512188242120941</c:v>
                </c:pt>
                <c:pt idx="34">
                  <c:v>2.1503877684249684</c:v>
                </c:pt>
                <c:pt idx="35">
                  <c:v>2.5484817065669323</c:v>
                </c:pt>
                <c:pt idx="36">
                  <c:v>2.757169127131381</c:v>
                </c:pt>
                <c:pt idx="37">
                  <c:v>2.146985256133157</c:v>
                </c:pt>
                <c:pt idx="38">
                  <c:v>1.3553340629049775</c:v>
                </c:pt>
                <c:pt idx="39">
                  <c:v>2.554152560386618</c:v>
                </c:pt>
                <c:pt idx="40">
                  <c:v>2.5518842188587443</c:v>
                </c:pt>
                <c:pt idx="41">
                  <c:v>2.7333515410886995</c:v>
                </c:pt>
                <c:pt idx="42">
                  <c:v>3.4932459529266366</c:v>
                </c:pt>
                <c:pt idx="43">
                  <c:v>1.8362224668143585</c:v>
                </c:pt>
                <c:pt idx="44">
                  <c:v>2.402173678019031</c:v>
                </c:pt>
                <c:pt idx="45">
                  <c:v>2.014287276752502</c:v>
                </c:pt>
                <c:pt idx="46">
                  <c:v>3.3355962167393627</c:v>
                </c:pt>
                <c:pt idx="47">
                  <c:v>2.6913872228230225</c:v>
                </c:pt>
              </c:numCache>
            </c:numRef>
          </c:xVal>
          <c:yVal>
            <c:numRef>
              <c:f>'[1]Chemia i XRD'!$CM$15:$CM$62</c:f>
              <c:numCache>
                <c:ptCount val="48"/>
                <c:pt idx="0">
                  <c:v>118.39195979899498</c:v>
                </c:pt>
                <c:pt idx="1">
                  <c:v>79.62814070351759</c:v>
                </c:pt>
                <c:pt idx="2">
                  <c:v>64.18090452261306</c:v>
                </c:pt>
                <c:pt idx="3">
                  <c:v>47.64824120603015</c:v>
                </c:pt>
                <c:pt idx="4">
                  <c:v>148.5427135678392</c:v>
                </c:pt>
                <c:pt idx="5">
                  <c:v>132.66331658291458</c:v>
                </c:pt>
                <c:pt idx="6">
                  <c:v>121.80904522613065</c:v>
                </c:pt>
                <c:pt idx="7">
                  <c:v>131.25628140703517</c:v>
                </c:pt>
                <c:pt idx="8">
                  <c:v>121.70854271356784</c:v>
                </c:pt>
                <c:pt idx="9">
                  <c:v>113.86934673366834</c:v>
                </c:pt>
                <c:pt idx="10">
                  <c:v>93.62814070351759</c:v>
                </c:pt>
                <c:pt idx="11">
                  <c:v>69.26633165829146</c:v>
                </c:pt>
                <c:pt idx="12">
                  <c:v>118.79396984924624</c:v>
                </c:pt>
                <c:pt idx="13">
                  <c:v>98.9748743718593</c:v>
                </c:pt>
                <c:pt idx="14">
                  <c:v>97.22613065326632</c:v>
                </c:pt>
                <c:pt idx="15">
                  <c:v>101.4070351758794</c:v>
                </c:pt>
                <c:pt idx="16">
                  <c:v>113.36683417085426</c:v>
                </c:pt>
                <c:pt idx="17">
                  <c:v>123.31658291457286</c:v>
                </c:pt>
                <c:pt idx="18">
                  <c:v>100.7035175879397</c:v>
                </c:pt>
                <c:pt idx="19">
                  <c:v>115.47738693467338</c:v>
                </c:pt>
                <c:pt idx="20">
                  <c:v>124.62311557788945</c:v>
                </c:pt>
                <c:pt idx="21">
                  <c:v>83.2964824120603</c:v>
                </c:pt>
                <c:pt idx="22">
                  <c:v>99.60804020100502</c:v>
                </c:pt>
                <c:pt idx="23">
                  <c:v>92.13065326633166</c:v>
                </c:pt>
                <c:pt idx="24">
                  <c:v>90.13065326633166</c:v>
                </c:pt>
                <c:pt idx="25">
                  <c:v>120.90452261306532</c:v>
                </c:pt>
                <c:pt idx="26">
                  <c:v>115.57788944723617</c:v>
                </c:pt>
                <c:pt idx="27">
                  <c:v>115.77889447236181</c:v>
                </c:pt>
                <c:pt idx="28">
                  <c:v>94.39195979899498</c:v>
                </c:pt>
                <c:pt idx="29">
                  <c:v>87.21608040201005</c:v>
                </c:pt>
                <c:pt idx="30">
                  <c:v>113.96984924623116</c:v>
                </c:pt>
                <c:pt idx="31">
                  <c:v>106.93467336683418</c:v>
                </c:pt>
                <c:pt idx="32">
                  <c:v>102.41206030150754</c:v>
                </c:pt>
                <c:pt idx="33">
                  <c:v>110.95477386934674</c:v>
                </c:pt>
                <c:pt idx="34">
                  <c:v>92.04020100502512</c:v>
                </c:pt>
                <c:pt idx="35">
                  <c:v>122.71356783919597</c:v>
                </c:pt>
                <c:pt idx="36">
                  <c:v>158.29145728643215</c:v>
                </c:pt>
                <c:pt idx="37">
                  <c:v>123.31658291457286</c:v>
                </c:pt>
                <c:pt idx="38">
                  <c:v>75.08542713567839</c:v>
                </c:pt>
                <c:pt idx="39">
                  <c:v>115.17587939698491</c:v>
                </c:pt>
                <c:pt idx="40">
                  <c:v>120.90452261306532</c:v>
                </c:pt>
                <c:pt idx="41">
                  <c:v>114.67336683417085</c:v>
                </c:pt>
                <c:pt idx="42">
                  <c:v>145.6281407035176</c:v>
                </c:pt>
                <c:pt idx="43">
                  <c:v>72.38190954773869</c:v>
                </c:pt>
                <c:pt idx="44">
                  <c:v>123.31658291457286</c:v>
                </c:pt>
                <c:pt idx="45">
                  <c:v>97.76884422110552</c:v>
                </c:pt>
                <c:pt idx="46">
                  <c:v>136.98492462311557</c:v>
                </c:pt>
                <c:pt idx="47">
                  <c:v>111.95979899497488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'[1]Chemia i XRD'!$CM$63</c:f>
              <c:strCache>
                <c:ptCount val="1"/>
                <c:pt idx="0">
                  <c:v>Woźniki Rb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'[1]Chemia i XRD'!$BV$64:$BV$97</c:f>
              <c:numCache>
                <c:ptCount val="34"/>
                <c:pt idx="0">
                  <c:v>2.592563023814024</c:v>
                </c:pt>
                <c:pt idx="1">
                  <c:v>1.9885391999071391</c:v>
                </c:pt>
                <c:pt idx="2">
                  <c:v>2.3344159471526504</c:v>
                </c:pt>
                <c:pt idx="3">
                  <c:v>1.9845056518343052</c:v>
                </c:pt>
                <c:pt idx="4">
                  <c:v>2.8970959033129873</c:v>
                </c:pt>
                <c:pt idx="5">
                  <c:v>3.163310076120028</c:v>
                </c:pt>
                <c:pt idx="6">
                  <c:v>3.184486203502406</c:v>
                </c:pt>
                <c:pt idx="7">
                  <c:v>2.3223153029341486</c:v>
                </c:pt>
                <c:pt idx="8">
                  <c:v>3.6140590732592224</c:v>
                </c:pt>
                <c:pt idx="9">
                  <c:v>3.431541022963486</c:v>
                </c:pt>
                <c:pt idx="10">
                  <c:v>1.5569495561139062</c:v>
                </c:pt>
                <c:pt idx="11">
                  <c:v>3.3458281264157645</c:v>
                </c:pt>
                <c:pt idx="12">
                  <c:v>0.925195089206288</c:v>
                </c:pt>
                <c:pt idx="13">
                  <c:v>4.404634495534678</c:v>
                </c:pt>
                <c:pt idx="14">
                  <c:v>2.9848255738971257</c:v>
                </c:pt>
                <c:pt idx="15">
                  <c:v>4.408668043607511</c:v>
                </c:pt>
                <c:pt idx="16">
                  <c:v>4.587152545830414</c:v>
                </c:pt>
                <c:pt idx="17">
                  <c:v>4.632529961649796</c:v>
                </c:pt>
                <c:pt idx="18">
                  <c:v>4.60328673812175</c:v>
                </c:pt>
                <c:pt idx="19">
                  <c:v>3.1189410473188546</c:v>
                </c:pt>
                <c:pt idx="20">
                  <c:v>2.9041546124404465</c:v>
                </c:pt>
                <c:pt idx="21">
                  <c:v>3.1572597540107767</c:v>
                </c:pt>
                <c:pt idx="22">
                  <c:v>3.2580984558316257</c:v>
                </c:pt>
                <c:pt idx="23">
                  <c:v>3.094739758881851</c:v>
                </c:pt>
                <c:pt idx="24">
                  <c:v>3.559606174275964</c:v>
                </c:pt>
                <c:pt idx="25">
                  <c:v>2.3555920745350285</c:v>
                </c:pt>
                <c:pt idx="26">
                  <c:v>2.7770978481461768</c:v>
                </c:pt>
                <c:pt idx="27">
                  <c:v>4.1374119357094274</c:v>
                </c:pt>
                <c:pt idx="28">
                  <c:v>4.706142213979015</c:v>
                </c:pt>
                <c:pt idx="29">
                  <c:v>2.74180430250888</c:v>
                </c:pt>
                <c:pt idx="30">
                  <c:v>1.2483831285421085</c:v>
                </c:pt>
                <c:pt idx="31">
                  <c:v>0.3811702928828086</c:v>
                </c:pt>
                <c:pt idx="32">
                  <c:v>3.5091868233655394</c:v>
                </c:pt>
                <c:pt idx="33">
                  <c:v>0.3540446820930003</c:v>
                </c:pt>
              </c:numCache>
            </c:numRef>
          </c:xVal>
          <c:yVal>
            <c:numRef>
              <c:f>'[1]Chemia i XRD'!$CM$64:$CM$97</c:f>
              <c:numCache>
                <c:ptCount val="34"/>
                <c:pt idx="0">
                  <c:v>120.01483365119729</c:v>
                </c:pt>
                <c:pt idx="1">
                  <c:v>89.45835982199618</c:v>
                </c:pt>
                <c:pt idx="2">
                  <c:v>101.48972239881331</c:v>
                </c:pt>
                <c:pt idx="3">
                  <c:v>90.1256622165713</c:v>
                </c:pt>
                <c:pt idx="4">
                  <c:v>124.59631277813097</c:v>
                </c:pt>
                <c:pt idx="5">
                  <c:v>135.0540368722187</c:v>
                </c:pt>
                <c:pt idx="6">
                  <c:v>128.97859716041535</c:v>
                </c:pt>
                <c:pt idx="7">
                  <c:v>98.06357279084551</c:v>
                </c:pt>
                <c:pt idx="8">
                  <c:v>148.40008476372114</c:v>
                </c:pt>
                <c:pt idx="9">
                  <c:v>134.75524475524477</c:v>
                </c:pt>
                <c:pt idx="10">
                  <c:v>79.26954863318501</c:v>
                </c:pt>
                <c:pt idx="11">
                  <c:v>142.72303454121638</c:v>
                </c:pt>
                <c:pt idx="12">
                  <c:v>36.52235643144734</c:v>
                </c:pt>
                <c:pt idx="13">
                  <c:v>159.55499046408136</c:v>
                </c:pt>
                <c:pt idx="14">
                  <c:v>126.98664971392245</c:v>
                </c:pt>
                <c:pt idx="15">
                  <c:v>150.9896164441619</c:v>
                </c:pt>
                <c:pt idx="16">
                  <c:v>156.16867980504347</c:v>
                </c:pt>
                <c:pt idx="17">
                  <c:v>155.27230345412164</c:v>
                </c:pt>
                <c:pt idx="18">
                  <c:v>154.67471922017378</c:v>
                </c:pt>
                <c:pt idx="19">
                  <c:v>130.6717524899343</c:v>
                </c:pt>
                <c:pt idx="20">
                  <c:v>120.61241788514516</c:v>
                </c:pt>
                <c:pt idx="21">
                  <c:v>144.6153846153846</c:v>
                </c:pt>
                <c:pt idx="22">
                  <c:v>131.0701419792329</c:v>
                </c:pt>
                <c:pt idx="23">
                  <c:v>141.12947658402203</c:v>
                </c:pt>
                <c:pt idx="24">
                  <c:v>149.29646111464294</c:v>
                </c:pt>
                <c:pt idx="25">
                  <c:v>126.28946810764992</c:v>
                </c:pt>
                <c:pt idx="26">
                  <c:v>122.80356007628735</c:v>
                </c:pt>
                <c:pt idx="27">
                  <c:v>171.90506463233737</c:v>
                </c:pt>
                <c:pt idx="28">
                  <c:v>197.30239457512184</c:v>
                </c:pt>
                <c:pt idx="29">
                  <c:v>124.19792328883238</c:v>
                </c:pt>
                <c:pt idx="30">
                  <c:v>53.3144734053825</c:v>
                </c:pt>
                <c:pt idx="31">
                  <c:v>18.933460478915027</c:v>
                </c:pt>
                <c:pt idx="32">
                  <c:v>155.47149819877092</c:v>
                </c:pt>
                <c:pt idx="33">
                  <c:v>17.628734901462174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'[1]Chemia i XRD'!$CM$98</c:f>
              <c:strCache>
                <c:ptCount val="1"/>
                <c:pt idx="0">
                  <c:v>Rb Koziegłówki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'[1]Chemia i XRD'!$BV$99:$BV$113</c:f>
              <c:numCache>
                <c:ptCount val="15"/>
                <c:pt idx="0">
                  <c:v>2.5199591585030126</c:v>
                </c:pt>
                <c:pt idx="1">
                  <c:v>3.720948097189322</c:v>
                </c:pt>
                <c:pt idx="2">
                  <c:v>3.8147280898827116</c:v>
                </c:pt>
                <c:pt idx="3">
                  <c:v>2.989867508988168</c:v>
                </c:pt>
                <c:pt idx="4">
                  <c:v>0.8180035491707258</c:v>
                </c:pt>
                <c:pt idx="5">
                  <c:v>2.5582778651949347</c:v>
                </c:pt>
                <c:pt idx="6">
                  <c:v>3.1259997564463142</c:v>
                </c:pt>
                <c:pt idx="7">
                  <c:v>3.158268141028986</c:v>
                </c:pt>
                <c:pt idx="8">
                  <c:v>3.0150771844433804</c:v>
                </c:pt>
                <c:pt idx="9">
                  <c:v>4.428835783971682</c:v>
                </c:pt>
                <c:pt idx="10">
                  <c:v>3.7491829336991596</c:v>
                </c:pt>
                <c:pt idx="11">
                  <c:v>3.21</c:v>
                </c:pt>
                <c:pt idx="12">
                  <c:v>3.4295242489270685</c:v>
                </c:pt>
                <c:pt idx="13">
                  <c:v>2.256770146750597</c:v>
                </c:pt>
                <c:pt idx="14">
                  <c:v>3.55557262620313</c:v>
                </c:pt>
              </c:numCache>
            </c:numRef>
          </c:xVal>
          <c:yVal>
            <c:numRef>
              <c:f>'[1]Chemia i XRD'!$CM$99:$CM$113</c:f>
              <c:numCache>
                <c:ptCount val="15"/>
                <c:pt idx="0">
                  <c:v>109.99253333333334</c:v>
                </c:pt>
                <c:pt idx="1">
                  <c:v>192.7125333333333</c:v>
                </c:pt>
                <c:pt idx="2">
                  <c:v>166.44266666666667</c:v>
                </c:pt>
                <c:pt idx="3">
                  <c:v>124.33066666666667</c:v>
                </c:pt>
                <c:pt idx="4">
                  <c:v>33.56928</c:v>
                </c:pt>
                <c:pt idx="5">
                  <c:v>109.19040000000001</c:v>
                </c:pt>
                <c:pt idx="6">
                  <c:v>139.67146666666667</c:v>
                </c:pt>
                <c:pt idx="7">
                  <c:v>136.5632</c:v>
                </c:pt>
                <c:pt idx="8">
                  <c:v>135.36</c:v>
                </c:pt>
                <c:pt idx="9">
                  <c:v>173.46133333333333</c:v>
                </c:pt>
                <c:pt idx="10">
                  <c:v>147.89333333333335</c:v>
                </c:pt>
                <c:pt idx="11">
                  <c:v>132.51843374798727</c:v>
                </c:pt>
                <c:pt idx="12">
                  <c:v>153.60853333333333</c:v>
                </c:pt>
                <c:pt idx="13">
                  <c:v>97.16842666666666</c:v>
                </c:pt>
                <c:pt idx="14">
                  <c:v>148.99626666666666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'[1]Chemia i XRD'!$CM$114</c:f>
              <c:strCache>
                <c:ptCount val="1"/>
                <c:pt idx="0">
                  <c:v>Rb Kobylarz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'[1]Chemia i XRD'!$BV$115:$BV$127</c:f>
              <c:numCache>
                <c:ptCount val="13"/>
                <c:pt idx="0">
                  <c:v>4.260435151930863</c:v>
                </c:pt>
                <c:pt idx="1">
                  <c:v>4.097076454981088</c:v>
                </c:pt>
                <c:pt idx="2">
                  <c:v>1.5619914912049484</c:v>
                </c:pt>
                <c:pt idx="3">
                  <c:v>3.687671325588442</c:v>
                </c:pt>
                <c:pt idx="4">
                  <c:v>3.9629609815593594</c:v>
                </c:pt>
                <c:pt idx="5">
                  <c:v>3.2782661961957955</c:v>
                </c:pt>
                <c:pt idx="6">
                  <c:v>2.479623677774673</c:v>
                </c:pt>
                <c:pt idx="7">
                  <c:v>1.3603140875632507</c:v>
                </c:pt>
                <c:pt idx="8">
                  <c:v>3.485993921946744</c:v>
                </c:pt>
                <c:pt idx="9">
                  <c:v>2.956590737387288</c:v>
                </c:pt>
                <c:pt idx="10">
                  <c:v>1.5619914912049484</c:v>
                </c:pt>
                <c:pt idx="11">
                  <c:v>3.5888493978040104</c:v>
                </c:pt>
                <c:pt idx="12">
                  <c:v>2.702477208798749</c:v>
                </c:pt>
              </c:numCache>
            </c:numRef>
          </c:xVal>
          <c:yVal>
            <c:numRef>
              <c:f>'[1]Chemia i XRD'!$CM$115:$CM$127</c:f>
              <c:numCache>
                <c:ptCount val="13"/>
                <c:pt idx="0">
                  <c:v>192.0260340121772</c:v>
                </c:pt>
                <c:pt idx="1">
                  <c:v>176.73105185807265</c:v>
                </c:pt>
                <c:pt idx="2">
                  <c:v>64.33760235145917</c:v>
                </c:pt>
                <c:pt idx="3">
                  <c:v>159.65987822800759</c:v>
                </c:pt>
                <c:pt idx="4">
                  <c:v>176.4350199454126</c:v>
                </c:pt>
                <c:pt idx="5">
                  <c:v>144.36489607390303</c:v>
                </c:pt>
                <c:pt idx="6">
                  <c:v>96.86164182238086</c:v>
                </c:pt>
                <c:pt idx="7">
                  <c:v>55.81188326684863</c:v>
                </c:pt>
                <c:pt idx="8">
                  <c:v>142.19399538106236</c:v>
                </c:pt>
                <c:pt idx="9">
                  <c:v>119.1035061935755</c:v>
                </c:pt>
                <c:pt idx="10">
                  <c:v>64.33760235145917</c:v>
                </c:pt>
                <c:pt idx="11">
                  <c:v>183.6384631534747</c:v>
                </c:pt>
                <c:pt idx="12">
                  <c:v>115.35376863321437</c:v>
                </c:pt>
              </c:numCache>
            </c:numRef>
          </c:yVal>
          <c:smooth val="0"/>
        </c:ser>
        <c:axId val="9122789"/>
        <c:axId val="14996238"/>
      </c:scatterChart>
      <c:valAx>
        <c:axId val="912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96238"/>
        <c:crosses val="autoZero"/>
        <c:crossBetween val="midCat"/>
        <c:dispUnits/>
      </c:valAx>
      <c:valAx>
        <c:axId val="14996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22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K2O vs illite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'[1]Chemia i XRD'!$BV$14</c:f>
              <c:strCache>
                <c:ptCount val="1"/>
                <c:pt idx="0">
                  <c:v>Patoka-1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'[1]Chemia i XRD'!$AR$15:$AR$62</c:f>
              <c:numCache>
                <c:ptCount val="48"/>
                <c:pt idx="0">
                  <c:v>32.2</c:v>
                </c:pt>
                <c:pt idx="1">
                  <c:v>18</c:v>
                </c:pt>
                <c:pt idx="2">
                  <c:v>14.8</c:v>
                </c:pt>
                <c:pt idx="3">
                  <c:v>15.9</c:v>
                </c:pt>
                <c:pt idx="4">
                  <c:v>42.5</c:v>
                </c:pt>
                <c:pt idx="5">
                  <c:v>40.699999999999996</c:v>
                </c:pt>
                <c:pt idx="6">
                  <c:v>39.5</c:v>
                </c:pt>
                <c:pt idx="7">
                  <c:v>37.8</c:v>
                </c:pt>
                <c:pt idx="8">
                  <c:v>42.9</c:v>
                </c:pt>
                <c:pt idx="9">
                  <c:v>36.2</c:v>
                </c:pt>
                <c:pt idx="10">
                  <c:v>24.5</c:v>
                </c:pt>
                <c:pt idx="11">
                  <c:v>25.6</c:v>
                </c:pt>
                <c:pt idx="12">
                  <c:v>40.3</c:v>
                </c:pt>
                <c:pt idx="13">
                  <c:v>35.5</c:v>
                </c:pt>
                <c:pt idx="14">
                  <c:v>31</c:v>
                </c:pt>
                <c:pt idx="15">
                  <c:v>30.200000000000003</c:v>
                </c:pt>
                <c:pt idx="16">
                  <c:v>41</c:v>
                </c:pt>
                <c:pt idx="17">
                  <c:v>42.2</c:v>
                </c:pt>
                <c:pt idx="18">
                  <c:v>37.7</c:v>
                </c:pt>
                <c:pt idx="19">
                  <c:v>36.8</c:v>
                </c:pt>
                <c:pt idx="20">
                  <c:v>47.9</c:v>
                </c:pt>
                <c:pt idx="21">
                  <c:v>30.5</c:v>
                </c:pt>
                <c:pt idx="22">
                  <c:v>36.1</c:v>
                </c:pt>
                <c:pt idx="23">
                  <c:v>33.5</c:v>
                </c:pt>
                <c:pt idx="24">
                  <c:v>29.6</c:v>
                </c:pt>
                <c:pt idx="25">
                  <c:v>51.900000000000006</c:v>
                </c:pt>
                <c:pt idx="28">
                  <c:v>39.4</c:v>
                </c:pt>
                <c:pt idx="29">
                  <c:v>36.4</c:v>
                </c:pt>
                <c:pt idx="30">
                  <c:v>49</c:v>
                </c:pt>
                <c:pt idx="31">
                  <c:v>45.6</c:v>
                </c:pt>
                <c:pt idx="32">
                  <c:v>48.4</c:v>
                </c:pt>
                <c:pt idx="33">
                  <c:v>52.3</c:v>
                </c:pt>
                <c:pt idx="34">
                  <c:v>31.299999999999997</c:v>
                </c:pt>
                <c:pt idx="35">
                  <c:v>48</c:v>
                </c:pt>
                <c:pt idx="36">
                  <c:v>80.5</c:v>
                </c:pt>
                <c:pt idx="37">
                  <c:v>69.2</c:v>
                </c:pt>
                <c:pt idx="38">
                  <c:v>43.300000000000004</c:v>
                </c:pt>
                <c:pt idx="39">
                  <c:v>48.2</c:v>
                </c:pt>
                <c:pt idx="40">
                  <c:v>69.60000000000001</c:v>
                </c:pt>
                <c:pt idx="41">
                  <c:v>54.9</c:v>
                </c:pt>
                <c:pt idx="42">
                  <c:v>69.1</c:v>
                </c:pt>
                <c:pt idx="43">
                  <c:v>35.2</c:v>
                </c:pt>
                <c:pt idx="44">
                  <c:v>57.099999999999994</c:v>
                </c:pt>
                <c:pt idx="45">
                  <c:v>68.5</c:v>
                </c:pt>
                <c:pt idx="46">
                  <c:v>65.8</c:v>
                </c:pt>
                <c:pt idx="47">
                  <c:v>59.7</c:v>
                </c:pt>
              </c:numCache>
            </c:numRef>
          </c:xVal>
          <c:yVal>
            <c:numRef>
              <c:f>'[1]Chemia i XRD'!$BV$15:$BV$62</c:f>
              <c:numCache>
                <c:ptCount val="48"/>
                <c:pt idx="0">
                  <c:v>2.131106865438036</c:v>
                </c:pt>
                <c:pt idx="1">
                  <c:v>1.3972983811706545</c:v>
                </c:pt>
                <c:pt idx="2">
                  <c:v>1.1613908622717128</c:v>
                </c:pt>
                <c:pt idx="3">
                  <c:v>1.0486542883363532</c:v>
                </c:pt>
                <c:pt idx="4">
                  <c:v>2.7458274194920085</c:v>
                </c:pt>
                <c:pt idx="5">
                  <c:v>2.518993266704565</c:v>
                </c:pt>
                <c:pt idx="6">
                  <c:v>2.5031148760094437</c:v>
                </c:pt>
                <c:pt idx="7">
                  <c:v>2.4101128733665917</c:v>
                </c:pt>
                <c:pt idx="8">
                  <c:v>2.3103058461401162</c:v>
                </c:pt>
                <c:pt idx="9">
                  <c:v>2.3772219212124126</c:v>
                </c:pt>
                <c:pt idx="10">
                  <c:v>2.1152284747429144</c:v>
                </c:pt>
                <c:pt idx="11">
                  <c:v>1.5764973618727351</c:v>
                </c:pt>
                <c:pt idx="12">
                  <c:v>2.481565631494637</c:v>
                </c:pt>
                <c:pt idx="13">
                  <c:v>2.521261608232439</c:v>
                </c:pt>
                <c:pt idx="14">
                  <c:v>2.401039507255094</c:v>
                </c:pt>
                <c:pt idx="15">
                  <c:v>2.359075188989417</c:v>
                </c:pt>
                <c:pt idx="16">
                  <c:v>2.405576190310843</c:v>
                </c:pt>
                <c:pt idx="17">
                  <c:v>2.8308902267873</c:v>
                </c:pt>
                <c:pt idx="18">
                  <c:v>2.50878572982913</c:v>
                </c:pt>
                <c:pt idx="19">
                  <c:v>2.7027289304623943</c:v>
                </c:pt>
                <c:pt idx="20">
                  <c:v>2.8229510314397395</c:v>
                </c:pt>
                <c:pt idx="21">
                  <c:v>1.931492810985085</c:v>
                </c:pt>
                <c:pt idx="22">
                  <c:v>2.2581339909990046</c:v>
                </c:pt>
                <c:pt idx="23">
                  <c:v>2.085740034880547</c:v>
                </c:pt>
                <c:pt idx="24">
                  <c:v>1.9916038614737577</c:v>
                </c:pt>
                <c:pt idx="25">
                  <c:v>2.919355546374403</c:v>
                </c:pt>
                <c:pt idx="26">
                  <c:v>2.723144004213264</c:v>
                </c:pt>
                <c:pt idx="27">
                  <c:v>2.68004551518365</c:v>
                </c:pt>
                <c:pt idx="28">
                  <c:v>2.276280723222</c:v>
                </c:pt>
                <c:pt idx="29">
                  <c:v>2.0993500840477934</c:v>
                </c:pt>
                <c:pt idx="30">
                  <c:v>2.8853304234562867</c:v>
                </c:pt>
                <c:pt idx="31">
                  <c:v>2.3715510673927263</c:v>
                </c:pt>
                <c:pt idx="32">
                  <c:v>2.3307209198909864</c:v>
                </c:pt>
                <c:pt idx="33">
                  <c:v>2.512188242120941</c:v>
                </c:pt>
                <c:pt idx="34">
                  <c:v>2.1503877684249684</c:v>
                </c:pt>
                <c:pt idx="35">
                  <c:v>2.5484817065669323</c:v>
                </c:pt>
                <c:pt idx="36">
                  <c:v>2.757169127131381</c:v>
                </c:pt>
                <c:pt idx="37">
                  <c:v>2.146985256133157</c:v>
                </c:pt>
                <c:pt idx="38">
                  <c:v>1.3553340629049775</c:v>
                </c:pt>
                <c:pt idx="39">
                  <c:v>2.554152560386618</c:v>
                </c:pt>
                <c:pt idx="40">
                  <c:v>2.5518842188587443</c:v>
                </c:pt>
                <c:pt idx="41">
                  <c:v>2.7333515410886995</c:v>
                </c:pt>
                <c:pt idx="42">
                  <c:v>3.4932459529266366</c:v>
                </c:pt>
                <c:pt idx="43">
                  <c:v>1.8362224668143585</c:v>
                </c:pt>
                <c:pt idx="44">
                  <c:v>2.402173678019031</c:v>
                </c:pt>
                <c:pt idx="45">
                  <c:v>2.014287276752502</c:v>
                </c:pt>
                <c:pt idx="46">
                  <c:v>3.3355962167393627</c:v>
                </c:pt>
                <c:pt idx="47">
                  <c:v>2.6913872228230225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'[1]Chemia i XRD'!$BV$14</c:f>
              <c:strCache>
                <c:ptCount val="1"/>
                <c:pt idx="0">
                  <c:v>Patoka-1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'[1]Chemia i XRD'!$AS$15:$AS$62</c:f>
              <c:numCache>
                <c:ptCount val="48"/>
                <c:pt idx="0">
                  <c:v>32.2</c:v>
                </c:pt>
                <c:pt idx="1">
                  <c:v>18.599999999999998</c:v>
                </c:pt>
                <c:pt idx="2">
                  <c:v>14.8</c:v>
                </c:pt>
                <c:pt idx="3">
                  <c:v>16.4</c:v>
                </c:pt>
                <c:pt idx="4">
                  <c:v>42.9</c:v>
                </c:pt>
                <c:pt idx="5">
                  <c:v>41.9</c:v>
                </c:pt>
                <c:pt idx="6">
                  <c:v>40.6</c:v>
                </c:pt>
                <c:pt idx="7">
                  <c:v>40.5</c:v>
                </c:pt>
                <c:pt idx="8">
                  <c:v>44.4</c:v>
                </c:pt>
                <c:pt idx="9">
                  <c:v>37.599999999999994</c:v>
                </c:pt>
                <c:pt idx="10">
                  <c:v>26.7</c:v>
                </c:pt>
                <c:pt idx="11">
                  <c:v>26.799999999999997</c:v>
                </c:pt>
                <c:pt idx="12">
                  <c:v>41.8</c:v>
                </c:pt>
                <c:pt idx="13">
                  <c:v>37</c:v>
                </c:pt>
                <c:pt idx="14">
                  <c:v>33.6</c:v>
                </c:pt>
                <c:pt idx="15">
                  <c:v>32.1</c:v>
                </c:pt>
                <c:pt idx="16">
                  <c:v>42</c:v>
                </c:pt>
                <c:pt idx="17">
                  <c:v>43.1</c:v>
                </c:pt>
                <c:pt idx="18">
                  <c:v>38.9</c:v>
                </c:pt>
                <c:pt idx="19">
                  <c:v>41.5</c:v>
                </c:pt>
                <c:pt idx="20">
                  <c:v>48</c:v>
                </c:pt>
                <c:pt idx="21">
                  <c:v>32.4</c:v>
                </c:pt>
                <c:pt idx="22">
                  <c:v>37.7</c:v>
                </c:pt>
                <c:pt idx="23">
                  <c:v>34.800000000000004</c:v>
                </c:pt>
                <c:pt idx="24">
                  <c:v>31.5</c:v>
                </c:pt>
                <c:pt idx="25">
                  <c:v>52</c:v>
                </c:pt>
                <c:pt idx="28">
                  <c:v>40.8</c:v>
                </c:pt>
                <c:pt idx="29">
                  <c:v>37.1</c:v>
                </c:pt>
                <c:pt idx="30">
                  <c:v>50.300000000000004</c:v>
                </c:pt>
                <c:pt idx="31">
                  <c:v>46.7</c:v>
                </c:pt>
                <c:pt idx="32">
                  <c:v>49.1</c:v>
                </c:pt>
                <c:pt idx="33">
                  <c:v>53</c:v>
                </c:pt>
                <c:pt idx="34">
                  <c:v>33.4</c:v>
                </c:pt>
                <c:pt idx="35">
                  <c:v>48.199999999999996</c:v>
                </c:pt>
                <c:pt idx="36">
                  <c:v>83</c:v>
                </c:pt>
                <c:pt idx="37">
                  <c:v>70.8</c:v>
                </c:pt>
                <c:pt idx="38">
                  <c:v>43.900000000000006</c:v>
                </c:pt>
                <c:pt idx="39">
                  <c:v>49.099999999999994</c:v>
                </c:pt>
                <c:pt idx="40">
                  <c:v>70</c:v>
                </c:pt>
                <c:pt idx="41">
                  <c:v>56.6</c:v>
                </c:pt>
                <c:pt idx="42">
                  <c:v>71.3</c:v>
                </c:pt>
                <c:pt idx="43">
                  <c:v>35.3</c:v>
                </c:pt>
                <c:pt idx="44">
                  <c:v>58.599999999999994</c:v>
                </c:pt>
                <c:pt idx="45">
                  <c:v>70.2</c:v>
                </c:pt>
                <c:pt idx="46">
                  <c:v>67.39999999999999</c:v>
                </c:pt>
                <c:pt idx="47">
                  <c:v>61</c:v>
                </c:pt>
              </c:numCache>
            </c:numRef>
          </c:xVal>
          <c:yVal>
            <c:numRef>
              <c:f>'[1]Chemia i XRD'!$BV$15:$BV$62</c:f>
              <c:numCache>
                <c:ptCount val="48"/>
                <c:pt idx="0">
                  <c:v>2.131106865438036</c:v>
                </c:pt>
                <c:pt idx="1">
                  <c:v>1.3972983811706545</c:v>
                </c:pt>
                <c:pt idx="2">
                  <c:v>1.1613908622717128</c:v>
                </c:pt>
                <c:pt idx="3">
                  <c:v>1.0486542883363532</c:v>
                </c:pt>
                <c:pt idx="4">
                  <c:v>2.7458274194920085</c:v>
                </c:pt>
                <c:pt idx="5">
                  <c:v>2.518993266704565</c:v>
                </c:pt>
                <c:pt idx="6">
                  <c:v>2.5031148760094437</c:v>
                </c:pt>
                <c:pt idx="7">
                  <c:v>2.4101128733665917</c:v>
                </c:pt>
                <c:pt idx="8">
                  <c:v>2.3103058461401162</c:v>
                </c:pt>
                <c:pt idx="9">
                  <c:v>2.3772219212124126</c:v>
                </c:pt>
                <c:pt idx="10">
                  <c:v>2.1152284747429144</c:v>
                </c:pt>
                <c:pt idx="11">
                  <c:v>1.5764973618727351</c:v>
                </c:pt>
                <c:pt idx="12">
                  <c:v>2.481565631494637</c:v>
                </c:pt>
                <c:pt idx="13">
                  <c:v>2.521261608232439</c:v>
                </c:pt>
                <c:pt idx="14">
                  <c:v>2.401039507255094</c:v>
                </c:pt>
                <c:pt idx="15">
                  <c:v>2.359075188989417</c:v>
                </c:pt>
                <c:pt idx="16">
                  <c:v>2.405576190310843</c:v>
                </c:pt>
                <c:pt idx="17">
                  <c:v>2.8308902267873</c:v>
                </c:pt>
                <c:pt idx="18">
                  <c:v>2.50878572982913</c:v>
                </c:pt>
                <c:pt idx="19">
                  <c:v>2.7027289304623943</c:v>
                </c:pt>
                <c:pt idx="20">
                  <c:v>2.8229510314397395</c:v>
                </c:pt>
                <c:pt idx="21">
                  <c:v>1.931492810985085</c:v>
                </c:pt>
                <c:pt idx="22">
                  <c:v>2.2581339909990046</c:v>
                </c:pt>
                <c:pt idx="23">
                  <c:v>2.085740034880547</c:v>
                </c:pt>
                <c:pt idx="24">
                  <c:v>1.9916038614737577</c:v>
                </c:pt>
                <c:pt idx="25">
                  <c:v>2.919355546374403</c:v>
                </c:pt>
                <c:pt idx="26">
                  <c:v>2.723144004213264</c:v>
                </c:pt>
                <c:pt idx="27">
                  <c:v>2.68004551518365</c:v>
                </c:pt>
                <c:pt idx="28">
                  <c:v>2.276280723222</c:v>
                </c:pt>
                <c:pt idx="29">
                  <c:v>2.0993500840477934</c:v>
                </c:pt>
                <c:pt idx="30">
                  <c:v>2.8853304234562867</c:v>
                </c:pt>
                <c:pt idx="31">
                  <c:v>2.3715510673927263</c:v>
                </c:pt>
                <c:pt idx="32">
                  <c:v>2.3307209198909864</c:v>
                </c:pt>
                <c:pt idx="33">
                  <c:v>2.512188242120941</c:v>
                </c:pt>
                <c:pt idx="34">
                  <c:v>2.1503877684249684</c:v>
                </c:pt>
                <c:pt idx="35">
                  <c:v>2.5484817065669323</c:v>
                </c:pt>
                <c:pt idx="36">
                  <c:v>2.757169127131381</c:v>
                </c:pt>
                <c:pt idx="37">
                  <c:v>2.146985256133157</c:v>
                </c:pt>
                <c:pt idx="38">
                  <c:v>1.3553340629049775</c:v>
                </c:pt>
                <c:pt idx="39">
                  <c:v>2.554152560386618</c:v>
                </c:pt>
                <c:pt idx="40">
                  <c:v>2.5518842188587443</c:v>
                </c:pt>
                <c:pt idx="41">
                  <c:v>2.7333515410886995</c:v>
                </c:pt>
                <c:pt idx="42">
                  <c:v>3.4932459529266366</c:v>
                </c:pt>
                <c:pt idx="43">
                  <c:v>1.8362224668143585</c:v>
                </c:pt>
                <c:pt idx="44">
                  <c:v>2.402173678019031</c:v>
                </c:pt>
                <c:pt idx="45">
                  <c:v>2.014287276752502</c:v>
                </c:pt>
                <c:pt idx="46">
                  <c:v>3.3355962167393627</c:v>
                </c:pt>
                <c:pt idx="47">
                  <c:v>2.6913872228230225</c:v>
                </c:pt>
              </c:numCache>
            </c:numRef>
          </c:yVal>
          <c:smooth val="0"/>
        </c:ser>
        <c:axId val="748415"/>
        <c:axId val="6735736"/>
      </c:scatterChart>
      <c:valAx>
        <c:axId val="748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5736"/>
        <c:crosses val="autoZero"/>
        <c:crossBetween val="midCat"/>
        <c:dispUnits/>
      </c:valAx>
      <c:valAx>
        <c:axId val="6735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84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Depth vs Illite-smectite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'[1]Chemia i XRD'!$AC$14</c:f>
              <c:strCache>
                <c:ptCount val="1"/>
                <c:pt idx="0">
                  <c:v>Illite-smectite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'[1]Chemia i XRD'!$V$15:$V$62</c:f>
              <c:numCache>
                <c:ptCount val="48"/>
                <c:pt idx="0">
                  <c:v>18.5</c:v>
                </c:pt>
                <c:pt idx="1">
                  <c:v>23.6</c:v>
                </c:pt>
                <c:pt idx="2">
                  <c:v>25</c:v>
                </c:pt>
                <c:pt idx="3">
                  <c:v>34.8</c:v>
                </c:pt>
                <c:pt idx="4">
                  <c:v>36</c:v>
                </c:pt>
                <c:pt idx="5">
                  <c:v>38</c:v>
                </c:pt>
                <c:pt idx="6">
                  <c:v>42</c:v>
                </c:pt>
                <c:pt idx="7">
                  <c:v>44</c:v>
                </c:pt>
                <c:pt idx="8">
                  <c:v>47.5</c:v>
                </c:pt>
                <c:pt idx="9">
                  <c:v>49.2</c:v>
                </c:pt>
                <c:pt idx="10">
                  <c:v>51.4</c:v>
                </c:pt>
                <c:pt idx="11">
                  <c:v>54.2</c:v>
                </c:pt>
                <c:pt idx="12">
                  <c:v>55</c:v>
                </c:pt>
                <c:pt idx="13">
                  <c:v>57</c:v>
                </c:pt>
                <c:pt idx="14">
                  <c:v>57.9</c:v>
                </c:pt>
                <c:pt idx="15">
                  <c:v>62</c:v>
                </c:pt>
                <c:pt idx="16">
                  <c:v>62.6</c:v>
                </c:pt>
                <c:pt idx="17">
                  <c:v>67</c:v>
                </c:pt>
                <c:pt idx="18">
                  <c:v>72.6</c:v>
                </c:pt>
                <c:pt idx="19">
                  <c:v>77.4</c:v>
                </c:pt>
                <c:pt idx="20">
                  <c:v>93.3</c:v>
                </c:pt>
                <c:pt idx="21">
                  <c:v>100.8</c:v>
                </c:pt>
                <c:pt idx="22">
                  <c:v>103</c:v>
                </c:pt>
                <c:pt idx="23">
                  <c:v>106.2</c:v>
                </c:pt>
                <c:pt idx="24">
                  <c:v>107.1</c:v>
                </c:pt>
                <c:pt idx="25">
                  <c:v>117.3</c:v>
                </c:pt>
                <c:pt idx="28">
                  <c:v>124.8</c:v>
                </c:pt>
                <c:pt idx="29">
                  <c:v>125</c:v>
                </c:pt>
                <c:pt idx="30">
                  <c:v>129.9</c:v>
                </c:pt>
                <c:pt idx="31">
                  <c:v>131.8</c:v>
                </c:pt>
                <c:pt idx="32">
                  <c:v>135.9</c:v>
                </c:pt>
                <c:pt idx="33">
                  <c:v>144.8</c:v>
                </c:pt>
                <c:pt idx="34">
                  <c:v>149.3</c:v>
                </c:pt>
                <c:pt idx="35">
                  <c:v>152.6</c:v>
                </c:pt>
                <c:pt idx="36">
                  <c:v>159.8</c:v>
                </c:pt>
                <c:pt idx="37">
                  <c:v>160</c:v>
                </c:pt>
                <c:pt idx="38">
                  <c:v>160.2</c:v>
                </c:pt>
                <c:pt idx="39">
                  <c:v>168.1</c:v>
                </c:pt>
                <c:pt idx="40">
                  <c:v>175.5</c:v>
                </c:pt>
                <c:pt idx="41">
                  <c:v>177.3</c:v>
                </c:pt>
                <c:pt idx="42">
                  <c:v>183.7</c:v>
                </c:pt>
                <c:pt idx="43">
                  <c:v>190.5</c:v>
                </c:pt>
                <c:pt idx="44">
                  <c:v>199</c:v>
                </c:pt>
                <c:pt idx="45">
                  <c:v>199.9</c:v>
                </c:pt>
                <c:pt idx="46">
                  <c:v>203</c:v>
                </c:pt>
                <c:pt idx="47">
                  <c:v>205</c:v>
                </c:pt>
              </c:numCache>
            </c:numRef>
          </c:xVal>
          <c:yVal>
            <c:numRef>
              <c:f>'[1]Chemia i XRD'!$AC$15:$AC$62</c:f>
              <c:numCache>
                <c:ptCount val="48"/>
                <c:pt idx="0">
                  <c:v>17.4</c:v>
                </c:pt>
                <c:pt idx="1">
                  <c:v>3.3</c:v>
                </c:pt>
                <c:pt idx="2">
                  <c:v>6.8</c:v>
                </c:pt>
                <c:pt idx="3">
                  <c:v>11.9</c:v>
                </c:pt>
                <c:pt idx="4">
                  <c:v>32.8</c:v>
                </c:pt>
                <c:pt idx="5">
                  <c:v>32.3</c:v>
                </c:pt>
                <c:pt idx="6">
                  <c:v>30.8</c:v>
                </c:pt>
                <c:pt idx="7">
                  <c:v>17.3</c:v>
                </c:pt>
                <c:pt idx="8">
                  <c:v>37.8</c:v>
                </c:pt>
                <c:pt idx="9">
                  <c:v>20.5</c:v>
                </c:pt>
                <c:pt idx="10">
                  <c:v>8.7</c:v>
                </c:pt>
                <c:pt idx="11">
                  <c:v>12.9</c:v>
                </c:pt>
                <c:pt idx="12">
                  <c:v>32.3</c:v>
                </c:pt>
                <c:pt idx="13">
                  <c:v>14.1</c:v>
                </c:pt>
                <c:pt idx="14">
                  <c:v>20</c:v>
                </c:pt>
                <c:pt idx="15">
                  <c:v>14.8</c:v>
                </c:pt>
                <c:pt idx="16">
                  <c:v>30.1</c:v>
                </c:pt>
                <c:pt idx="17">
                  <c:v>29.5</c:v>
                </c:pt>
                <c:pt idx="18">
                  <c:v>24.6</c:v>
                </c:pt>
                <c:pt idx="19">
                  <c:v>24.5</c:v>
                </c:pt>
                <c:pt idx="20">
                  <c:v>33.4</c:v>
                </c:pt>
                <c:pt idx="21">
                  <c:v>27.7</c:v>
                </c:pt>
                <c:pt idx="22">
                  <c:v>29.5</c:v>
                </c:pt>
                <c:pt idx="23">
                  <c:v>25.1</c:v>
                </c:pt>
                <c:pt idx="24">
                  <c:v>15.4</c:v>
                </c:pt>
                <c:pt idx="25">
                  <c:v>40.1</c:v>
                </c:pt>
                <c:pt idx="28">
                  <c:v>25</c:v>
                </c:pt>
                <c:pt idx="29">
                  <c:v>31.3</c:v>
                </c:pt>
                <c:pt idx="30">
                  <c:v>34.6</c:v>
                </c:pt>
                <c:pt idx="31">
                  <c:v>30.6</c:v>
                </c:pt>
                <c:pt idx="32">
                  <c:v>40</c:v>
                </c:pt>
                <c:pt idx="33">
                  <c:v>41.5</c:v>
                </c:pt>
                <c:pt idx="34">
                  <c:v>12.1</c:v>
                </c:pt>
                <c:pt idx="35">
                  <c:v>32.3</c:v>
                </c:pt>
                <c:pt idx="36">
                  <c:v>78.7</c:v>
                </c:pt>
                <c:pt idx="37">
                  <c:v>67.5</c:v>
                </c:pt>
                <c:pt idx="38">
                  <c:v>43.2</c:v>
                </c:pt>
                <c:pt idx="39">
                  <c:v>32.5</c:v>
                </c:pt>
                <c:pt idx="40">
                  <c:v>61.2</c:v>
                </c:pt>
                <c:pt idx="41">
                  <c:v>40.5</c:v>
                </c:pt>
                <c:pt idx="42">
                  <c:v>61.3</c:v>
                </c:pt>
                <c:pt idx="43">
                  <c:v>26.4</c:v>
                </c:pt>
                <c:pt idx="44">
                  <c:v>50.8</c:v>
                </c:pt>
                <c:pt idx="45">
                  <c:v>56.9</c:v>
                </c:pt>
                <c:pt idx="46">
                  <c:v>65.8</c:v>
                </c:pt>
                <c:pt idx="47">
                  <c:v>57.6</c:v>
                </c:pt>
              </c:numCache>
            </c:numRef>
          </c:yVal>
          <c:smooth val="0"/>
        </c:ser>
        <c:axId val="60621625"/>
        <c:axId val="8723714"/>
      </c:scatterChart>
      <c:valAx>
        <c:axId val="6062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23714"/>
        <c:crosses val="autoZero"/>
        <c:crossBetween val="midCat"/>
        <c:dispUnits/>
      </c:valAx>
      <c:valAx>
        <c:axId val="8723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216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Patoka: Depth vs. Kaol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'[1]Chemia i XRD'!$AT$14</c:f>
              <c:strCache>
                <c:ptCount val="1"/>
                <c:pt idx="0">
                  <c:v>Kaolinite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'[1]Chemia i XRD'!$V$15:$V$62</c:f>
              <c:numCache>
                <c:ptCount val="48"/>
                <c:pt idx="0">
                  <c:v>18.5</c:v>
                </c:pt>
                <c:pt idx="1">
                  <c:v>23.6</c:v>
                </c:pt>
                <c:pt idx="2">
                  <c:v>25</c:v>
                </c:pt>
                <c:pt idx="3">
                  <c:v>34.8</c:v>
                </c:pt>
                <c:pt idx="4">
                  <c:v>36</c:v>
                </c:pt>
                <c:pt idx="5">
                  <c:v>38</c:v>
                </c:pt>
                <c:pt idx="6">
                  <c:v>42</c:v>
                </c:pt>
                <c:pt idx="7">
                  <c:v>44</c:v>
                </c:pt>
                <c:pt idx="8">
                  <c:v>47.5</c:v>
                </c:pt>
                <c:pt idx="9">
                  <c:v>49.2</c:v>
                </c:pt>
                <c:pt idx="10">
                  <c:v>51.4</c:v>
                </c:pt>
                <c:pt idx="11">
                  <c:v>54.2</c:v>
                </c:pt>
                <c:pt idx="12">
                  <c:v>55</c:v>
                </c:pt>
                <c:pt idx="13">
                  <c:v>57</c:v>
                </c:pt>
                <c:pt idx="14">
                  <c:v>57.9</c:v>
                </c:pt>
                <c:pt idx="15">
                  <c:v>62</c:v>
                </c:pt>
                <c:pt idx="16">
                  <c:v>62.6</c:v>
                </c:pt>
                <c:pt idx="17">
                  <c:v>67</c:v>
                </c:pt>
                <c:pt idx="18">
                  <c:v>72.6</c:v>
                </c:pt>
                <c:pt idx="19">
                  <c:v>77.4</c:v>
                </c:pt>
                <c:pt idx="20">
                  <c:v>93.3</c:v>
                </c:pt>
                <c:pt idx="21">
                  <c:v>100.8</c:v>
                </c:pt>
                <c:pt idx="22">
                  <c:v>103</c:v>
                </c:pt>
                <c:pt idx="23">
                  <c:v>106.2</c:v>
                </c:pt>
                <c:pt idx="24">
                  <c:v>107.1</c:v>
                </c:pt>
                <c:pt idx="25">
                  <c:v>117.3</c:v>
                </c:pt>
                <c:pt idx="28">
                  <c:v>124.8</c:v>
                </c:pt>
                <c:pt idx="29">
                  <c:v>125</c:v>
                </c:pt>
                <c:pt idx="30">
                  <c:v>129.9</c:v>
                </c:pt>
                <c:pt idx="31">
                  <c:v>131.8</c:v>
                </c:pt>
                <c:pt idx="32">
                  <c:v>135.9</c:v>
                </c:pt>
                <c:pt idx="33">
                  <c:v>144.8</c:v>
                </c:pt>
                <c:pt idx="34">
                  <c:v>149.3</c:v>
                </c:pt>
                <c:pt idx="35">
                  <c:v>152.6</c:v>
                </c:pt>
                <c:pt idx="36">
                  <c:v>159.8</c:v>
                </c:pt>
                <c:pt idx="37">
                  <c:v>160</c:v>
                </c:pt>
                <c:pt idx="38">
                  <c:v>160.2</c:v>
                </c:pt>
                <c:pt idx="39">
                  <c:v>168.1</c:v>
                </c:pt>
                <c:pt idx="40">
                  <c:v>175.5</c:v>
                </c:pt>
                <c:pt idx="41">
                  <c:v>177.3</c:v>
                </c:pt>
                <c:pt idx="42">
                  <c:v>183.7</c:v>
                </c:pt>
                <c:pt idx="43">
                  <c:v>190.5</c:v>
                </c:pt>
                <c:pt idx="44">
                  <c:v>199</c:v>
                </c:pt>
                <c:pt idx="45">
                  <c:v>199.9</c:v>
                </c:pt>
                <c:pt idx="46">
                  <c:v>203</c:v>
                </c:pt>
                <c:pt idx="47">
                  <c:v>205</c:v>
                </c:pt>
              </c:numCache>
            </c:numRef>
          </c:xVal>
          <c:yVal>
            <c:numRef>
              <c:f>'[1]Chemia i XRD'!$AT$15:$AT$62</c:f>
              <c:numCache>
                <c:ptCount val="48"/>
                <c:pt idx="0">
                  <c:v>17.700000000000003</c:v>
                </c:pt>
                <c:pt idx="1">
                  <c:v>14.8</c:v>
                </c:pt>
                <c:pt idx="2">
                  <c:v>29.900000000000002</c:v>
                </c:pt>
                <c:pt idx="3">
                  <c:v>9.3</c:v>
                </c:pt>
                <c:pt idx="4">
                  <c:v>15.100000000000001</c:v>
                </c:pt>
                <c:pt idx="5">
                  <c:v>6.9</c:v>
                </c:pt>
                <c:pt idx="6">
                  <c:v>7.300000000000001</c:v>
                </c:pt>
                <c:pt idx="7">
                  <c:v>4.8</c:v>
                </c:pt>
                <c:pt idx="8">
                  <c:v>10</c:v>
                </c:pt>
                <c:pt idx="9">
                  <c:v>7.1</c:v>
                </c:pt>
                <c:pt idx="10">
                  <c:v>10.3</c:v>
                </c:pt>
                <c:pt idx="11">
                  <c:v>5.5</c:v>
                </c:pt>
                <c:pt idx="12">
                  <c:v>4.1</c:v>
                </c:pt>
                <c:pt idx="13">
                  <c:v>5.4</c:v>
                </c:pt>
                <c:pt idx="14">
                  <c:v>5.4</c:v>
                </c:pt>
                <c:pt idx="15">
                  <c:v>4.9</c:v>
                </c:pt>
                <c:pt idx="16">
                  <c:v>5.9</c:v>
                </c:pt>
                <c:pt idx="17">
                  <c:v>4.6</c:v>
                </c:pt>
                <c:pt idx="18">
                  <c:v>5.5</c:v>
                </c:pt>
                <c:pt idx="19">
                  <c:v>6.2</c:v>
                </c:pt>
                <c:pt idx="20">
                  <c:v>8.8</c:v>
                </c:pt>
                <c:pt idx="21">
                  <c:v>6.9</c:v>
                </c:pt>
                <c:pt idx="22">
                  <c:v>6.8999999999999995</c:v>
                </c:pt>
                <c:pt idx="23">
                  <c:v>5</c:v>
                </c:pt>
                <c:pt idx="24">
                  <c:v>7.3</c:v>
                </c:pt>
                <c:pt idx="25">
                  <c:v>2.4</c:v>
                </c:pt>
                <c:pt idx="28">
                  <c:v>7.3</c:v>
                </c:pt>
                <c:pt idx="29">
                  <c:v>3.4</c:v>
                </c:pt>
                <c:pt idx="30">
                  <c:v>8</c:v>
                </c:pt>
                <c:pt idx="31">
                  <c:v>4.5</c:v>
                </c:pt>
                <c:pt idx="32">
                  <c:v>4.699999999999999</c:v>
                </c:pt>
                <c:pt idx="33">
                  <c:v>4</c:v>
                </c:pt>
                <c:pt idx="34">
                  <c:v>8</c:v>
                </c:pt>
                <c:pt idx="35">
                  <c:v>9.9</c:v>
                </c:pt>
                <c:pt idx="36">
                  <c:v>0.9</c:v>
                </c:pt>
                <c:pt idx="37">
                  <c:v>0.5</c:v>
                </c:pt>
                <c:pt idx="38">
                  <c:v>0</c:v>
                </c:pt>
                <c:pt idx="39">
                  <c:v>3</c:v>
                </c:pt>
                <c:pt idx="40">
                  <c:v>0.6</c:v>
                </c:pt>
                <c:pt idx="41">
                  <c:v>1.9000000000000001</c:v>
                </c:pt>
                <c:pt idx="42">
                  <c:v>0.1</c:v>
                </c:pt>
                <c:pt idx="43">
                  <c:v>2.1</c:v>
                </c:pt>
                <c:pt idx="44">
                  <c:v>0.1</c:v>
                </c:pt>
                <c:pt idx="45">
                  <c:v>1.8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axId val="11404563"/>
        <c:axId val="35532204"/>
      </c:scatterChart>
      <c:valAx>
        <c:axId val="1140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32204"/>
        <c:crosses val="autoZero"/>
        <c:crossBetween val="midCat"/>
        <c:dispUnits/>
      </c:valAx>
      <c:valAx>
        <c:axId val="35532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045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Depth vs. Quartz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'[1]Chemia i XRD'!$W$14</c:f>
              <c:strCache>
                <c:ptCount val="1"/>
                <c:pt idx="0">
                  <c:v>Quartz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'[1]Chemia i XRD'!$V$15:$V$62</c:f>
              <c:numCache>
                <c:ptCount val="48"/>
                <c:pt idx="0">
                  <c:v>18.5</c:v>
                </c:pt>
                <c:pt idx="1">
                  <c:v>23.6</c:v>
                </c:pt>
                <c:pt idx="2">
                  <c:v>25</c:v>
                </c:pt>
                <c:pt idx="3">
                  <c:v>34.8</c:v>
                </c:pt>
                <c:pt idx="4">
                  <c:v>36</c:v>
                </c:pt>
                <c:pt idx="5">
                  <c:v>38</c:v>
                </c:pt>
                <c:pt idx="6">
                  <c:v>42</c:v>
                </c:pt>
                <c:pt idx="7">
                  <c:v>44</c:v>
                </c:pt>
                <c:pt idx="8">
                  <c:v>47.5</c:v>
                </c:pt>
                <c:pt idx="9">
                  <c:v>49.2</c:v>
                </c:pt>
                <c:pt idx="10">
                  <c:v>51.4</c:v>
                </c:pt>
                <c:pt idx="11">
                  <c:v>54.2</c:v>
                </c:pt>
                <c:pt idx="12">
                  <c:v>55</c:v>
                </c:pt>
                <c:pt idx="13">
                  <c:v>57</c:v>
                </c:pt>
                <c:pt idx="14">
                  <c:v>57.9</c:v>
                </c:pt>
                <c:pt idx="15">
                  <c:v>62</c:v>
                </c:pt>
                <c:pt idx="16">
                  <c:v>62.6</c:v>
                </c:pt>
                <c:pt idx="17">
                  <c:v>67</c:v>
                </c:pt>
                <c:pt idx="18">
                  <c:v>72.6</c:v>
                </c:pt>
                <c:pt idx="19">
                  <c:v>77.4</c:v>
                </c:pt>
                <c:pt idx="20">
                  <c:v>93.3</c:v>
                </c:pt>
                <c:pt idx="21">
                  <c:v>100.8</c:v>
                </c:pt>
                <c:pt idx="22">
                  <c:v>103</c:v>
                </c:pt>
                <c:pt idx="23">
                  <c:v>106.2</c:v>
                </c:pt>
                <c:pt idx="24">
                  <c:v>107.1</c:v>
                </c:pt>
                <c:pt idx="25">
                  <c:v>117.3</c:v>
                </c:pt>
                <c:pt idx="28">
                  <c:v>124.8</c:v>
                </c:pt>
                <c:pt idx="29">
                  <c:v>125</c:v>
                </c:pt>
                <c:pt idx="30">
                  <c:v>129.9</c:v>
                </c:pt>
                <c:pt idx="31">
                  <c:v>131.8</c:v>
                </c:pt>
                <c:pt idx="32">
                  <c:v>135.9</c:v>
                </c:pt>
                <c:pt idx="33">
                  <c:v>144.8</c:v>
                </c:pt>
                <c:pt idx="34">
                  <c:v>149.3</c:v>
                </c:pt>
                <c:pt idx="35">
                  <c:v>152.6</c:v>
                </c:pt>
                <c:pt idx="36">
                  <c:v>159.8</c:v>
                </c:pt>
                <c:pt idx="37">
                  <c:v>160</c:v>
                </c:pt>
                <c:pt idx="38">
                  <c:v>160.2</c:v>
                </c:pt>
                <c:pt idx="39">
                  <c:v>168.1</c:v>
                </c:pt>
                <c:pt idx="40">
                  <c:v>175.5</c:v>
                </c:pt>
                <c:pt idx="41">
                  <c:v>177.3</c:v>
                </c:pt>
                <c:pt idx="42">
                  <c:v>183.7</c:v>
                </c:pt>
                <c:pt idx="43">
                  <c:v>190.5</c:v>
                </c:pt>
                <c:pt idx="44">
                  <c:v>199</c:v>
                </c:pt>
                <c:pt idx="45">
                  <c:v>199.9</c:v>
                </c:pt>
                <c:pt idx="46">
                  <c:v>203</c:v>
                </c:pt>
                <c:pt idx="47">
                  <c:v>205</c:v>
                </c:pt>
              </c:numCache>
            </c:numRef>
          </c:xVal>
          <c:yVal>
            <c:numRef>
              <c:f>'[1]Chemia i XRD'!$W$15:$W$62</c:f>
              <c:numCache>
                <c:ptCount val="48"/>
                <c:pt idx="0">
                  <c:v>45.7</c:v>
                </c:pt>
                <c:pt idx="1">
                  <c:v>64.2</c:v>
                </c:pt>
                <c:pt idx="2">
                  <c:v>52.7</c:v>
                </c:pt>
                <c:pt idx="3">
                  <c:v>73.6</c:v>
                </c:pt>
                <c:pt idx="4">
                  <c:v>39.3</c:v>
                </c:pt>
                <c:pt idx="5">
                  <c:v>45.9</c:v>
                </c:pt>
                <c:pt idx="6">
                  <c:v>41.2</c:v>
                </c:pt>
                <c:pt idx="7">
                  <c:v>45.6</c:v>
                </c:pt>
                <c:pt idx="8">
                  <c:v>28.3</c:v>
                </c:pt>
                <c:pt idx="9">
                  <c:v>41.7</c:v>
                </c:pt>
                <c:pt idx="10">
                  <c:v>53.4</c:v>
                </c:pt>
                <c:pt idx="11">
                  <c:v>48.5</c:v>
                </c:pt>
                <c:pt idx="12">
                  <c:v>42.6</c:v>
                </c:pt>
                <c:pt idx="13">
                  <c:v>31.8</c:v>
                </c:pt>
                <c:pt idx="14">
                  <c:v>38.7</c:v>
                </c:pt>
                <c:pt idx="15">
                  <c:v>32.5</c:v>
                </c:pt>
                <c:pt idx="16">
                  <c:v>23</c:v>
                </c:pt>
                <c:pt idx="17">
                  <c:v>30.8</c:v>
                </c:pt>
                <c:pt idx="18">
                  <c:v>30.7</c:v>
                </c:pt>
                <c:pt idx="19">
                  <c:v>44.2</c:v>
                </c:pt>
                <c:pt idx="20">
                  <c:v>34.7</c:v>
                </c:pt>
                <c:pt idx="21">
                  <c:v>34.6</c:v>
                </c:pt>
                <c:pt idx="22">
                  <c:v>37</c:v>
                </c:pt>
                <c:pt idx="23">
                  <c:v>37.8</c:v>
                </c:pt>
                <c:pt idx="24">
                  <c:v>50.3</c:v>
                </c:pt>
                <c:pt idx="25">
                  <c:v>29.1</c:v>
                </c:pt>
                <c:pt idx="28">
                  <c:v>34.5</c:v>
                </c:pt>
                <c:pt idx="29">
                  <c:v>34.2</c:v>
                </c:pt>
                <c:pt idx="30">
                  <c:v>25.8</c:v>
                </c:pt>
                <c:pt idx="31">
                  <c:v>28.9</c:v>
                </c:pt>
                <c:pt idx="32">
                  <c:v>30.3</c:v>
                </c:pt>
                <c:pt idx="33">
                  <c:v>25.7</c:v>
                </c:pt>
                <c:pt idx="34">
                  <c:v>46.2</c:v>
                </c:pt>
                <c:pt idx="35">
                  <c:v>29.8</c:v>
                </c:pt>
                <c:pt idx="36">
                  <c:v>11.8</c:v>
                </c:pt>
                <c:pt idx="37">
                  <c:v>11</c:v>
                </c:pt>
                <c:pt idx="38">
                  <c:v>7.9</c:v>
                </c:pt>
                <c:pt idx="39">
                  <c:v>30.4</c:v>
                </c:pt>
                <c:pt idx="40">
                  <c:v>15.3</c:v>
                </c:pt>
                <c:pt idx="41">
                  <c:v>14.6</c:v>
                </c:pt>
                <c:pt idx="42">
                  <c:v>19.5</c:v>
                </c:pt>
                <c:pt idx="43">
                  <c:v>9.7</c:v>
                </c:pt>
                <c:pt idx="44">
                  <c:v>29</c:v>
                </c:pt>
                <c:pt idx="45">
                  <c:v>13.7</c:v>
                </c:pt>
                <c:pt idx="46">
                  <c:v>13.9</c:v>
                </c:pt>
                <c:pt idx="47">
                  <c:v>23.1</c:v>
                </c:pt>
              </c:numCache>
            </c:numRef>
          </c:yVal>
          <c:smooth val="0"/>
        </c:ser>
        <c:axId val="51354381"/>
        <c:axId val="59536246"/>
      </c:scatterChart>
      <c:valAx>
        <c:axId val="51354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6246"/>
        <c:crosses val="autoZero"/>
        <c:crossBetween val="midCat"/>
        <c:dispUnits/>
      </c:valAx>
      <c:valAx>
        <c:axId val="59536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43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Patoka Quartz vs clay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'[1]Chemia i XRD'!$AT$14</c:f>
              <c:strCache>
                <c:ptCount val="1"/>
                <c:pt idx="0">
                  <c:v>Kaolinite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'[1]Chemia i XRD'!$W$15:$W$62</c:f>
              <c:numCache>
                <c:ptCount val="48"/>
                <c:pt idx="0">
                  <c:v>45.7</c:v>
                </c:pt>
                <c:pt idx="1">
                  <c:v>64.2</c:v>
                </c:pt>
                <c:pt idx="2">
                  <c:v>52.7</c:v>
                </c:pt>
                <c:pt idx="3">
                  <c:v>73.6</c:v>
                </c:pt>
                <c:pt idx="4">
                  <c:v>39.3</c:v>
                </c:pt>
                <c:pt idx="5">
                  <c:v>45.9</c:v>
                </c:pt>
                <c:pt idx="6">
                  <c:v>41.2</c:v>
                </c:pt>
                <c:pt idx="7">
                  <c:v>45.6</c:v>
                </c:pt>
                <c:pt idx="8">
                  <c:v>28.3</c:v>
                </c:pt>
                <c:pt idx="9">
                  <c:v>41.7</c:v>
                </c:pt>
                <c:pt idx="10">
                  <c:v>53.4</c:v>
                </c:pt>
                <c:pt idx="11">
                  <c:v>48.5</c:v>
                </c:pt>
                <c:pt idx="12">
                  <c:v>42.6</c:v>
                </c:pt>
                <c:pt idx="13">
                  <c:v>31.8</c:v>
                </c:pt>
                <c:pt idx="14">
                  <c:v>38.7</c:v>
                </c:pt>
                <c:pt idx="15">
                  <c:v>32.5</c:v>
                </c:pt>
                <c:pt idx="16">
                  <c:v>23</c:v>
                </c:pt>
                <c:pt idx="17">
                  <c:v>30.8</c:v>
                </c:pt>
                <c:pt idx="18">
                  <c:v>30.7</c:v>
                </c:pt>
                <c:pt idx="19">
                  <c:v>44.2</c:v>
                </c:pt>
                <c:pt idx="20">
                  <c:v>34.7</c:v>
                </c:pt>
                <c:pt idx="21">
                  <c:v>34.6</c:v>
                </c:pt>
                <c:pt idx="22">
                  <c:v>37</c:v>
                </c:pt>
                <c:pt idx="23">
                  <c:v>37.8</c:v>
                </c:pt>
                <c:pt idx="24">
                  <c:v>50.3</c:v>
                </c:pt>
                <c:pt idx="25">
                  <c:v>29.1</c:v>
                </c:pt>
                <c:pt idx="28">
                  <c:v>34.5</c:v>
                </c:pt>
                <c:pt idx="29">
                  <c:v>34.2</c:v>
                </c:pt>
                <c:pt idx="30">
                  <c:v>25.8</c:v>
                </c:pt>
                <c:pt idx="31">
                  <c:v>28.9</c:v>
                </c:pt>
                <c:pt idx="32">
                  <c:v>30.3</c:v>
                </c:pt>
                <c:pt idx="33">
                  <c:v>25.7</c:v>
                </c:pt>
                <c:pt idx="34">
                  <c:v>46.2</c:v>
                </c:pt>
                <c:pt idx="35">
                  <c:v>29.8</c:v>
                </c:pt>
                <c:pt idx="36">
                  <c:v>11.8</c:v>
                </c:pt>
                <c:pt idx="37">
                  <c:v>11</c:v>
                </c:pt>
                <c:pt idx="38">
                  <c:v>7.9</c:v>
                </c:pt>
                <c:pt idx="39">
                  <c:v>30.4</c:v>
                </c:pt>
                <c:pt idx="40">
                  <c:v>15.3</c:v>
                </c:pt>
                <c:pt idx="41">
                  <c:v>14.6</c:v>
                </c:pt>
                <c:pt idx="42">
                  <c:v>19.5</c:v>
                </c:pt>
                <c:pt idx="43">
                  <c:v>9.7</c:v>
                </c:pt>
                <c:pt idx="44">
                  <c:v>29</c:v>
                </c:pt>
                <c:pt idx="45">
                  <c:v>13.7</c:v>
                </c:pt>
                <c:pt idx="46">
                  <c:v>13.9</c:v>
                </c:pt>
                <c:pt idx="47">
                  <c:v>23.1</c:v>
                </c:pt>
              </c:numCache>
            </c:numRef>
          </c:xVal>
          <c:yVal>
            <c:numRef>
              <c:f>'[1]Chemia i XRD'!$AT$15:$AT$62</c:f>
              <c:numCache>
                <c:ptCount val="48"/>
                <c:pt idx="0">
                  <c:v>17.700000000000003</c:v>
                </c:pt>
                <c:pt idx="1">
                  <c:v>14.8</c:v>
                </c:pt>
                <c:pt idx="2">
                  <c:v>29.900000000000002</c:v>
                </c:pt>
                <c:pt idx="3">
                  <c:v>9.3</c:v>
                </c:pt>
                <c:pt idx="4">
                  <c:v>15.100000000000001</c:v>
                </c:pt>
                <c:pt idx="5">
                  <c:v>6.9</c:v>
                </c:pt>
                <c:pt idx="6">
                  <c:v>7.300000000000001</c:v>
                </c:pt>
                <c:pt idx="7">
                  <c:v>4.8</c:v>
                </c:pt>
                <c:pt idx="8">
                  <c:v>10</c:v>
                </c:pt>
                <c:pt idx="9">
                  <c:v>7.1</c:v>
                </c:pt>
                <c:pt idx="10">
                  <c:v>10.3</c:v>
                </c:pt>
                <c:pt idx="11">
                  <c:v>5.5</c:v>
                </c:pt>
                <c:pt idx="12">
                  <c:v>4.1</c:v>
                </c:pt>
                <c:pt idx="13">
                  <c:v>5.4</c:v>
                </c:pt>
                <c:pt idx="14">
                  <c:v>5.4</c:v>
                </c:pt>
                <c:pt idx="15">
                  <c:v>4.9</c:v>
                </c:pt>
                <c:pt idx="16">
                  <c:v>5.9</c:v>
                </c:pt>
                <c:pt idx="17">
                  <c:v>4.6</c:v>
                </c:pt>
                <c:pt idx="18">
                  <c:v>5.5</c:v>
                </c:pt>
                <c:pt idx="19">
                  <c:v>6.2</c:v>
                </c:pt>
                <c:pt idx="20">
                  <c:v>8.8</c:v>
                </c:pt>
                <c:pt idx="21">
                  <c:v>6.9</c:v>
                </c:pt>
                <c:pt idx="22">
                  <c:v>6.8999999999999995</c:v>
                </c:pt>
                <c:pt idx="23">
                  <c:v>5</c:v>
                </c:pt>
                <c:pt idx="24">
                  <c:v>7.3</c:v>
                </c:pt>
                <c:pt idx="25">
                  <c:v>2.4</c:v>
                </c:pt>
                <c:pt idx="28">
                  <c:v>7.3</c:v>
                </c:pt>
                <c:pt idx="29">
                  <c:v>3.4</c:v>
                </c:pt>
                <c:pt idx="30">
                  <c:v>8</c:v>
                </c:pt>
                <c:pt idx="31">
                  <c:v>4.5</c:v>
                </c:pt>
                <c:pt idx="32">
                  <c:v>4.699999999999999</c:v>
                </c:pt>
                <c:pt idx="33">
                  <c:v>4</c:v>
                </c:pt>
                <c:pt idx="34">
                  <c:v>8</c:v>
                </c:pt>
                <c:pt idx="35">
                  <c:v>9.9</c:v>
                </c:pt>
                <c:pt idx="36">
                  <c:v>0.9</c:v>
                </c:pt>
                <c:pt idx="37">
                  <c:v>0.5</c:v>
                </c:pt>
                <c:pt idx="38">
                  <c:v>0</c:v>
                </c:pt>
                <c:pt idx="39">
                  <c:v>3</c:v>
                </c:pt>
                <c:pt idx="40">
                  <c:v>0.6</c:v>
                </c:pt>
                <c:pt idx="41">
                  <c:v>1.9000000000000001</c:v>
                </c:pt>
                <c:pt idx="42">
                  <c:v>0.1</c:v>
                </c:pt>
                <c:pt idx="43">
                  <c:v>2.1</c:v>
                </c:pt>
                <c:pt idx="44">
                  <c:v>0.1</c:v>
                </c:pt>
                <c:pt idx="45">
                  <c:v>1.8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'[1]Chemia i XRD'!$AC$14</c:f>
              <c:strCache>
                <c:ptCount val="1"/>
                <c:pt idx="0">
                  <c:v>Illite-smectite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'[1]Chemia i XRD'!$W$15:$W$62</c:f>
              <c:numCache>
                <c:ptCount val="48"/>
                <c:pt idx="0">
                  <c:v>45.7</c:v>
                </c:pt>
                <c:pt idx="1">
                  <c:v>64.2</c:v>
                </c:pt>
                <c:pt idx="2">
                  <c:v>52.7</c:v>
                </c:pt>
                <c:pt idx="3">
                  <c:v>73.6</c:v>
                </c:pt>
                <c:pt idx="4">
                  <c:v>39.3</c:v>
                </c:pt>
                <c:pt idx="5">
                  <c:v>45.9</c:v>
                </c:pt>
                <c:pt idx="6">
                  <c:v>41.2</c:v>
                </c:pt>
                <c:pt idx="7">
                  <c:v>45.6</c:v>
                </c:pt>
                <c:pt idx="8">
                  <c:v>28.3</c:v>
                </c:pt>
                <c:pt idx="9">
                  <c:v>41.7</c:v>
                </c:pt>
                <c:pt idx="10">
                  <c:v>53.4</c:v>
                </c:pt>
                <c:pt idx="11">
                  <c:v>48.5</c:v>
                </c:pt>
                <c:pt idx="12">
                  <c:v>42.6</c:v>
                </c:pt>
                <c:pt idx="13">
                  <c:v>31.8</c:v>
                </c:pt>
                <c:pt idx="14">
                  <c:v>38.7</c:v>
                </c:pt>
                <c:pt idx="15">
                  <c:v>32.5</c:v>
                </c:pt>
                <c:pt idx="16">
                  <c:v>23</c:v>
                </c:pt>
                <c:pt idx="17">
                  <c:v>30.8</c:v>
                </c:pt>
                <c:pt idx="18">
                  <c:v>30.7</c:v>
                </c:pt>
                <c:pt idx="19">
                  <c:v>44.2</c:v>
                </c:pt>
                <c:pt idx="20">
                  <c:v>34.7</c:v>
                </c:pt>
                <c:pt idx="21">
                  <c:v>34.6</c:v>
                </c:pt>
                <c:pt idx="22">
                  <c:v>37</c:v>
                </c:pt>
                <c:pt idx="23">
                  <c:v>37.8</c:v>
                </c:pt>
                <c:pt idx="24">
                  <c:v>50.3</c:v>
                </c:pt>
                <c:pt idx="25">
                  <c:v>29.1</c:v>
                </c:pt>
                <c:pt idx="28">
                  <c:v>34.5</c:v>
                </c:pt>
                <c:pt idx="29">
                  <c:v>34.2</c:v>
                </c:pt>
                <c:pt idx="30">
                  <c:v>25.8</c:v>
                </c:pt>
                <c:pt idx="31">
                  <c:v>28.9</c:v>
                </c:pt>
                <c:pt idx="32">
                  <c:v>30.3</c:v>
                </c:pt>
                <c:pt idx="33">
                  <c:v>25.7</c:v>
                </c:pt>
                <c:pt idx="34">
                  <c:v>46.2</c:v>
                </c:pt>
                <c:pt idx="35">
                  <c:v>29.8</c:v>
                </c:pt>
                <c:pt idx="36">
                  <c:v>11.8</c:v>
                </c:pt>
                <c:pt idx="37">
                  <c:v>11</c:v>
                </c:pt>
                <c:pt idx="38">
                  <c:v>7.9</c:v>
                </c:pt>
                <c:pt idx="39">
                  <c:v>30.4</c:v>
                </c:pt>
                <c:pt idx="40">
                  <c:v>15.3</c:v>
                </c:pt>
                <c:pt idx="41">
                  <c:v>14.6</c:v>
                </c:pt>
                <c:pt idx="42">
                  <c:v>19.5</c:v>
                </c:pt>
                <c:pt idx="43">
                  <c:v>9.7</c:v>
                </c:pt>
                <c:pt idx="44">
                  <c:v>29</c:v>
                </c:pt>
                <c:pt idx="45">
                  <c:v>13.7</c:v>
                </c:pt>
                <c:pt idx="46">
                  <c:v>13.9</c:v>
                </c:pt>
                <c:pt idx="47">
                  <c:v>23.1</c:v>
                </c:pt>
              </c:numCache>
            </c:numRef>
          </c:xVal>
          <c:yVal>
            <c:numRef>
              <c:f>'[1]Chemia i XRD'!$AC$15:$AC$62</c:f>
              <c:numCache>
                <c:ptCount val="48"/>
                <c:pt idx="0">
                  <c:v>17.4</c:v>
                </c:pt>
                <c:pt idx="1">
                  <c:v>3.3</c:v>
                </c:pt>
                <c:pt idx="2">
                  <c:v>6.8</c:v>
                </c:pt>
                <c:pt idx="3">
                  <c:v>11.9</c:v>
                </c:pt>
                <c:pt idx="4">
                  <c:v>32.8</c:v>
                </c:pt>
                <c:pt idx="5">
                  <c:v>32.3</c:v>
                </c:pt>
                <c:pt idx="6">
                  <c:v>30.8</c:v>
                </c:pt>
                <c:pt idx="7">
                  <c:v>17.3</c:v>
                </c:pt>
                <c:pt idx="8">
                  <c:v>37.8</c:v>
                </c:pt>
                <c:pt idx="9">
                  <c:v>20.5</c:v>
                </c:pt>
                <c:pt idx="10">
                  <c:v>8.7</c:v>
                </c:pt>
                <c:pt idx="11">
                  <c:v>12.9</c:v>
                </c:pt>
                <c:pt idx="12">
                  <c:v>32.3</c:v>
                </c:pt>
                <c:pt idx="13">
                  <c:v>14.1</c:v>
                </c:pt>
                <c:pt idx="14">
                  <c:v>20</c:v>
                </c:pt>
                <c:pt idx="15">
                  <c:v>14.8</c:v>
                </c:pt>
                <c:pt idx="16">
                  <c:v>30.1</c:v>
                </c:pt>
                <c:pt idx="17">
                  <c:v>29.5</c:v>
                </c:pt>
                <c:pt idx="18">
                  <c:v>24.6</c:v>
                </c:pt>
                <c:pt idx="19">
                  <c:v>24.5</c:v>
                </c:pt>
                <c:pt idx="20">
                  <c:v>33.4</c:v>
                </c:pt>
                <c:pt idx="21">
                  <c:v>27.7</c:v>
                </c:pt>
                <c:pt idx="22">
                  <c:v>29.5</c:v>
                </c:pt>
                <c:pt idx="23">
                  <c:v>25.1</c:v>
                </c:pt>
                <c:pt idx="24">
                  <c:v>15.4</c:v>
                </c:pt>
                <c:pt idx="25">
                  <c:v>40.1</c:v>
                </c:pt>
                <c:pt idx="28">
                  <c:v>25</c:v>
                </c:pt>
                <c:pt idx="29">
                  <c:v>31.3</c:v>
                </c:pt>
                <c:pt idx="30">
                  <c:v>34.6</c:v>
                </c:pt>
                <c:pt idx="31">
                  <c:v>30.6</c:v>
                </c:pt>
                <c:pt idx="32">
                  <c:v>40</c:v>
                </c:pt>
                <c:pt idx="33">
                  <c:v>41.5</c:v>
                </c:pt>
                <c:pt idx="34">
                  <c:v>12.1</c:v>
                </c:pt>
                <c:pt idx="35">
                  <c:v>32.3</c:v>
                </c:pt>
                <c:pt idx="36">
                  <c:v>78.7</c:v>
                </c:pt>
                <c:pt idx="37">
                  <c:v>67.5</c:v>
                </c:pt>
                <c:pt idx="38">
                  <c:v>43.2</c:v>
                </c:pt>
                <c:pt idx="39">
                  <c:v>32.5</c:v>
                </c:pt>
                <c:pt idx="40">
                  <c:v>61.2</c:v>
                </c:pt>
                <c:pt idx="41">
                  <c:v>40.5</c:v>
                </c:pt>
                <c:pt idx="42">
                  <c:v>61.3</c:v>
                </c:pt>
                <c:pt idx="43">
                  <c:v>26.4</c:v>
                </c:pt>
                <c:pt idx="44">
                  <c:v>50.8</c:v>
                </c:pt>
                <c:pt idx="45">
                  <c:v>56.9</c:v>
                </c:pt>
                <c:pt idx="46">
                  <c:v>65.8</c:v>
                </c:pt>
                <c:pt idx="47">
                  <c:v>57.6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'[1]Chemia i XRD'!$AD$14</c:f>
              <c:strCache>
                <c:ptCount val="1"/>
                <c:pt idx="0">
                  <c:v>Illite 2M1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'[1]Chemia i XRD'!$W$15:$W$62</c:f>
              <c:numCache>
                <c:ptCount val="48"/>
                <c:pt idx="0">
                  <c:v>45.7</c:v>
                </c:pt>
                <c:pt idx="1">
                  <c:v>64.2</c:v>
                </c:pt>
                <c:pt idx="2">
                  <c:v>52.7</c:v>
                </c:pt>
                <c:pt idx="3">
                  <c:v>73.6</c:v>
                </c:pt>
                <c:pt idx="4">
                  <c:v>39.3</c:v>
                </c:pt>
                <c:pt idx="5">
                  <c:v>45.9</c:v>
                </c:pt>
                <c:pt idx="6">
                  <c:v>41.2</c:v>
                </c:pt>
                <c:pt idx="7">
                  <c:v>45.6</c:v>
                </c:pt>
                <c:pt idx="8">
                  <c:v>28.3</c:v>
                </c:pt>
                <c:pt idx="9">
                  <c:v>41.7</c:v>
                </c:pt>
                <c:pt idx="10">
                  <c:v>53.4</c:v>
                </c:pt>
                <c:pt idx="11">
                  <c:v>48.5</c:v>
                </c:pt>
                <c:pt idx="12">
                  <c:v>42.6</c:v>
                </c:pt>
                <c:pt idx="13">
                  <c:v>31.8</c:v>
                </c:pt>
                <c:pt idx="14">
                  <c:v>38.7</c:v>
                </c:pt>
                <c:pt idx="15">
                  <c:v>32.5</c:v>
                </c:pt>
                <c:pt idx="16">
                  <c:v>23</c:v>
                </c:pt>
                <c:pt idx="17">
                  <c:v>30.8</c:v>
                </c:pt>
                <c:pt idx="18">
                  <c:v>30.7</c:v>
                </c:pt>
                <c:pt idx="19">
                  <c:v>44.2</c:v>
                </c:pt>
                <c:pt idx="20">
                  <c:v>34.7</c:v>
                </c:pt>
                <c:pt idx="21">
                  <c:v>34.6</c:v>
                </c:pt>
                <c:pt idx="22">
                  <c:v>37</c:v>
                </c:pt>
                <c:pt idx="23">
                  <c:v>37.8</c:v>
                </c:pt>
                <c:pt idx="24">
                  <c:v>50.3</c:v>
                </c:pt>
                <c:pt idx="25">
                  <c:v>29.1</c:v>
                </c:pt>
                <c:pt idx="28">
                  <c:v>34.5</c:v>
                </c:pt>
                <c:pt idx="29">
                  <c:v>34.2</c:v>
                </c:pt>
                <c:pt idx="30">
                  <c:v>25.8</c:v>
                </c:pt>
                <c:pt idx="31">
                  <c:v>28.9</c:v>
                </c:pt>
                <c:pt idx="32">
                  <c:v>30.3</c:v>
                </c:pt>
                <c:pt idx="33">
                  <c:v>25.7</c:v>
                </c:pt>
                <c:pt idx="34">
                  <c:v>46.2</c:v>
                </c:pt>
                <c:pt idx="35">
                  <c:v>29.8</c:v>
                </c:pt>
                <c:pt idx="36">
                  <c:v>11.8</c:v>
                </c:pt>
                <c:pt idx="37">
                  <c:v>11</c:v>
                </c:pt>
                <c:pt idx="38">
                  <c:v>7.9</c:v>
                </c:pt>
                <c:pt idx="39">
                  <c:v>30.4</c:v>
                </c:pt>
                <c:pt idx="40">
                  <c:v>15.3</c:v>
                </c:pt>
                <c:pt idx="41">
                  <c:v>14.6</c:v>
                </c:pt>
                <c:pt idx="42">
                  <c:v>19.5</c:v>
                </c:pt>
                <c:pt idx="43">
                  <c:v>9.7</c:v>
                </c:pt>
                <c:pt idx="44">
                  <c:v>29</c:v>
                </c:pt>
                <c:pt idx="45">
                  <c:v>13.7</c:v>
                </c:pt>
                <c:pt idx="46">
                  <c:v>13.9</c:v>
                </c:pt>
                <c:pt idx="47">
                  <c:v>23.1</c:v>
                </c:pt>
              </c:numCache>
            </c:numRef>
          </c:xVal>
          <c:yVal>
            <c:numRef>
              <c:f>'[1]Chemia i XRD'!$AD$15:$AD$62</c:f>
              <c:numCache>
                <c:ptCount val="48"/>
                <c:pt idx="0">
                  <c:v>14.8</c:v>
                </c:pt>
                <c:pt idx="1">
                  <c:v>14.7</c:v>
                </c:pt>
                <c:pt idx="2">
                  <c:v>8</c:v>
                </c:pt>
                <c:pt idx="3">
                  <c:v>4</c:v>
                </c:pt>
                <c:pt idx="4">
                  <c:v>9.7</c:v>
                </c:pt>
                <c:pt idx="5">
                  <c:v>8.4</c:v>
                </c:pt>
                <c:pt idx="6">
                  <c:v>8.7</c:v>
                </c:pt>
                <c:pt idx="7">
                  <c:v>20.5</c:v>
                </c:pt>
                <c:pt idx="8">
                  <c:v>5.1</c:v>
                </c:pt>
                <c:pt idx="9">
                  <c:v>15.7</c:v>
                </c:pt>
                <c:pt idx="10">
                  <c:v>15.8</c:v>
                </c:pt>
                <c:pt idx="11">
                  <c:v>12.7</c:v>
                </c:pt>
                <c:pt idx="12">
                  <c:v>8</c:v>
                </c:pt>
                <c:pt idx="13">
                  <c:v>21.4</c:v>
                </c:pt>
                <c:pt idx="14">
                  <c:v>11</c:v>
                </c:pt>
                <c:pt idx="15">
                  <c:v>15.4</c:v>
                </c:pt>
                <c:pt idx="16">
                  <c:v>10.9</c:v>
                </c:pt>
                <c:pt idx="17">
                  <c:v>12.7</c:v>
                </c:pt>
                <c:pt idx="18">
                  <c:v>13.1</c:v>
                </c:pt>
                <c:pt idx="19">
                  <c:v>12.3</c:v>
                </c:pt>
                <c:pt idx="20">
                  <c:v>14.5</c:v>
                </c:pt>
                <c:pt idx="21">
                  <c:v>2.8</c:v>
                </c:pt>
                <c:pt idx="22">
                  <c:v>6.6</c:v>
                </c:pt>
                <c:pt idx="23">
                  <c:v>8.4</c:v>
                </c:pt>
                <c:pt idx="24">
                  <c:v>14.2</c:v>
                </c:pt>
                <c:pt idx="25">
                  <c:v>11.8</c:v>
                </c:pt>
                <c:pt idx="28">
                  <c:v>14.4</c:v>
                </c:pt>
                <c:pt idx="29">
                  <c:v>5.1</c:v>
                </c:pt>
                <c:pt idx="30">
                  <c:v>14.4</c:v>
                </c:pt>
                <c:pt idx="31">
                  <c:v>15</c:v>
                </c:pt>
                <c:pt idx="32">
                  <c:v>8.4</c:v>
                </c:pt>
                <c:pt idx="33">
                  <c:v>10.8</c:v>
                </c:pt>
                <c:pt idx="34">
                  <c:v>19.2</c:v>
                </c:pt>
                <c:pt idx="35">
                  <c:v>15.7</c:v>
                </c:pt>
                <c:pt idx="36">
                  <c:v>1.8</c:v>
                </c:pt>
                <c:pt idx="37">
                  <c:v>1.7</c:v>
                </c:pt>
                <c:pt idx="38">
                  <c:v>0.1</c:v>
                </c:pt>
                <c:pt idx="39">
                  <c:v>15.7</c:v>
                </c:pt>
                <c:pt idx="40">
                  <c:v>8.4</c:v>
                </c:pt>
                <c:pt idx="41">
                  <c:v>14.4</c:v>
                </c:pt>
                <c:pt idx="42">
                  <c:v>7.8</c:v>
                </c:pt>
                <c:pt idx="43">
                  <c:v>8.8</c:v>
                </c:pt>
                <c:pt idx="44">
                  <c:v>6.3</c:v>
                </c:pt>
                <c:pt idx="45">
                  <c:v>11.6</c:v>
                </c:pt>
                <c:pt idx="46">
                  <c:v>0</c:v>
                </c:pt>
                <c:pt idx="47">
                  <c:v>2.1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'[1]Chemia i XRD'!$AG$14</c:f>
              <c:strCache>
                <c:ptCount val="1"/>
                <c:pt idx="0">
                  <c:v>Chlorite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'[1]Chemia i XRD'!$W$15:$W$62</c:f>
              <c:numCache>
                <c:ptCount val="48"/>
                <c:pt idx="0">
                  <c:v>45.7</c:v>
                </c:pt>
                <c:pt idx="1">
                  <c:v>64.2</c:v>
                </c:pt>
                <c:pt idx="2">
                  <c:v>52.7</c:v>
                </c:pt>
                <c:pt idx="3">
                  <c:v>73.6</c:v>
                </c:pt>
                <c:pt idx="4">
                  <c:v>39.3</c:v>
                </c:pt>
                <c:pt idx="5">
                  <c:v>45.9</c:v>
                </c:pt>
                <c:pt idx="6">
                  <c:v>41.2</c:v>
                </c:pt>
                <c:pt idx="7">
                  <c:v>45.6</c:v>
                </c:pt>
                <c:pt idx="8">
                  <c:v>28.3</c:v>
                </c:pt>
                <c:pt idx="9">
                  <c:v>41.7</c:v>
                </c:pt>
                <c:pt idx="10">
                  <c:v>53.4</c:v>
                </c:pt>
                <c:pt idx="11">
                  <c:v>48.5</c:v>
                </c:pt>
                <c:pt idx="12">
                  <c:v>42.6</c:v>
                </c:pt>
                <c:pt idx="13">
                  <c:v>31.8</c:v>
                </c:pt>
                <c:pt idx="14">
                  <c:v>38.7</c:v>
                </c:pt>
                <c:pt idx="15">
                  <c:v>32.5</c:v>
                </c:pt>
                <c:pt idx="16">
                  <c:v>23</c:v>
                </c:pt>
                <c:pt idx="17">
                  <c:v>30.8</c:v>
                </c:pt>
                <c:pt idx="18">
                  <c:v>30.7</c:v>
                </c:pt>
                <c:pt idx="19">
                  <c:v>44.2</c:v>
                </c:pt>
                <c:pt idx="20">
                  <c:v>34.7</c:v>
                </c:pt>
                <c:pt idx="21">
                  <c:v>34.6</c:v>
                </c:pt>
                <c:pt idx="22">
                  <c:v>37</c:v>
                </c:pt>
                <c:pt idx="23">
                  <c:v>37.8</c:v>
                </c:pt>
                <c:pt idx="24">
                  <c:v>50.3</c:v>
                </c:pt>
                <c:pt idx="25">
                  <c:v>29.1</c:v>
                </c:pt>
                <c:pt idx="28">
                  <c:v>34.5</c:v>
                </c:pt>
                <c:pt idx="29">
                  <c:v>34.2</c:v>
                </c:pt>
                <c:pt idx="30">
                  <c:v>25.8</c:v>
                </c:pt>
                <c:pt idx="31">
                  <c:v>28.9</c:v>
                </c:pt>
                <c:pt idx="32">
                  <c:v>30.3</c:v>
                </c:pt>
                <c:pt idx="33">
                  <c:v>25.7</c:v>
                </c:pt>
                <c:pt idx="34">
                  <c:v>46.2</c:v>
                </c:pt>
                <c:pt idx="35">
                  <c:v>29.8</c:v>
                </c:pt>
                <c:pt idx="36">
                  <c:v>11.8</c:v>
                </c:pt>
                <c:pt idx="37">
                  <c:v>11</c:v>
                </c:pt>
                <c:pt idx="38">
                  <c:v>7.9</c:v>
                </c:pt>
                <c:pt idx="39">
                  <c:v>30.4</c:v>
                </c:pt>
                <c:pt idx="40">
                  <c:v>15.3</c:v>
                </c:pt>
                <c:pt idx="41">
                  <c:v>14.6</c:v>
                </c:pt>
                <c:pt idx="42">
                  <c:v>19.5</c:v>
                </c:pt>
                <c:pt idx="43">
                  <c:v>9.7</c:v>
                </c:pt>
                <c:pt idx="44">
                  <c:v>29</c:v>
                </c:pt>
                <c:pt idx="45">
                  <c:v>13.7</c:v>
                </c:pt>
                <c:pt idx="46">
                  <c:v>13.9</c:v>
                </c:pt>
                <c:pt idx="47">
                  <c:v>23.1</c:v>
                </c:pt>
              </c:numCache>
            </c:numRef>
          </c:xVal>
          <c:yVal>
            <c:numRef>
              <c:f>'[1]Chemia i XRD'!$AG$15:$AG$62</c:f>
              <c:numCache>
                <c:ptCount val="48"/>
                <c:pt idx="0">
                  <c:v>1.9</c:v>
                </c:pt>
                <c:pt idx="1">
                  <c:v>0.7</c:v>
                </c:pt>
                <c:pt idx="2">
                  <c:v>0.8</c:v>
                </c:pt>
                <c:pt idx="3">
                  <c:v>0</c:v>
                </c:pt>
                <c:pt idx="4">
                  <c:v>0.6</c:v>
                </c:pt>
                <c:pt idx="5">
                  <c:v>1</c:v>
                </c:pt>
                <c:pt idx="6">
                  <c:v>1.1</c:v>
                </c:pt>
                <c:pt idx="7">
                  <c:v>1.8</c:v>
                </c:pt>
                <c:pt idx="8">
                  <c:v>1</c:v>
                </c:pt>
                <c:pt idx="9">
                  <c:v>1.8</c:v>
                </c:pt>
                <c:pt idx="10">
                  <c:v>3.3</c:v>
                </c:pt>
                <c:pt idx="11">
                  <c:v>1</c:v>
                </c:pt>
                <c:pt idx="12">
                  <c:v>3.2</c:v>
                </c:pt>
                <c:pt idx="13">
                  <c:v>3.4</c:v>
                </c:pt>
                <c:pt idx="14">
                  <c:v>3.4</c:v>
                </c:pt>
                <c:pt idx="15">
                  <c:v>4.3</c:v>
                </c:pt>
                <c:pt idx="16">
                  <c:v>3.7</c:v>
                </c:pt>
                <c:pt idx="17">
                  <c:v>6.5</c:v>
                </c:pt>
                <c:pt idx="18">
                  <c:v>3.7</c:v>
                </c:pt>
                <c:pt idx="19">
                  <c:v>5.2</c:v>
                </c:pt>
                <c:pt idx="20">
                  <c:v>3.1</c:v>
                </c:pt>
                <c:pt idx="21">
                  <c:v>2.7</c:v>
                </c:pt>
                <c:pt idx="22">
                  <c:v>4.5</c:v>
                </c:pt>
                <c:pt idx="23">
                  <c:v>3.3</c:v>
                </c:pt>
                <c:pt idx="24">
                  <c:v>2.8</c:v>
                </c:pt>
                <c:pt idx="25">
                  <c:v>4.2</c:v>
                </c:pt>
                <c:pt idx="28">
                  <c:v>4.1</c:v>
                </c:pt>
                <c:pt idx="29">
                  <c:v>2.7</c:v>
                </c:pt>
                <c:pt idx="30">
                  <c:v>2.8</c:v>
                </c:pt>
                <c:pt idx="31">
                  <c:v>2.5</c:v>
                </c:pt>
                <c:pt idx="32">
                  <c:v>4.6</c:v>
                </c:pt>
                <c:pt idx="33">
                  <c:v>3.4</c:v>
                </c:pt>
                <c:pt idx="34">
                  <c:v>5.7</c:v>
                </c:pt>
                <c:pt idx="35">
                  <c:v>4.3</c:v>
                </c:pt>
                <c:pt idx="36">
                  <c:v>1.4</c:v>
                </c:pt>
                <c:pt idx="37">
                  <c:v>1.2</c:v>
                </c:pt>
                <c:pt idx="38">
                  <c:v>1.3</c:v>
                </c:pt>
                <c:pt idx="39">
                  <c:v>3.4</c:v>
                </c:pt>
                <c:pt idx="40">
                  <c:v>1.9</c:v>
                </c:pt>
                <c:pt idx="41">
                  <c:v>1.7</c:v>
                </c:pt>
                <c:pt idx="42">
                  <c:v>0.4</c:v>
                </c:pt>
                <c:pt idx="43">
                  <c:v>1.6</c:v>
                </c:pt>
                <c:pt idx="44">
                  <c:v>2.1</c:v>
                </c:pt>
                <c:pt idx="45">
                  <c:v>2.4</c:v>
                </c:pt>
                <c:pt idx="46">
                  <c:v>1.4</c:v>
                </c:pt>
                <c:pt idx="47">
                  <c:v>1.6</c:v>
                </c:pt>
              </c:numCache>
            </c:numRef>
          </c:yVal>
          <c:smooth val="0"/>
        </c:ser>
        <c:axId val="66064167"/>
        <c:axId val="57706592"/>
      </c:scatterChart>
      <c:valAx>
        <c:axId val="66064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06592"/>
        <c:crosses val="autoZero"/>
        <c:crossBetween val="midCat"/>
        <c:dispUnits/>
      </c:valAx>
      <c:valAx>
        <c:axId val="57706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4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Quartz vs. Zr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'[1]Chemia i XRD'!$CY$14</c:f>
              <c:strCache>
                <c:ptCount val="1"/>
                <c:pt idx="0">
                  <c:v>Patoka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'[1]Chemia i XRD'!$BD$15:$BD$62</c:f>
              <c:numCache>
                <c:ptCount val="48"/>
                <c:pt idx="0">
                  <c:v>45.7</c:v>
                </c:pt>
                <c:pt idx="1">
                  <c:v>64.2</c:v>
                </c:pt>
                <c:pt idx="2">
                  <c:v>52.7</c:v>
                </c:pt>
                <c:pt idx="3">
                  <c:v>73.6</c:v>
                </c:pt>
                <c:pt idx="4">
                  <c:v>39.3</c:v>
                </c:pt>
                <c:pt idx="5">
                  <c:v>45.9</c:v>
                </c:pt>
                <c:pt idx="6">
                  <c:v>41.2</c:v>
                </c:pt>
                <c:pt idx="7">
                  <c:v>45.6</c:v>
                </c:pt>
                <c:pt idx="8">
                  <c:v>28.3</c:v>
                </c:pt>
                <c:pt idx="9">
                  <c:v>41.7</c:v>
                </c:pt>
                <c:pt idx="10">
                  <c:v>53.4</c:v>
                </c:pt>
                <c:pt idx="11">
                  <c:v>48.5</c:v>
                </c:pt>
                <c:pt idx="12">
                  <c:v>42.6</c:v>
                </c:pt>
                <c:pt idx="13">
                  <c:v>31.8</c:v>
                </c:pt>
                <c:pt idx="14">
                  <c:v>38.7</c:v>
                </c:pt>
                <c:pt idx="15">
                  <c:v>32.5</c:v>
                </c:pt>
                <c:pt idx="16">
                  <c:v>23</c:v>
                </c:pt>
                <c:pt idx="17">
                  <c:v>30.8</c:v>
                </c:pt>
                <c:pt idx="18">
                  <c:v>30.7</c:v>
                </c:pt>
                <c:pt idx="19">
                  <c:v>44.2</c:v>
                </c:pt>
                <c:pt idx="20">
                  <c:v>34.7</c:v>
                </c:pt>
                <c:pt idx="21">
                  <c:v>34.6</c:v>
                </c:pt>
                <c:pt idx="22">
                  <c:v>37</c:v>
                </c:pt>
                <c:pt idx="23">
                  <c:v>37.8</c:v>
                </c:pt>
                <c:pt idx="24">
                  <c:v>50.3</c:v>
                </c:pt>
                <c:pt idx="25">
                  <c:v>29.1</c:v>
                </c:pt>
                <c:pt idx="28">
                  <c:v>34.5</c:v>
                </c:pt>
                <c:pt idx="29">
                  <c:v>34.2</c:v>
                </c:pt>
                <c:pt idx="30">
                  <c:v>25.8</c:v>
                </c:pt>
                <c:pt idx="31">
                  <c:v>28.9</c:v>
                </c:pt>
                <c:pt idx="32">
                  <c:v>30.3</c:v>
                </c:pt>
                <c:pt idx="33">
                  <c:v>25.7</c:v>
                </c:pt>
                <c:pt idx="34">
                  <c:v>46.2</c:v>
                </c:pt>
                <c:pt idx="35">
                  <c:v>29.8</c:v>
                </c:pt>
                <c:pt idx="36">
                  <c:v>11.8</c:v>
                </c:pt>
                <c:pt idx="37">
                  <c:v>11</c:v>
                </c:pt>
                <c:pt idx="38">
                  <c:v>7.9</c:v>
                </c:pt>
                <c:pt idx="39">
                  <c:v>30.4</c:v>
                </c:pt>
                <c:pt idx="40">
                  <c:v>15.3</c:v>
                </c:pt>
                <c:pt idx="41">
                  <c:v>14.6</c:v>
                </c:pt>
                <c:pt idx="42">
                  <c:v>19.5</c:v>
                </c:pt>
                <c:pt idx="43">
                  <c:v>9.7</c:v>
                </c:pt>
                <c:pt idx="44">
                  <c:v>29</c:v>
                </c:pt>
                <c:pt idx="45">
                  <c:v>13.7</c:v>
                </c:pt>
                <c:pt idx="46">
                  <c:v>13.9</c:v>
                </c:pt>
                <c:pt idx="47">
                  <c:v>23.1</c:v>
                </c:pt>
              </c:numCache>
            </c:numRef>
          </c:xVal>
          <c:yVal>
            <c:numRef>
              <c:f>'[1]Chemia i XRD'!$CY$15:$CY$62</c:f>
              <c:numCache>
                <c:ptCount val="48"/>
                <c:pt idx="0">
                  <c:v>284.67754658722396</c:v>
                </c:pt>
                <c:pt idx="1">
                  <c:v>324.7260887541722</c:v>
                </c:pt>
                <c:pt idx="2">
                  <c:v>236.15525746303734</c:v>
                </c:pt>
                <c:pt idx="3">
                  <c:v>338.0419768298326</c:v>
                </c:pt>
                <c:pt idx="4">
                  <c:v>248.5632440789936</c:v>
                </c:pt>
                <c:pt idx="5">
                  <c:v>287.80476272620484</c:v>
                </c:pt>
                <c:pt idx="6">
                  <c:v>240.39213094165655</c:v>
                </c:pt>
                <c:pt idx="7">
                  <c:v>257.036991036232</c:v>
                </c:pt>
                <c:pt idx="8">
                  <c:v>165.3389436061163</c:v>
                </c:pt>
                <c:pt idx="9">
                  <c:v>257.33962485613336</c:v>
                </c:pt>
                <c:pt idx="10">
                  <c:v>308.282984539531</c:v>
                </c:pt>
                <c:pt idx="11">
                  <c:v>386.86689977392064</c:v>
                </c:pt>
                <c:pt idx="12">
                  <c:v>260.06332923524576</c:v>
                </c:pt>
                <c:pt idx="13">
                  <c:v>215.8787915296454</c:v>
                </c:pt>
                <c:pt idx="14">
                  <c:v>241.90530004116343</c:v>
                </c:pt>
                <c:pt idx="15">
                  <c:v>219.81303118836325</c:v>
                </c:pt>
                <c:pt idx="16">
                  <c:v>163.2205068668067</c:v>
                </c:pt>
                <c:pt idx="17">
                  <c:v>202.15939169411655</c:v>
                </c:pt>
                <c:pt idx="18">
                  <c:v>245.33515000004562</c:v>
                </c:pt>
                <c:pt idx="19">
                  <c:v>285.7872039268624</c:v>
                </c:pt>
                <c:pt idx="20">
                  <c:v>261.1729865748841</c:v>
                </c:pt>
                <c:pt idx="21">
                  <c:v>262.58527773442387</c:v>
                </c:pt>
                <c:pt idx="22">
                  <c:v>257.4405027961005</c:v>
                </c:pt>
                <c:pt idx="23">
                  <c:v>256.5326013363964</c:v>
                </c:pt>
                <c:pt idx="24">
                  <c:v>304.4496228207803</c:v>
                </c:pt>
                <c:pt idx="25">
                  <c:v>209.42260337174946</c:v>
                </c:pt>
                <c:pt idx="26">
                  <c:v>206.69889899263714</c:v>
                </c:pt>
                <c:pt idx="27">
                  <c:v>189.54964919822604</c:v>
                </c:pt>
                <c:pt idx="28">
                  <c:v>241.60266622126204</c:v>
                </c:pt>
                <c:pt idx="29">
                  <c:v>216.1814253495468</c:v>
                </c:pt>
                <c:pt idx="30">
                  <c:v>181.37853606088902</c:v>
                </c:pt>
                <c:pt idx="31">
                  <c:v>186.0189212993767</c:v>
                </c:pt>
                <c:pt idx="32">
                  <c:v>213.96211067027005</c:v>
                </c:pt>
                <c:pt idx="33">
                  <c:v>174.31708026319032</c:v>
                </c:pt>
                <c:pt idx="34">
                  <c:v>290.2258332854158</c:v>
                </c:pt>
                <c:pt idx="35">
                  <c:v>188.03648009871918</c:v>
                </c:pt>
                <c:pt idx="36">
                  <c:v>188.5408697985548</c:v>
                </c:pt>
                <c:pt idx="37">
                  <c:v>142.8431629934476</c:v>
                </c:pt>
                <c:pt idx="38">
                  <c:v>86.47257013981871</c:v>
                </c:pt>
                <c:pt idx="39">
                  <c:v>195.60232559625348</c:v>
                </c:pt>
                <c:pt idx="40">
                  <c:v>137.19399835528867</c:v>
                </c:pt>
                <c:pt idx="41">
                  <c:v>167.1547465255245</c:v>
                </c:pt>
                <c:pt idx="42">
                  <c:v>188.74262567848905</c:v>
                </c:pt>
                <c:pt idx="43">
                  <c:v>84.182640902565</c:v>
                </c:pt>
                <c:pt idx="44">
                  <c:v>148.89583939147505</c:v>
                </c:pt>
                <c:pt idx="45">
                  <c:v>216.58493710941528</c:v>
                </c:pt>
                <c:pt idx="46">
                  <c:v>142.33877329361198</c:v>
                </c:pt>
                <c:pt idx="47">
                  <c:v>219.611275308429</c:v>
                </c:pt>
              </c:numCache>
            </c:numRef>
          </c:yVal>
          <c:smooth val="0"/>
        </c:ser>
        <c:axId val="49597281"/>
        <c:axId val="43722346"/>
      </c:scatterChart>
      <c:valAx>
        <c:axId val="4959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22346"/>
        <c:crosses val="autoZero"/>
        <c:crossBetween val="midCat"/>
        <c:dispUnits/>
      </c:valAx>
      <c:valAx>
        <c:axId val="43722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972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Wozniki: Quartz vs. clay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'[1]Chemia i XRD'!$AC$63</c:f>
              <c:strCache>
                <c:ptCount val="1"/>
                <c:pt idx="0">
                  <c:v>Illite-smectite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'[1]Chemia i XRD'!$W$64:$W$90</c:f>
              <c:numCache>
                <c:ptCount val="27"/>
                <c:pt idx="0">
                  <c:v>25.4</c:v>
                </c:pt>
                <c:pt idx="1">
                  <c:v>34.5</c:v>
                </c:pt>
                <c:pt idx="2">
                  <c:v>32.2</c:v>
                </c:pt>
                <c:pt idx="3">
                  <c:v>19.5</c:v>
                </c:pt>
                <c:pt idx="5">
                  <c:v>33.1</c:v>
                </c:pt>
                <c:pt idx="6">
                  <c:v>29.7</c:v>
                </c:pt>
                <c:pt idx="7">
                  <c:v>45.3</c:v>
                </c:pt>
                <c:pt idx="8">
                  <c:v>39.1</c:v>
                </c:pt>
                <c:pt idx="9">
                  <c:v>29.4</c:v>
                </c:pt>
                <c:pt idx="10">
                  <c:v>16.1</c:v>
                </c:pt>
                <c:pt idx="11">
                  <c:v>30.2</c:v>
                </c:pt>
                <c:pt idx="12">
                  <c:v>8.6</c:v>
                </c:pt>
                <c:pt idx="13">
                  <c:v>32.7</c:v>
                </c:pt>
                <c:pt idx="14">
                  <c:v>25.4</c:v>
                </c:pt>
                <c:pt idx="15">
                  <c:v>28.3</c:v>
                </c:pt>
                <c:pt idx="16">
                  <c:v>33.9</c:v>
                </c:pt>
                <c:pt idx="17">
                  <c:v>33.7</c:v>
                </c:pt>
                <c:pt idx="18">
                  <c:v>31.3</c:v>
                </c:pt>
                <c:pt idx="19">
                  <c:v>41.2</c:v>
                </c:pt>
                <c:pt idx="20">
                  <c:v>40.7</c:v>
                </c:pt>
                <c:pt idx="21">
                  <c:v>39.6</c:v>
                </c:pt>
                <c:pt idx="22">
                  <c:v>42.3</c:v>
                </c:pt>
                <c:pt idx="23">
                  <c:v>29</c:v>
                </c:pt>
                <c:pt idx="24">
                  <c:v>36.7</c:v>
                </c:pt>
                <c:pt idx="25">
                  <c:v>30.1</c:v>
                </c:pt>
                <c:pt idx="26">
                  <c:v>33.7</c:v>
                </c:pt>
              </c:numCache>
            </c:numRef>
          </c:xVal>
          <c:yVal>
            <c:numRef>
              <c:f>'[1]Chemia i XRD'!$AC$64:$AC$90</c:f>
              <c:numCache>
                <c:ptCount val="27"/>
                <c:pt idx="0">
                  <c:v>32.8</c:v>
                </c:pt>
                <c:pt idx="1">
                  <c:v>14.9</c:v>
                </c:pt>
                <c:pt idx="2">
                  <c:v>25.6</c:v>
                </c:pt>
                <c:pt idx="3">
                  <c:v>22.3</c:v>
                </c:pt>
                <c:pt idx="5">
                  <c:v>12.2</c:v>
                </c:pt>
                <c:pt idx="6">
                  <c:v>34.4</c:v>
                </c:pt>
                <c:pt idx="7">
                  <c:v>20.1</c:v>
                </c:pt>
                <c:pt idx="8">
                  <c:v>30.5</c:v>
                </c:pt>
                <c:pt idx="9">
                  <c:v>45.6</c:v>
                </c:pt>
                <c:pt idx="10">
                  <c:v>8.4</c:v>
                </c:pt>
                <c:pt idx="11">
                  <c:v>29.5</c:v>
                </c:pt>
                <c:pt idx="12">
                  <c:v>6</c:v>
                </c:pt>
                <c:pt idx="13">
                  <c:v>40.8</c:v>
                </c:pt>
                <c:pt idx="14">
                  <c:v>27</c:v>
                </c:pt>
                <c:pt idx="15">
                  <c:v>31.9</c:v>
                </c:pt>
                <c:pt idx="16">
                  <c:v>42.3</c:v>
                </c:pt>
                <c:pt idx="17">
                  <c:v>37.1</c:v>
                </c:pt>
                <c:pt idx="18">
                  <c:v>40.5</c:v>
                </c:pt>
                <c:pt idx="19">
                  <c:v>22.2</c:v>
                </c:pt>
                <c:pt idx="20">
                  <c:v>20.8</c:v>
                </c:pt>
                <c:pt idx="21">
                  <c:v>26.4</c:v>
                </c:pt>
                <c:pt idx="22">
                  <c:v>24.6</c:v>
                </c:pt>
                <c:pt idx="23">
                  <c:v>39</c:v>
                </c:pt>
                <c:pt idx="24">
                  <c:v>31.3</c:v>
                </c:pt>
                <c:pt idx="25">
                  <c:v>17</c:v>
                </c:pt>
                <c:pt idx="26">
                  <c:v>35.7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'[1]Chemia i XRD'!$AD$63</c:f>
              <c:strCache>
                <c:ptCount val="1"/>
                <c:pt idx="0">
                  <c:v>Illite 2M1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'[1]Chemia i XRD'!$W$64:$W$92</c:f>
              <c:numCache>
                <c:ptCount val="29"/>
                <c:pt idx="0">
                  <c:v>25.4</c:v>
                </c:pt>
                <c:pt idx="1">
                  <c:v>34.5</c:v>
                </c:pt>
                <c:pt idx="2">
                  <c:v>32.2</c:v>
                </c:pt>
                <c:pt idx="3">
                  <c:v>19.5</c:v>
                </c:pt>
                <c:pt idx="5">
                  <c:v>33.1</c:v>
                </c:pt>
                <c:pt idx="6">
                  <c:v>29.7</c:v>
                </c:pt>
                <c:pt idx="7">
                  <c:v>45.3</c:v>
                </c:pt>
                <c:pt idx="8">
                  <c:v>39.1</c:v>
                </c:pt>
                <c:pt idx="9">
                  <c:v>29.4</c:v>
                </c:pt>
                <c:pt idx="10">
                  <c:v>16.1</c:v>
                </c:pt>
                <c:pt idx="11">
                  <c:v>30.2</c:v>
                </c:pt>
                <c:pt idx="12">
                  <c:v>8.6</c:v>
                </c:pt>
                <c:pt idx="13">
                  <c:v>32.7</c:v>
                </c:pt>
                <c:pt idx="14">
                  <c:v>25.4</c:v>
                </c:pt>
                <c:pt idx="15">
                  <c:v>28.3</c:v>
                </c:pt>
                <c:pt idx="16">
                  <c:v>33.9</c:v>
                </c:pt>
                <c:pt idx="17">
                  <c:v>33.7</c:v>
                </c:pt>
                <c:pt idx="18">
                  <c:v>31.3</c:v>
                </c:pt>
                <c:pt idx="19">
                  <c:v>41.2</c:v>
                </c:pt>
                <c:pt idx="20">
                  <c:v>40.7</c:v>
                </c:pt>
                <c:pt idx="21">
                  <c:v>39.6</c:v>
                </c:pt>
                <c:pt idx="22">
                  <c:v>42.3</c:v>
                </c:pt>
                <c:pt idx="23">
                  <c:v>29</c:v>
                </c:pt>
                <c:pt idx="24">
                  <c:v>36.7</c:v>
                </c:pt>
                <c:pt idx="25">
                  <c:v>30.1</c:v>
                </c:pt>
                <c:pt idx="26">
                  <c:v>33.7</c:v>
                </c:pt>
                <c:pt idx="27">
                  <c:v>9.9</c:v>
                </c:pt>
                <c:pt idx="28">
                  <c:v>9.5</c:v>
                </c:pt>
              </c:numCache>
            </c:numRef>
          </c:xVal>
          <c:yVal>
            <c:numRef>
              <c:f>'[1]Chemia i XRD'!$AD$64:$AD$92</c:f>
              <c:numCache>
                <c:ptCount val="29"/>
                <c:pt idx="0">
                  <c:v>5.2</c:v>
                </c:pt>
                <c:pt idx="1">
                  <c:v>10</c:v>
                </c:pt>
                <c:pt idx="2">
                  <c:v>6.5</c:v>
                </c:pt>
                <c:pt idx="3">
                  <c:v>9.3</c:v>
                </c:pt>
                <c:pt idx="5">
                  <c:v>28.8</c:v>
                </c:pt>
                <c:pt idx="6">
                  <c:v>7.7</c:v>
                </c:pt>
                <c:pt idx="7">
                  <c:v>11.5</c:v>
                </c:pt>
                <c:pt idx="8">
                  <c:v>18.1</c:v>
                </c:pt>
                <c:pt idx="9">
                  <c:v>4.2</c:v>
                </c:pt>
                <c:pt idx="10">
                  <c:v>5.7</c:v>
                </c:pt>
                <c:pt idx="11">
                  <c:v>10</c:v>
                </c:pt>
                <c:pt idx="12">
                  <c:v>2.2</c:v>
                </c:pt>
                <c:pt idx="13">
                  <c:v>9.5</c:v>
                </c:pt>
                <c:pt idx="14">
                  <c:v>8.1</c:v>
                </c:pt>
                <c:pt idx="15">
                  <c:v>13.9</c:v>
                </c:pt>
                <c:pt idx="16">
                  <c:v>7.9</c:v>
                </c:pt>
                <c:pt idx="17">
                  <c:v>12.3</c:v>
                </c:pt>
                <c:pt idx="18">
                  <c:v>7.9</c:v>
                </c:pt>
                <c:pt idx="19">
                  <c:v>11.7</c:v>
                </c:pt>
                <c:pt idx="20">
                  <c:v>11.2</c:v>
                </c:pt>
                <c:pt idx="21">
                  <c:v>9.3</c:v>
                </c:pt>
                <c:pt idx="22">
                  <c:v>10.9</c:v>
                </c:pt>
                <c:pt idx="23">
                  <c:v>5.3</c:v>
                </c:pt>
                <c:pt idx="24">
                  <c:v>14.4</c:v>
                </c:pt>
                <c:pt idx="25">
                  <c:v>23.4</c:v>
                </c:pt>
                <c:pt idx="26">
                  <c:v>6.5</c:v>
                </c:pt>
                <c:pt idx="27">
                  <c:v>7.6</c:v>
                </c:pt>
                <c:pt idx="28">
                  <c:v>16.2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'[1]Chemia i XRD'!$AT$63</c:f>
              <c:strCache>
                <c:ptCount val="1"/>
                <c:pt idx="0">
                  <c:v>kaol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'[1]Chemia i XRD'!$W$64:$W$90</c:f>
              <c:numCache>
                <c:ptCount val="27"/>
                <c:pt idx="0">
                  <c:v>25.4</c:v>
                </c:pt>
                <c:pt idx="1">
                  <c:v>34.5</c:v>
                </c:pt>
                <c:pt idx="2">
                  <c:v>32.2</c:v>
                </c:pt>
                <c:pt idx="3">
                  <c:v>19.5</c:v>
                </c:pt>
                <c:pt idx="5">
                  <c:v>33.1</c:v>
                </c:pt>
                <c:pt idx="6">
                  <c:v>29.7</c:v>
                </c:pt>
                <c:pt idx="7">
                  <c:v>45.3</c:v>
                </c:pt>
                <c:pt idx="8">
                  <c:v>39.1</c:v>
                </c:pt>
                <c:pt idx="9">
                  <c:v>29.4</c:v>
                </c:pt>
                <c:pt idx="10">
                  <c:v>16.1</c:v>
                </c:pt>
                <c:pt idx="11">
                  <c:v>30.2</c:v>
                </c:pt>
                <c:pt idx="12">
                  <c:v>8.6</c:v>
                </c:pt>
                <c:pt idx="13">
                  <c:v>32.7</c:v>
                </c:pt>
                <c:pt idx="14">
                  <c:v>25.4</c:v>
                </c:pt>
                <c:pt idx="15">
                  <c:v>28.3</c:v>
                </c:pt>
                <c:pt idx="16">
                  <c:v>33.9</c:v>
                </c:pt>
                <c:pt idx="17">
                  <c:v>33.7</c:v>
                </c:pt>
                <c:pt idx="18">
                  <c:v>31.3</c:v>
                </c:pt>
                <c:pt idx="19">
                  <c:v>41.2</c:v>
                </c:pt>
                <c:pt idx="20">
                  <c:v>40.7</c:v>
                </c:pt>
                <c:pt idx="21">
                  <c:v>39.6</c:v>
                </c:pt>
                <c:pt idx="22">
                  <c:v>42.3</c:v>
                </c:pt>
                <c:pt idx="23">
                  <c:v>29</c:v>
                </c:pt>
                <c:pt idx="24">
                  <c:v>36.7</c:v>
                </c:pt>
                <c:pt idx="25">
                  <c:v>30.1</c:v>
                </c:pt>
                <c:pt idx="26">
                  <c:v>33.7</c:v>
                </c:pt>
              </c:numCache>
            </c:numRef>
          </c:xVal>
          <c:yVal>
            <c:numRef>
              <c:f>'[1]Chemia i XRD'!$AT$64:$AT$90</c:f>
              <c:numCache>
                <c:ptCount val="27"/>
                <c:pt idx="0">
                  <c:v>3.2</c:v>
                </c:pt>
                <c:pt idx="1">
                  <c:v>6.9</c:v>
                </c:pt>
                <c:pt idx="2">
                  <c:v>5.4</c:v>
                </c:pt>
                <c:pt idx="3">
                  <c:v>4.2</c:v>
                </c:pt>
                <c:pt idx="5">
                  <c:v>4.6</c:v>
                </c:pt>
                <c:pt idx="6">
                  <c:v>6.3</c:v>
                </c:pt>
                <c:pt idx="7">
                  <c:v>8.6</c:v>
                </c:pt>
                <c:pt idx="8">
                  <c:v>6.6000000000000005</c:v>
                </c:pt>
                <c:pt idx="9">
                  <c:v>0.9</c:v>
                </c:pt>
                <c:pt idx="10">
                  <c:v>7.6</c:v>
                </c:pt>
                <c:pt idx="11">
                  <c:v>4.5</c:v>
                </c:pt>
                <c:pt idx="12">
                  <c:v>0.7</c:v>
                </c:pt>
                <c:pt idx="13">
                  <c:v>3.1999999999999997</c:v>
                </c:pt>
                <c:pt idx="14">
                  <c:v>3.4</c:v>
                </c:pt>
                <c:pt idx="15">
                  <c:v>5.6</c:v>
                </c:pt>
                <c:pt idx="16">
                  <c:v>3.9</c:v>
                </c:pt>
                <c:pt idx="17">
                  <c:v>2.2</c:v>
                </c:pt>
                <c:pt idx="18">
                  <c:v>5.199999999999999</c:v>
                </c:pt>
                <c:pt idx="19">
                  <c:v>15.100000000000001</c:v>
                </c:pt>
                <c:pt idx="20">
                  <c:v>13.9</c:v>
                </c:pt>
                <c:pt idx="21">
                  <c:v>15.100000000000001</c:v>
                </c:pt>
                <c:pt idx="22">
                  <c:v>12</c:v>
                </c:pt>
                <c:pt idx="23">
                  <c:v>10</c:v>
                </c:pt>
                <c:pt idx="24">
                  <c:v>11</c:v>
                </c:pt>
                <c:pt idx="25">
                  <c:v>18</c:v>
                </c:pt>
                <c:pt idx="26">
                  <c:v>12.7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'[1]Chemia i XRD'!$AG$63</c:f>
              <c:strCache>
                <c:ptCount val="1"/>
                <c:pt idx="0">
                  <c:v>Chlorite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'[1]Chemia i XRD'!$W$64:$W$92</c:f>
              <c:numCache>
                <c:ptCount val="29"/>
                <c:pt idx="0">
                  <c:v>25.4</c:v>
                </c:pt>
                <c:pt idx="1">
                  <c:v>34.5</c:v>
                </c:pt>
                <c:pt idx="2">
                  <c:v>32.2</c:v>
                </c:pt>
                <c:pt idx="3">
                  <c:v>19.5</c:v>
                </c:pt>
                <c:pt idx="5">
                  <c:v>33.1</c:v>
                </c:pt>
                <c:pt idx="6">
                  <c:v>29.7</c:v>
                </c:pt>
                <c:pt idx="7">
                  <c:v>45.3</c:v>
                </c:pt>
                <c:pt idx="8">
                  <c:v>39.1</c:v>
                </c:pt>
                <c:pt idx="9">
                  <c:v>29.4</c:v>
                </c:pt>
                <c:pt idx="10">
                  <c:v>16.1</c:v>
                </c:pt>
                <c:pt idx="11">
                  <c:v>30.2</c:v>
                </c:pt>
                <c:pt idx="12">
                  <c:v>8.6</c:v>
                </c:pt>
                <c:pt idx="13">
                  <c:v>32.7</c:v>
                </c:pt>
                <c:pt idx="14">
                  <c:v>25.4</c:v>
                </c:pt>
                <c:pt idx="15">
                  <c:v>28.3</c:v>
                </c:pt>
                <c:pt idx="16">
                  <c:v>33.9</c:v>
                </c:pt>
                <c:pt idx="17">
                  <c:v>33.7</c:v>
                </c:pt>
                <c:pt idx="18">
                  <c:v>31.3</c:v>
                </c:pt>
                <c:pt idx="19">
                  <c:v>41.2</c:v>
                </c:pt>
                <c:pt idx="20">
                  <c:v>40.7</c:v>
                </c:pt>
                <c:pt idx="21">
                  <c:v>39.6</c:v>
                </c:pt>
                <c:pt idx="22">
                  <c:v>42.3</c:v>
                </c:pt>
                <c:pt idx="23">
                  <c:v>29</c:v>
                </c:pt>
                <c:pt idx="24">
                  <c:v>36.7</c:v>
                </c:pt>
                <c:pt idx="25">
                  <c:v>30.1</c:v>
                </c:pt>
                <c:pt idx="26">
                  <c:v>33.7</c:v>
                </c:pt>
                <c:pt idx="27">
                  <c:v>9.9</c:v>
                </c:pt>
                <c:pt idx="28">
                  <c:v>9.5</c:v>
                </c:pt>
              </c:numCache>
            </c:numRef>
          </c:xVal>
          <c:yVal>
            <c:numRef>
              <c:f>'[1]Chemia i XRD'!$AG$64:$AG$92</c:f>
              <c:numCache>
                <c:ptCount val="29"/>
                <c:pt idx="0">
                  <c:v>1</c:v>
                </c:pt>
                <c:pt idx="1">
                  <c:v>0.8</c:v>
                </c:pt>
                <c:pt idx="2">
                  <c:v>1.1</c:v>
                </c:pt>
                <c:pt idx="3">
                  <c:v>0.7</c:v>
                </c:pt>
                <c:pt idx="5">
                  <c:v>2.8</c:v>
                </c:pt>
                <c:pt idx="6">
                  <c:v>1.7</c:v>
                </c:pt>
                <c:pt idx="7">
                  <c:v>2.6</c:v>
                </c:pt>
                <c:pt idx="8">
                  <c:v>1.1</c:v>
                </c:pt>
                <c:pt idx="9">
                  <c:v>1.3</c:v>
                </c:pt>
                <c:pt idx="10">
                  <c:v>0.6</c:v>
                </c:pt>
                <c:pt idx="11">
                  <c:v>0</c:v>
                </c:pt>
                <c:pt idx="12">
                  <c:v>0</c:v>
                </c:pt>
                <c:pt idx="13">
                  <c:v>0.1</c:v>
                </c:pt>
                <c:pt idx="14">
                  <c:v>0</c:v>
                </c:pt>
                <c:pt idx="15">
                  <c:v>0.2</c:v>
                </c:pt>
                <c:pt idx="16">
                  <c:v>0.9</c:v>
                </c:pt>
                <c:pt idx="17">
                  <c:v>0</c:v>
                </c:pt>
                <c:pt idx="18">
                  <c:v>1</c:v>
                </c:pt>
                <c:pt idx="19">
                  <c:v>1.7</c:v>
                </c:pt>
                <c:pt idx="20">
                  <c:v>0.9</c:v>
                </c:pt>
                <c:pt idx="21">
                  <c:v>0.8</c:v>
                </c:pt>
                <c:pt idx="22">
                  <c:v>0.1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</c:v>
                </c:pt>
                <c:pt idx="27">
                  <c:v>0.2</c:v>
                </c:pt>
                <c:pt idx="28">
                  <c:v>0.4</c:v>
                </c:pt>
              </c:numCache>
            </c:numRef>
          </c:yVal>
          <c:smooth val="0"/>
        </c:ser>
        <c:axId val="57956795"/>
        <c:axId val="51849108"/>
      </c:scatterChart>
      <c:valAx>
        <c:axId val="57956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9108"/>
        <c:crosses val="autoZero"/>
        <c:crossBetween val="midCat"/>
        <c:dispUnits/>
      </c:valAx>
      <c:valAx>
        <c:axId val="51849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56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159</xdr:row>
      <xdr:rowOff>114300</xdr:rowOff>
    </xdr:from>
    <xdr:to>
      <xdr:col>1</xdr:col>
      <xdr:colOff>0</xdr:colOff>
      <xdr:row>174</xdr:row>
      <xdr:rowOff>47625</xdr:rowOff>
    </xdr:to>
    <xdr:graphicFrame>
      <xdr:nvGraphicFramePr>
        <xdr:cNvPr id="1" name="Chart 1"/>
        <xdr:cNvGraphicFramePr/>
      </xdr:nvGraphicFramePr>
      <xdr:xfrm>
        <a:off x="723900" y="23812500"/>
        <a:ext cx="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144</xdr:row>
      <xdr:rowOff>133350</xdr:rowOff>
    </xdr:from>
    <xdr:to>
      <xdr:col>1</xdr:col>
      <xdr:colOff>0</xdr:colOff>
      <xdr:row>159</xdr:row>
      <xdr:rowOff>9525</xdr:rowOff>
    </xdr:to>
    <xdr:graphicFrame>
      <xdr:nvGraphicFramePr>
        <xdr:cNvPr id="2" name="Chart 2"/>
        <xdr:cNvGraphicFramePr/>
      </xdr:nvGraphicFramePr>
      <xdr:xfrm>
        <a:off x="723900" y="21393150"/>
        <a:ext cx="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129</xdr:row>
      <xdr:rowOff>38100</xdr:rowOff>
    </xdr:from>
    <xdr:to>
      <xdr:col>1</xdr:col>
      <xdr:colOff>0</xdr:colOff>
      <xdr:row>144</xdr:row>
      <xdr:rowOff>9525</xdr:rowOff>
    </xdr:to>
    <xdr:graphicFrame>
      <xdr:nvGraphicFramePr>
        <xdr:cNvPr id="3" name="Chart 3"/>
        <xdr:cNvGraphicFramePr/>
      </xdr:nvGraphicFramePr>
      <xdr:xfrm>
        <a:off x="723900" y="19040475"/>
        <a:ext cx="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174</xdr:row>
      <xdr:rowOff>76200</xdr:rowOff>
    </xdr:from>
    <xdr:to>
      <xdr:col>1</xdr:col>
      <xdr:colOff>0</xdr:colOff>
      <xdr:row>188</xdr:row>
      <xdr:rowOff>161925</xdr:rowOff>
    </xdr:to>
    <xdr:graphicFrame>
      <xdr:nvGraphicFramePr>
        <xdr:cNvPr id="4" name="Chart 4"/>
        <xdr:cNvGraphicFramePr/>
      </xdr:nvGraphicFramePr>
      <xdr:xfrm>
        <a:off x="723900" y="26174700"/>
        <a:ext cx="0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129</xdr:row>
      <xdr:rowOff>38100</xdr:rowOff>
    </xdr:from>
    <xdr:to>
      <xdr:col>1</xdr:col>
      <xdr:colOff>0</xdr:colOff>
      <xdr:row>144</xdr:row>
      <xdr:rowOff>0</xdr:rowOff>
    </xdr:to>
    <xdr:graphicFrame>
      <xdr:nvGraphicFramePr>
        <xdr:cNvPr id="5" name="Chart 5"/>
        <xdr:cNvGraphicFramePr/>
      </xdr:nvGraphicFramePr>
      <xdr:xfrm>
        <a:off x="723900" y="19040475"/>
        <a:ext cx="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144</xdr:row>
      <xdr:rowOff>95250</xdr:rowOff>
    </xdr:from>
    <xdr:to>
      <xdr:col>1</xdr:col>
      <xdr:colOff>0</xdr:colOff>
      <xdr:row>159</xdr:row>
      <xdr:rowOff>9525</xdr:rowOff>
    </xdr:to>
    <xdr:graphicFrame>
      <xdr:nvGraphicFramePr>
        <xdr:cNvPr id="6" name="Chart 6"/>
        <xdr:cNvGraphicFramePr/>
      </xdr:nvGraphicFramePr>
      <xdr:xfrm>
        <a:off x="723900" y="21374100"/>
        <a:ext cx="0" cy="2324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136</xdr:row>
      <xdr:rowOff>142875</xdr:rowOff>
    </xdr:from>
    <xdr:to>
      <xdr:col>1</xdr:col>
      <xdr:colOff>0</xdr:colOff>
      <xdr:row>151</xdr:row>
      <xdr:rowOff>152400</xdr:rowOff>
    </xdr:to>
    <xdr:graphicFrame>
      <xdr:nvGraphicFramePr>
        <xdr:cNvPr id="7" name="Chart 7"/>
        <xdr:cNvGraphicFramePr/>
      </xdr:nvGraphicFramePr>
      <xdr:xfrm>
        <a:off x="723900" y="20145375"/>
        <a:ext cx="0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151</xdr:row>
      <xdr:rowOff>142875</xdr:rowOff>
    </xdr:from>
    <xdr:to>
      <xdr:col>1</xdr:col>
      <xdr:colOff>0</xdr:colOff>
      <xdr:row>166</xdr:row>
      <xdr:rowOff>104775</xdr:rowOff>
    </xdr:to>
    <xdr:graphicFrame>
      <xdr:nvGraphicFramePr>
        <xdr:cNvPr id="8" name="Chart 8"/>
        <xdr:cNvGraphicFramePr/>
      </xdr:nvGraphicFramePr>
      <xdr:xfrm>
        <a:off x="723900" y="22536150"/>
        <a:ext cx="0" cy="2343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137</xdr:row>
      <xdr:rowOff>152400</xdr:rowOff>
    </xdr:from>
    <xdr:to>
      <xdr:col>1</xdr:col>
      <xdr:colOff>0</xdr:colOff>
      <xdr:row>151</xdr:row>
      <xdr:rowOff>142875</xdr:rowOff>
    </xdr:to>
    <xdr:graphicFrame>
      <xdr:nvGraphicFramePr>
        <xdr:cNvPr id="9" name="Chart 9"/>
        <xdr:cNvGraphicFramePr/>
      </xdr:nvGraphicFramePr>
      <xdr:xfrm>
        <a:off x="723900" y="20278725"/>
        <a:ext cx="0" cy="2238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152</xdr:row>
      <xdr:rowOff>0</xdr:rowOff>
    </xdr:from>
    <xdr:to>
      <xdr:col>1</xdr:col>
      <xdr:colOff>0</xdr:colOff>
      <xdr:row>166</xdr:row>
      <xdr:rowOff>123825</xdr:rowOff>
    </xdr:to>
    <xdr:graphicFrame>
      <xdr:nvGraphicFramePr>
        <xdr:cNvPr id="10" name="Chart 10"/>
        <xdr:cNvGraphicFramePr/>
      </xdr:nvGraphicFramePr>
      <xdr:xfrm>
        <a:off x="723900" y="22517100"/>
        <a:ext cx="0" cy="2352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167</xdr:row>
      <xdr:rowOff>76200</xdr:rowOff>
    </xdr:from>
    <xdr:to>
      <xdr:col>1</xdr:col>
      <xdr:colOff>0</xdr:colOff>
      <xdr:row>181</xdr:row>
      <xdr:rowOff>104775</xdr:rowOff>
    </xdr:to>
    <xdr:graphicFrame>
      <xdr:nvGraphicFramePr>
        <xdr:cNvPr id="11" name="Chart 11"/>
        <xdr:cNvGraphicFramePr/>
      </xdr:nvGraphicFramePr>
      <xdr:xfrm>
        <a:off x="723900" y="24955500"/>
        <a:ext cx="0" cy="2257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159</xdr:row>
      <xdr:rowOff>38100</xdr:rowOff>
    </xdr:from>
    <xdr:to>
      <xdr:col>1</xdr:col>
      <xdr:colOff>0</xdr:colOff>
      <xdr:row>174</xdr:row>
      <xdr:rowOff>38100</xdr:rowOff>
    </xdr:to>
    <xdr:graphicFrame>
      <xdr:nvGraphicFramePr>
        <xdr:cNvPr id="12" name="Chart 12"/>
        <xdr:cNvGraphicFramePr/>
      </xdr:nvGraphicFramePr>
      <xdr:xfrm>
        <a:off x="723900" y="23669625"/>
        <a:ext cx="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266700</xdr:colOff>
      <xdr:row>177</xdr:row>
      <xdr:rowOff>142875</xdr:rowOff>
    </xdr:from>
    <xdr:to>
      <xdr:col>14</xdr:col>
      <xdr:colOff>133350</xdr:colOff>
      <xdr:row>193</xdr:row>
      <xdr:rowOff>161925</xdr:rowOff>
    </xdr:to>
    <xdr:graphicFrame>
      <xdr:nvGraphicFramePr>
        <xdr:cNvPr id="13" name="Chart 13"/>
        <xdr:cNvGraphicFramePr/>
      </xdr:nvGraphicFramePr>
      <xdr:xfrm>
        <a:off x="1600200" y="26593800"/>
        <a:ext cx="2895600" cy="2552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oljewula\Downloads\Kajper_all%20data%20pop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 prób"/>
      <sheetName val="K-Ar"/>
      <sheetName val="Chemostrat"/>
      <sheetName val="lithol. control"/>
      <sheetName val="Leszek"/>
      <sheetName val="EDS"/>
      <sheetName val="Korelacja"/>
      <sheetName val="Isotopes"/>
      <sheetName val="Figures"/>
      <sheetName val="Chemia i XRD"/>
      <sheetName val="Tab.1 with means"/>
      <sheetName val="Table 1"/>
      <sheetName val="Table 2"/>
      <sheetName val="Table 3"/>
      <sheetName val="Table 4"/>
      <sheetName val="Kalkulacja"/>
    </sheetNames>
    <sheetDataSet>
      <sheetData sheetId="9">
        <row r="14">
          <cell r="W14" t="str">
            <v>Quartz</v>
          </cell>
          <cell r="AC14" t="str">
            <v>Illite-smectite</v>
          </cell>
          <cell r="AD14" t="str">
            <v>Illite 2M1</v>
          </cell>
          <cell r="AG14" t="str">
            <v>Chlorite</v>
          </cell>
          <cell r="AT14" t="str">
            <v>Kaolinite</v>
          </cell>
          <cell r="BV14" t="str">
            <v>Patoka-1</v>
          </cell>
          <cell r="CE14" t="str">
            <v>Cs Patoka</v>
          </cell>
          <cell r="CM14" t="str">
            <v>Rb Patoka</v>
          </cell>
          <cell r="CY14" t="str">
            <v>Patoka</v>
          </cell>
          <cell r="GI14" t="str">
            <v>Kaol/Q</v>
          </cell>
          <cell r="GK14" t="str">
            <v>2:1/Q</v>
          </cell>
        </row>
        <row r="15">
          <cell r="F15">
            <v>1.501</v>
          </cell>
          <cell r="V15">
            <v>18.5</v>
          </cell>
          <cell r="W15">
            <v>45.7</v>
          </cell>
          <cell r="AC15">
            <v>17.4</v>
          </cell>
          <cell r="AD15">
            <v>14.8</v>
          </cell>
          <cell r="AG15">
            <v>1.9</v>
          </cell>
          <cell r="AR15">
            <v>32.2</v>
          </cell>
          <cell r="AS15">
            <v>32.2</v>
          </cell>
          <cell r="AT15">
            <v>17.700000000000003</v>
          </cell>
          <cell r="BD15">
            <v>45.7</v>
          </cell>
          <cell r="BV15">
            <v>2.131106865438036</v>
          </cell>
          <cell r="CE15">
            <v>11.473828446149632</v>
          </cell>
          <cell r="CM15">
            <v>118.39195979899498</v>
          </cell>
          <cell r="CY15">
            <v>284.67754658722396</v>
          </cell>
          <cell r="FF15">
            <v>18.5</v>
          </cell>
          <cell r="GI15">
            <v>0.38730853391684905</v>
          </cell>
          <cell r="GK15">
            <v>0.7045951859956237</v>
          </cell>
        </row>
        <row r="16">
          <cell r="F16">
            <v>1.501</v>
          </cell>
          <cell r="V16">
            <v>23.6</v>
          </cell>
          <cell r="W16">
            <v>64.2</v>
          </cell>
          <cell r="AC16">
            <v>3.3</v>
          </cell>
          <cell r="AD16">
            <v>14.7</v>
          </cell>
          <cell r="AG16">
            <v>0.7</v>
          </cell>
          <cell r="AR16">
            <v>18</v>
          </cell>
          <cell r="AS16">
            <v>18.599999999999998</v>
          </cell>
          <cell r="AT16">
            <v>14.8</v>
          </cell>
          <cell r="BD16">
            <v>64.2</v>
          </cell>
          <cell r="BV16">
            <v>1.3972983811706545</v>
          </cell>
          <cell r="CE16">
            <v>7.187174568374898</v>
          </cell>
          <cell r="CM16">
            <v>79.62814070351759</v>
          </cell>
          <cell r="CY16">
            <v>324.7260887541722</v>
          </cell>
          <cell r="FF16">
            <v>23.6</v>
          </cell>
          <cell r="GI16">
            <v>0.23052959501557632</v>
          </cell>
          <cell r="GK16">
            <v>0.2803738317757009</v>
          </cell>
        </row>
        <row r="17">
          <cell r="F17">
            <v>1.501</v>
          </cell>
          <cell r="V17">
            <v>25</v>
          </cell>
          <cell r="W17">
            <v>52.7</v>
          </cell>
          <cell r="AC17">
            <v>6.8</v>
          </cell>
          <cell r="AD17">
            <v>8</v>
          </cell>
          <cell r="AG17">
            <v>0.8</v>
          </cell>
          <cell r="AR17">
            <v>14.8</v>
          </cell>
          <cell r="AS17">
            <v>14.8</v>
          </cell>
          <cell r="AT17">
            <v>29.900000000000002</v>
          </cell>
          <cell r="BD17">
            <v>52.7</v>
          </cell>
          <cell r="BV17">
            <v>1.1613908622717128</v>
          </cell>
          <cell r="CE17">
            <v>5.714223074815019</v>
          </cell>
          <cell r="CM17">
            <v>64.18090452261306</v>
          </cell>
          <cell r="CY17">
            <v>236.15525746303734</v>
          </cell>
          <cell r="FF17">
            <v>25</v>
          </cell>
          <cell r="GI17">
            <v>0.5673624288425048</v>
          </cell>
          <cell r="GK17">
            <v>0.2808349146110057</v>
          </cell>
        </row>
        <row r="18">
          <cell r="F18">
            <v>1.501</v>
          </cell>
          <cell r="V18">
            <v>34.8</v>
          </cell>
          <cell r="W18">
            <v>73.6</v>
          </cell>
          <cell r="AC18">
            <v>11.9</v>
          </cell>
          <cell r="AD18">
            <v>4</v>
          </cell>
          <cell r="AG18">
            <v>0</v>
          </cell>
          <cell r="AR18">
            <v>15.9</v>
          </cell>
          <cell r="AS18">
            <v>16.4</v>
          </cell>
          <cell r="AT18">
            <v>9.3</v>
          </cell>
          <cell r="BD18">
            <v>73.6</v>
          </cell>
          <cell r="BV18">
            <v>1.0486542883363532</v>
          </cell>
          <cell r="CE18">
            <v>3.4036722389695813</v>
          </cell>
          <cell r="CM18">
            <v>47.64824120603015</v>
          </cell>
          <cell r="CY18">
            <v>338.0419768298326</v>
          </cell>
          <cell r="FF18">
            <v>34.8</v>
          </cell>
          <cell r="GI18">
            <v>0.12635869565217392</v>
          </cell>
          <cell r="GK18">
            <v>0.2160326086956522</v>
          </cell>
        </row>
        <row r="19">
          <cell r="F19">
            <v>1.501</v>
          </cell>
          <cell r="V19">
            <v>36</v>
          </cell>
          <cell r="W19">
            <v>39.3</v>
          </cell>
          <cell r="AC19">
            <v>32.8</v>
          </cell>
          <cell r="AD19">
            <v>9.7</v>
          </cell>
          <cell r="AG19">
            <v>0.6</v>
          </cell>
          <cell r="AR19">
            <v>42.5</v>
          </cell>
          <cell r="AS19">
            <v>42.9</v>
          </cell>
          <cell r="AT19">
            <v>15.100000000000001</v>
          </cell>
          <cell r="BD19">
            <v>39.3</v>
          </cell>
          <cell r="BV19">
            <v>2.7458274194920085</v>
          </cell>
          <cell r="CE19">
            <v>15.193203617429436</v>
          </cell>
          <cell r="CM19">
            <v>148.5427135678392</v>
          </cell>
          <cell r="CY19">
            <v>248.5632440789936</v>
          </cell>
          <cell r="FF19">
            <v>36</v>
          </cell>
          <cell r="GI19">
            <v>0.38422391857506366</v>
          </cell>
          <cell r="GK19">
            <v>1.0814249363867685</v>
          </cell>
        </row>
        <row r="20">
          <cell r="F20">
            <v>1.503</v>
          </cell>
          <cell r="V20">
            <v>38</v>
          </cell>
          <cell r="W20">
            <v>45.9</v>
          </cell>
          <cell r="AC20">
            <v>32.3</v>
          </cell>
          <cell r="AD20">
            <v>8.4</v>
          </cell>
          <cell r="AG20">
            <v>1</v>
          </cell>
          <cell r="AR20">
            <v>40.699999999999996</v>
          </cell>
          <cell r="AS20">
            <v>41.9</v>
          </cell>
          <cell r="AT20">
            <v>6.9</v>
          </cell>
          <cell r="BD20">
            <v>45.9</v>
          </cell>
          <cell r="BV20">
            <v>2.518993266704565</v>
          </cell>
          <cell r="CE20">
            <v>9.854864346396274</v>
          </cell>
          <cell r="CM20">
            <v>132.66331658291458</v>
          </cell>
          <cell r="CY20">
            <v>287.80476272620484</v>
          </cell>
          <cell r="FF20">
            <v>38</v>
          </cell>
          <cell r="GI20">
            <v>0.15032679738562094</v>
          </cell>
          <cell r="GK20">
            <v>0.886710239651416</v>
          </cell>
        </row>
        <row r="21">
          <cell r="F21">
            <v>1.503</v>
          </cell>
          <cell r="V21">
            <v>42</v>
          </cell>
          <cell r="W21">
            <v>41.2</v>
          </cell>
          <cell r="AC21">
            <v>30.8</v>
          </cell>
          <cell r="AD21">
            <v>8.7</v>
          </cell>
          <cell r="AG21">
            <v>1.1</v>
          </cell>
          <cell r="AR21">
            <v>39.5</v>
          </cell>
          <cell r="AS21">
            <v>40.6</v>
          </cell>
          <cell r="AT21">
            <v>7.300000000000001</v>
          </cell>
          <cell r="BD21">
            <v>41.2</v>
          </cell>
          <cell r="BV21">
            <v>2.5031148760094437</v>
          </cell>
          <cell r="CE21">
            <v>8.085941353795562</v>
          </cell>
          <cell r="CM21">
            <v>121.80904522613065</v>
          </cell>
          <cell r="CY21">
            <v>240.39213094165655</v>
          </cell>
          <cell r="FF21">
            <v>42</v>
          </cell>
          <cell r="GI21">
            <v>0.17718446601941748</v>
          </cell>
          <cell r="GK21">
            <v>0.9587378640776698</v>
          </cell>
        </row>
        <row r="22">
          <cell r="F22">
            <v>1.503</v>
          </cell>
          <cell r="V22">
            <v>44</v>
          </cell>
          <cell r="W22">
            <v>45.6</v>
          </cell>
          <cell r="AC22">
            <v>17.3</v>
          </cell>
          <cell r="AD22">
            <v>20.5</v>
          </cell>
          <cell r="AG22">
            <v>1.8</v>
          </cell>
          <cell r="AR22">
            <v>37.8</v>
          </cell>
          <cell r="AS22">
            <v>40.5</v>
          </cell>
          <cell r="AT22">
            <v>4.8</v>
          </cell>
          <cell r="BD22">
            <v>45.6</v>
          </cell>
          <cell r="BV22">
            <v>2.4101128733665917</v>
          </cell>
          <cell r="CE22">
            <v>8.364154562893944</v>
          </cell>
          <cell r="CM22">
            <v>131.25628140703517</v>
          </cell>
          <cell r="CY22">
            <v>257.036991036232</v>
          </cell>
          <cell r="FF22">
            <v>44</v>
          </cell>
          <cell r="GI22">
            <v>0.10526315789473684</v>
          </cell>
          <cell r="GK22">
            <v>0.8289473684210525</v>
          </cell>
        </row>
        <row r="23">
          <cell r="F23">
            <v>1.503</v>
          </cell>
          <cell r="V23">
            <v>47.5</v>
          </cell>
          <cell r="W23">
            <v>28.3</v>
          </cell>
          <cell r="AC23">
            <v>37.8</v>
          </cell>
          <cell r="AD23">
            <v>5.1</v>
          </cell>
          <cell r="AG23">
            <v>1</v>
          </cell>
          <cell r="AR23">
            <v>42.9</v>
          </cell>
          <cell r="AS23">
            <v>44.4</v>
          </cell>
          <cell r="AT23">
            <v>10</v>
          </cell>
          <cell r="BD23">
            <v>28.3</v>
          </cell>
          <cell r="BV23">
            <v>2.3103058461401162</v>
          </cell>
          <cell r="CE23">
            <v>9.497725404220336</v>
          </cell>
          <cell r="CM23">
            <v>121.70854271356784</v>
          </cell>
          <cell r="CY23">
            <v>165.3389436061163</v>
          </cell>
          <cell r="FF23">
            <v>47.5</v>
          </cell>
          <cell r="GI23">
            <v>0.35335689045936397</v>
          </cell>
          <cell r="GK23">
            <v>1.5159010600706713</v>
          </cell>
        </row>
        <row r="24">
          <cell r="F24">
            <v>1.502</v>
          </cell>
          <cell r="V24">
            <v>49.2</v>
          </cell>
          <cell r="W24">
            <v>41.7</v>
          </cell>
          <cell r="AC24">
            <v>20.5</v>
          </cell>
          <cell r="AD24">
            <v>15.7</v>
          </cell>
          <cell r="AG24">
            <v>1.8</v>
          </cell>
          <cell r="AR24">
            <v>36.2</v>
          </cell>
          <cell r="AS24">
            <v>37.599999999999994</v>
          </cell>
          <cell r="AT24">
            <v>7.1</v>
          </cell>
          <cell r="BD24">
            <v>41.7</v>
          </cell>
          <cell r="BV24">
            <v>2.3772219212124126</v>
          </cell>
          <cell r="CE24">
            <v>7.768265278158401</v>
          </cell>
          <cell r="CM24">
            <v>113.86934673366834</v>
          </cell>
          <cell r="CY24">
            <v>257.33962485613336</v>
          </cell>
          <cell r="FF24">
            <v>49.2</v>
          </cell>
          <cell r="GI24">
            <v>0.1702637889688249</v>
          </cell>
          <cell r="GK24">
            <v>0.86810551558753</v>
          </cell>
        </row>
        <row r="25">
          <cell r="F25">
            <v>1.502</v>
          </cell>
          <cell r="V25">
            <v>51.4</v>
          </cell>
          <cell r="W25">
            <v>53.4</v>
          </cell>
          <cell r="AC25">
            <v>8.7</v>
          </cell>
          <cell r="AD25">
            <v>15.8</v>
          </cell>
          <cell r="AG25">
            <v>3.3</v>
          </cell>
          <cell r="AR25">
            <v>24.5</v>
          </cell>
          <cell r="AS25">
            <v>26.7</v>
          </cell>
          <cell r="AT25">
            <v>10.3</v>
          </cell>
          <cell r="BD25">
            <v>53.4</v>
          </cell>
          <cell r="BV25">
            <v>2.1152284747429144</v>
          </cell>
          <cell r="CE25">
            <v>5.771444231296246</v>
          </cell>
          <cell r="CM25">
            <v>93.62814070351759</v>
          </cell>
          <cell r="CY25">
            <v>308.282984539531</v>
          </cell>
          <cell r="FF25">
            <v>51.4</v>
          </cell>
          <cell r="GI25">
            <v>0.19288389513108617</v>
          </cell>
          <cell r="GK25">
            <v>0.45880149812734083</v>
          </cell>
        </row>
        <row r="26">
          <cell r="F26">
            <v>1.502</v>
          </cell>
          <cell r="V26">
            <v>54.2</v>
          </cell>
          <cell r="W26">
            <v>48.5</v>
          </cell>
          <cell r="AC26">
            <v>12.9</v>
          </cell>
          <cell r="AD26">
            <v>12.7</v>
          </cell>
          <cell r="AG26">
            <v>1</v>
          </cell>
          <cell r="AR26">
            <v>25.6</v>
          </cell>
          <cell r="AS26">
            <v>26.799999999999997</v>
          </cell>
          <cell r="AT26">
            <v>5.5</v>
          </cell>
          <cell r="BD26">
            <v>48.5</v>
          </cell>
          <cell r="BV26">
            <v>1.5764973618727351</v>
          </cell>
          <cell r="CE26">
            <v>4.113017265004111</v>
          </cell>
          <cell r="CM26">
            <v>69.26633165829146</v>
          </cell>
          <cell r="CY26">
            <v>386.86689977392064</v>
          </cell>
          <cell r="FF26">
            <v>54.2</v>
          </cell>
          <cell r="GI26">
            <v>0.1134020618556701</v>
          </cell>
          <cell r="GK26">
            <v>0.5278350515463918</v>
          </cell>
        </row>
        <row r="27">
          <cell r="F27">
            <v>1.502</v>
          </cell>
          <cell r="V27">
            <v>55</v>
          </cell>
          <cell r="W27">
            <v>42.6</v>
          </cell>
          <cell r="AC27">
            <v>32.3</v>
          </cell>
          <cell r="AD27">
            <v>8</v>
          </cell>
          <cell r="AG27">
            <v>3.2</v>
          </cell>
          <cell r="AR27">
            <v>40.3</v>
          </cell>
          <cell r="AS27">
            <v>41.8</v>
          </cell>
          <cell r="AT27">
            <v>4.1</v>
          </cell>
          <cell r="BD27">
            <v>42.6</v>
          </cell>
          <cell r="BV27">
            <v>2.481565631494637</v>
          </cell>
          <cell r="CE27">
            <v>7.6617155385037</v>
          </cell>
          <cell r="CM27">
            <v>118.79396984924624</v>
          </cell>
          <cell r="CY27">
            <v>260.06332923524576</v>
          </cell>
          <cell r="FF27">
            <v>55</v>
          </cell>
          <cell r="GI27">
            <v>0.09624413145539905</v>
          </cell>
          <cell r="GK27">
            <v>0.9460093896713614</v>
          </cell>
        </row>
        <row r="28">
          <cell r="F28">
            <v>1.503</v>
          </cell>
          <cell r="V28">
            <v>57</v>
          </cell>
          <cell r="W28">
            <v>31.8</v>
          </cell>
          <cell r="AC28">
            <v>14.1</v>
          </cell>
          <cell r="AD28">
            <v>21.4</v>
          </cell>
          <cell r="AG28">
            <v>3.4</v>
          </cell>
          <cell r="AR28">
            <v>35.5</v>
          </cell>
          <cell r="AS28">
            <v>37</v>
          </cell>
          <cell r="AT28">
            <v>5.4</v>
          </cell>
          <cell r="BD28">
            <v>31.8</v>
          </cell>
          <cell r="BV28">
            <v>2.521261608232439</v>
          </cell>
          <cell r="CE28">
            <v>5.622471910112361</v>
          </cell>
          <cell r="CM28">
            <v>98.9748743718593</v>
          </cell>
          <cell r="CY28">
            <v>215.8787915296454</v>
          </cell>
          <cell r="FF28">
            <v>57</v>
          </cell>
          <cell r="GI28">
            <v>0.169811320754717</v>
          </cell>
          <cell r="GK28">
            <v>1.1163522012578617</v>
          </cell>
        </row>
        <row r="29">
          <cell r="F29">
            <v>1.503</v>
          </cell>
          <cell r="V29">
            <v>57.9</v>
          </cell>
          <cell r="W29">
            <v>38.7</v>
          </cell>
          <cell r="AC29">
            <v>20</v>
          </cell>
          <cell r="AD29">
            <v>11</v>
          </cell>
          <cell r="AG29">
            <v>3.4</v>
          </cell>
          <cell r="AR29">
            <v>31</v>
          </cell>
          <cell r="AS29">
            <v>33.6</v>
          </cell>
          <cell r="AT29">
            <v>5.4</v>
          </cell>
          <cell r="BD29">
            <v>38.7</v>
          </cell>
          <cell r="BV29">
            <v>2.401039507255094</v>
          </cell>
          <cell r="CE29">
            <v>5.615565908468074</v>
          </cell>
          <cell r="CM29">
            <v>97.22613065326632</v>
          </cell>
          <cell r="CY29">
            <v>241.90530004116343</v>
          </cell>
          <cell r="FF29">
            <v>57.9</v>
          </cell>
          <cell r="GI29">
            <v>0.13953488372093023</v>
          </cell>
          <cell r="GK29">
            <v>0.8010335917312661</v>
          </cell>
        </row>
        <row r="30">
          <cell r="F30">
            <v>1.503</v>
          </cell>
          <cell r="V30">
            <v>62</v>
          </cell>
          <cell r="W30">
            <v>32.5</v>
          </cell>
          <cell r="AC30">
            <v>14.8</v>
          </cell>
          <cell r="AD30">
            <v>15.4</v>
          </cell>
          <cell r="AG30">
            <v>4.3</v>
          </cell>
          <cell r="AR30">
            <v>30.200000000000003</v>
          </cell>
          <cell r="AS30">
            <v>32.1</v>
          </cell>
          <cell r="AT30">
            <v>4.9</v>
          </cell>
          <cell r="BD30">
            <v>32.5</v>
          </cell>
          <cell r="BV30">
            <v>2.359075188989417</v>
          </cell>
          <cell r="CE30">
            <v>5.901671690874213</v>
          </cell>
          <cell r="CM30">
            <v>101.4070351758794</v>
          </cell>
          <cell r="CY30">
            <v>219.81303118836325</v>
          </cell>
          <cell r="FF30">
            <v>62</v>
          </cell>
          <cell r="GI30">
            <v>0.15076923076923077</v>
          </cell>
          <cell r="GK30">
            <v>0.9292307692307693</v>
          </cell>
        </row>
        <row r="31">
          <cell r="F31">
            <v>1.502</v>
          </cell>
          <cell r="V31">
            <v>62.6</v>
          </cell>
          <cell r="W31">
            <v>23</v>
          </cell>
          <cell r="AC31">
            <v>30.1</v>
          </cell>
          <cell r="AD31">
            <v>10.9</v>
          </cell>
          <cell r="AG31">
            <v>3.7</v>
          </cell>
          <cell r="AR31">
            <v>41</v>
          </cell>
          <cell r="AS31">
            <v>42</v>
          </cell>
          <cell r="AT31">
            <v>5.9</v>
          </cell>
          <cell r="BD31">
            <v>23</v>
          </cell>
          <cell r="BV31">
            <v>2.405576190310843</v>
          </cell>
          <cell r="CE31">
            <v>6.950397369142232</v>
          </cell>
          <cell r="CM31">
            <v>113.36683417085426</v>
          </cell>
          <cell r="CY31">
            <v>163.2205068668067</v>
          </cell>
          <cell r="FF31">
            <v>62.6</v>
          </cell>
          <cell r="GI31">
            <v>0.2565217391304348</v>
          </cell>
          <cell r="GK31">
            <v>1.7826086956521738</v>
          </cell>
        </row>
        <row r="32">
          <cell r="F32">
            <v>1.503</v>
          </cell>
          <cell r="V32">
            <v>67</v>
          </cell>
          <cell r="W32">
            <v>30.8</v>
          </cell>
          <cell r="AC32">
            <v>29.5</v>
          </cell>
          <cell r="AD32">
            <v>12.7</v>
          </cell>
          <cell r="AG32">
            <v>6.5</v>
          </cell>
          <cell r="AR32">
            <v>42.2</v>
          </cell>
          <cell r="AS32">
            <v>43.1</v>
          </cell>
          <cell r="AT32">
            <v>4.6</v>
          </cell>
          <cell r="BD32">
            <v>30.8</v>
          </cell>
          <cell r="BV32">
            <v>2.8308902267873</v>
          </cell>
          <cell r="CE32">
            <v>6.765908468073445</v>
          </cell>
          <cell r="CM32">
            <v>123.31658291457286</v>
          </cell>
          <cell r="CY32">
            <v>202.15939169411655</v>
          </cell>
          <cell r="FF32">
            <v>67</v>
          </cell>
          <cell r="GI32">
            <v>0.14935064935064934</v>
          </cell>
          <cell r="GK32">
            <v>1.37012987012987</v>
          </cell>
        </row>
        <row r="33">
          <cell r="F33">
            <v>1.502</v>
          </cell>
          <cell r="V33">
            <v>72.6</v>
          </cell>
          <cell r="W33">
            <v>30.7</v>
          </cell>
          <cell r="AC33">
            <v>24.6</v>
          </cell>
          <cell r="AD33">
            <v>13.1</v>
          </cell>
          <cell r="AG33">
            <v>3.7</v>
          </cell>
          <cell r="AR33">
            <v>37.7</v>
          </cell>
          <cell r="AS33">
            <v>38.9</v>
          </cell>
          <cell r="AT33">
            <v>5.5</v>
          </cell>
          <cell r="BD33">
            <v>30.7</v>
          </cell>
          <cell r="BV33">
            <v>2.50878572982913</v>
          </cell>
          <cell r="CE33">
            <v>6.606083858591395</v>
          </cell>
          <cell r="CM33">
            <v>100.7035175879397</v>
          </cell>
          <cell r="CY33">
            <v>245.33515000004562</v>
          </cell>
          <cell r="FF33">
            <v>72.6</v>
          </cell>
          <cell r="GI33">
            <v>0.1791530944625407</v>
          </cell>
          <cell r="GK33">
            <v>1.228013029315961</v>
          </cell>
        </row>
        <row r="34">
          <cell r="F34">
            <v>1.503</v>
          </cell>
          <cell r="V34">
            <v>77.4</v>
          </cell>
          <cell r="W34">
            <v>44.2</v>
          </cell>
          <cell r="AC34">
            <v>24.5</v>
          </cell>
          <cell r="AD34">
            <v>12.3</v>
          </cell>
          <cell r="AG34">
            <v>5.2</v>
          </cell>
          <cell r="AR34">
            <v>36.8</v>
          </cell>
          <cell r="AS34">
            <v>41.5</v>
          </cell>
          <cell r="AT34">
            <v>6.2</v>
          </cell>
          <cell r="BD34">
            <v>44.2</v>
          </cell>
          <cell r="BV34">
            <v>2.7027289304623943</v>
          </cell>
          <cell r="CE34">
            <v>6.229213483146069</v>
          </cell>
          <cell r="CM34">
            <v>115.47738693467338</v>
          </cell>
          <cell r="CY34">
            <v>285.7872039268624</v>
          </cell>
          <cell r="FF34">
            <v>77.4</v>
          </cell>
          <cell r="GI34">
            <v>0.14027149321266968</v>
          </cell>
          <cell r="GK34">
            <v>0.8325791855203619</v>
          </cell>
        </row>
        <row r="35">
          <cell r="F35">
            <v>1.503</v>
          </cell>
          <cell r="V35">
            <v>93.3</v>
          </cell>
          <cell r="W35">
            <v>34.7</v>
          </cell>
          <cell r="AC35">
            <v>33.4</v>
          </cell>
          <cell r="AD35">
            <v>14.5</v>
          </cell>
          <cell r="AG35">
            <v>3.1</v>
          </cell>
          <cell r="AR35">
            <v>47.9</v>
          </cell>
          <cell r="AS35">
            <v>48</v>
          </cell>
          <cell r="AT35">
            <v>8.8</v>
          </cell>
          <cell r="BD35">
            <v>34.7</v>
          </cell>
          <cell r="BV35">
            <v>2.8229510314397395</v>
          </cell>
          <cell r="CE35">
            <v>8.004055905727597</v>
          </cell>
          <cell r="CM35">
            <v>124.62311557788945</v>
          </cell>
          <cell r="CY35">
            <v>261.1729865748841</v>
          </cell>
          <cell r="FF35">
            <v>93.3</v>
          </cell>
          <cell r="GI35">
            <v>0.25360230547550433</v>
          </cell>
          <cell r="GK35">
            <v>1.3804034582132563</v>
          </cell>
        </row>
        <row r="36">
          <cell r="F36">
            <v>1.503</v>
          </cell>
          <cell r="V36">
            <v>100.8</v>
          </cell>
          <cell r="W36">
            <v>34.6</v>
          </cell>
          <cell r="AC36">
            <v>27.7</v>
          </cell>
          <cell r="AD36">
            <v>2.8</v>
          </cell>
          <cell r="AG36">
            <v>2.7</v>
          </cell>
          <cell r="AR36">
            <v>30.5</v>
          </cell>
          <cell r="AS36">
            <v>32.4</v>
          </cell>
          <cell r="AT36">
            <v>6.9</v>
          </cell>
          <cell r="BD36">
            <v>34.6</v>
          </cell>
          <cell r="BV36">
            <v>1.931492810985085</v>
          </cell>
          <cell r="CE36">
            <v>4.7690874212112915</v>
          </cell>
          <cell r="CM36">
            <v>83.2964824120603</v>
          </cell>
          <cell r="CY36">
            <v>262.58527773442387</v>
          </cell>
          <cell r="FF36">
            <v>100.8</v>
          </cell>
          <cell r="GI36">
            <v>0.1994219653179191</v>
          </cell>
          <cell r="GK36">
            <v>0.8815028901734103</v>
          </cell>
        </row>
        <row r="37">
          <cell r="F37">
            <v>1.503</v>
          </cell>
          <cell r="V37">
            <v>103</v>
          </cell>
          <cell r="W37">
            <v>37</v>
          </cell>
          <cell r="AC37">
            <v>29.5</v>
          </cell>
          <cell r="AD37">
            <v>6.6</v>
          </cell>
          <cell r="AG37">
            <v>4.5</v>
          </cell>
          <cell r="AR37">
            <v>36.1</v>
          </cell>
          <cell r="AS37">
            <v>37.7</v>
          </cell>
          <cell r="AT37">
            <v>6.8999999999999995</v>
          </cell>
          <cell r="BD37">
            <v>37</v>
          </cell>
          <cell r="BV37">
            <v>2.2581339909990046</v>
          </cell>
          <cell r="CE37">
            <v>5.808933954508085</v>
          </cell>
          <cell r="CM37">
            <v>99.60804020100502</v>
          </cell>
          <cell r="CY37">
            <v>257.4405027961005</v>
          </cell>
          <cell r="FF37">
            <v>103</v>
          </cell>
          <cell r="GI37">
            <v>0.18648648648648647</v>
          </cell>
          <cell r="GK37">
            <v>0.9756756756756757</v>
          </cell>
        </row>
        <row r="38">
          <cell r="F38">
            <v>1.503</v>
          </cell>
          <cell r="V38">
            <v>106.2</v>
          </cell>
          <cell r="W38">
            <v>37.8</v>
          </cell>
          <cell r="AC38">
            <v>25.1</v>
          </cell>
          <cell r="AD38">
            <v>8.4</v>
          </cell>
          <cell r="AG38">
            <v>3.3</v>
          </cell>
          <cell r="AR38">
            <v>33.5</v>
          </cell>
          <cell r="AS38">
            <v>34.800000000000004</v>
          </cell>
          <cell r="AT38">
            <v>5</v>
          </cell>
          <cell r="BD38">
            <v>37.8</v>
          </cell>
          <cell r="BV38">
            <v>2.085740034880547</v>
          </cell>
          <cell r="CE38">
            <v>5.358070704302549</v>
          </cell>
          <cell r="CM38">
            <v>92.13065326633166</v>
          </cell>
          <cell r="CY38">
            <v>256.5326013363964</v>
          </cell>
          <cell r="FF38">
            <v>106.2</v>
          </cell>
          <cell r="GI38">
            <v>0.1322751322751323</v>
          </cell>
          <cell r="GK38">
            <v>0.8862433862433863</v>
          </cell>
        </row>
        <row r="39">
          <cell r="F39">
            <v>1.503</v>
          </cell>
          <cell r="V39">
            <v>107.1</v>
          </cell>
          <cell r="W39">
            <v>50.3</v>
          </cell>
          <cell r="AC39">
            <v>15.4</v>
          </cell>
          <cell r="AD39">
            <v>14.2</v>
          </cell>
          <cell r="AG39">
            <v>2.8</v>
          </cell>
          <cell r="AR39">
            <v>29.6</v>
          </cell>
          <cell r="AS39">
            <v>31.5</v>
          </cell>
          <cell r="AT39">
            <v>7.3</v>
          </cell>
          <cell r="BD39">
            <v>50.3</v>
          </cell>
          <cell r="BV39">
            <v>1.9916038614737577</v>
          </cell>
          <cell r="CE39">
            <v>5.335379556042753</v>
          </cell>
          <cell r="CM39">
            <v>90.13065326633166</v>
          </cell>
          <cell r="CY39">
            <v>304.4496228207803</v>
          </cell>
          <cell r="FF39">
            <v>107.1</v>
          </cell>
          <cell r="GI39">
            <v>0.14512922465208747</v>
          </cell>
          <cell r="GK39">
            <v>0.5884691848906561</v>
          </cell>
        </row>
        <row r="40">
          <cell r="F40">
            <v>1.502</v>
          </cell>
          <cell r="V40">
            <v>117.3</v>
          </cell>
          <cell r="W40">
            <v>29.1</v>
          </cell>
          <cell r="AC40">
            <v>40.1</v>
          </cell>
          <cell r="AD40">
            <v>11.8</v>
          </cell>
          <cell r="AG40">
            <v>4.2</v>
          </cell>
          <cell r="AR40">
            <v>51.900000000000006</v>
          </cell>
          <cell r="AS40">
            <v>52</v>
          </cell>
          <cell r="AT40">
            <v>2.4</v>
          </cell>
          <cell r="BD40">
            <v>29.1</v>
          </cell>
          <cell r="BV40">
            <v>2.919355546374403</v>
          </cell>
          <cell r="CE40">
            <v>7.512743217319815</v>
          </cell>
          <cell r="CM40">
            <v>120.90452261306532</v>
          </cell>
          <cell r="CY40">
            <v>209.42260337174946</v>
          </cell>
          <cell r="FF40">
            <v>117.3</v>
          </cell>
          <cell r="GI40">
            <v>0.08247422680412371</v>
          </cell>
          <cell r="GK40">
            <v>1.7835051546391754</v>
          </cell>
        </row>
        <row r="41">
          <cell r="F41">
            <v>1.502</v>
          </cell>
          <cell r="BV41">
            <v>2.723144004213264</v>
          </cell>
          <cell r="CE41">
            <v>6.27952863798301</v>
          </cell>
          <cell r="CM41">
            <v>115.57788944723617</v>
          </cell>
          <cell r="CY41">
            <v>206.69889899263714</v>
          </cell>
        </row>
        <row r="42">
          <cell r="F42">
            <v>1.502</v>
          </cell>
          <cell r="BV42">
            <v>2.68004551518365</v>
          </cell>
          <cell r="CE42">
            <v>6.612003288572213</v>
          </cell>
          <cell r="CM42">
            <v>115.77889447236181</v>
          </cell>
          <cell r="CY42">
            <v>189.54964919822604</v>
          </cell>
        </row>
        <row r="43">
          <cell r="F43">
            <v>1.501</v>
          </cell>
          <cell r="V43">
            <v>124.8</v>
          </cell>
          <cell r="W43">
            <v>34.5</v>
          </cell>
          <cell r="AC43">
            <v>25</v>
          </cell>
          <cell r="AD43">
            <v>14.4</v>
          </cell>
          <cell r="AG43">
            <v>4.1</v>
          </cell>
          <cell r="AR43">
            <v>39.4</v>
          </cell>
          <cell r="AS43">
            <v>40.8</v>
          </cell>
          <cell r="AT43">
            <v>7.3</v>
          </cell>
          <cell r="BD43">
            <v>34.5</v>
          </cell>
          <cell r="BV43">
            <v>2.276280723222</v>
          </cell>
          <cell r="CE43">
            <v>5.12819950671417</v>
          </cell>
          <cell r="CM43">
            <v>94.39195979899498</v>
          </cell>
          <cell r="CY43">
            <v>241.60266622126204</v>
          </cell>
          <cell r="FF43">
            <v>124.8</v>
          </cell>
          <cell r="GI43">
            <v>0.21159420289855072</v>
          </cell>
          <cell r="GK43">
            <v>1.1420289855072463</v>
          </cell>
        </row>
        <row r="44">
          <cell r="F44">
            <v>1.503</v>
          </cell>
          <cell r="V44">
            <v>125</v>
          </cell>
          <cell r="W44">
            <v>34.2</v>
          </cell>
          <cell r="AC44">
            <v>31.3</v>
          </cell>
          <cell r="AD44">
            <v>5.1</v>
          </cell>
          <cell r="AG44">
            <v>2.7</v>
          </cell>
          <cell r="AR44">
            <v>36.4</v>
          </cell>
          <cell r="AS44">
            <v>37.1</v>
          </cell>
          <cell r="AT44">
            <v>3.4</v>
          </cell>
          <cell r="BD44">
            <v>34.2</v>
          </cell>
          <cell r="BV44">
            <v>2.0993500840477934</v>
          </cell>
          <cell r="CE44">
            <v>4.688188544806797</v>
          </cell>
          <cell r="CM44">
            <v>87.21608040201005</v>
          </cell>
          <cell r="CY44">
            <v>216.1814253495468</v>
          </cell>
          <cell r="FF44">
            <v>125</v>
          </cell>
          <cell r="GI44">
            <v>0.09941520467836257</v>
          </cell>
          <cell r="GK44">
            <v>1.0643274853801168</v>
          </cell>
        </row>
        <row r="45">
          <cell r="F45">
            <v>1.503</v>
          </cell>
          <cell r="V45">
            <v>129.9</v>
          </cell>
          <cell r="W45">
            <v>25.8</v>
          </cell>
          <cell r="AC45">
            <v>34.6</v>
          </cell>
          <cell r="AD45">
            <v>14.4</v>
          </cell>
          <cell r="AG45">
            <v>2.8</v>
          </cell>
          <cell r="AR45">
            <v>49</v>
          </cell>
          <cell r="AS45">
            <v>50.300000000000004</v>
          </cell>
          <cell r="AT45">
            <v>8</v>
          </cell>
          <cell r="BD45">
            <v>25.8</v>
          </cell>
          <cell r="BV45">
            <v>2.8853304234562867</v>
          </cell>
          <cell r="CE45">
            <v>6.4502055357632235</v>
          </cell>
          <cell r="CM45">
            <v>113.96984924623116</v>
          </cell>
          <cell r="CY45">
            <v>181.37853606088902</v>
          </cell>
          <cell r="FF45">
            <v>129.9</v>
          </cell>
          <cell r="GI45">
            <v>0.31007751937984496</v>
          </cell>
          <cell r="GK45">
            <v>1.8992248062015504</v>
          </cell>
        </row>
        <row r="46">
          <cell r="F46">
            <v>1.503</v>
          </cell>
          <cell r="V46">
            <v>131.8</v>
          </cell>
          <cell r="W46">
            <v>28.9</v>
          </cell>
          <cell r="AC46">
            <v>30.6</v>
          </cell>
          <cell r="AD46">
            <v>15</v>
          </cell>
          <cell r="AG46">
            <v>2.5</v>
          </cell>
          <cell r="AR46">
            <v>45.6</v>
          </cell>
          <cell r="AS46">
            <v>46.7</v>
          </cell>
          <cell r="AT46">
            <v>4.5</v>
          </cell>
          <cell r="BD46">
            <v>28.9</v>
          </cell>
          <cell r="BV46">
            <v>2.3715510673927263</v>
          </cell>
          <cell r="CE46">
            <v>6.131542888462593</v>
          </cell>
          <cell r="CM46">
            <v>106.93467336683418</v>
          </cell>
          <cell r="CY46">
            <v>186.0189212993767</v>
          </cell>
          <cell r="FF46">
            <v>131.8</v>
          </cell>
          <cell r="GI46">
            <v>0.15570934256055363</v>
          </cell>
          <cell r="GK46">
            <v>1.577854671280277</v>
          </cell>
        </row>
        <row r="47">
          <cell r="F47">
            <v>1.503</v>
          </cell>
          <cell r="V47">
            <v>135.9</v>
          </cell>
          <cell r="W47">
            <v>30.3</v>
          </cell>
          <cell r="AC47">
            <v>40</v>
          </cell>
          <cell r="AD47">
            <v>8.4</v>
          </cell>
          <cell r="AG47">
            <v>4.6</v>
          </cell>
          <cell r="AR47">
            <v>48.4</v>
          </cell>
          <cell r="AS47">
            <v>49.1</v>
          </cell>
          <cell r="AT47">
            <v>4.699999999999999</v>
          </cell>
          <cell r="BD47">
            <v>30.3</v>
          </cell>
          <cell r="BV47">
            <v>2.3307209198909864</v>
          </cell>
          <cell r="CE47">
            <v>5.978624280624829</v>
          </cell>
          <cell r="CM47">
            <v>102.41206030150754</v>
          </cell>
          <cell r="CY47">
            <v>213.96211067027005</v>
          </cell>
          <cell r="FF47">
            <v>135.9</v>
          </cell>
          <cell r="GI47">
            <v>0.15511551155115508</v>
          </cell>
          <cell r="GK47">
            <v>1.5973597359735974</v>
          </cell>
        </row>
        <row r="48">
          <cell r="F48">
            <v>1.503</v>
          </cell>
          <cell r="V48">
            <v>144.8</v>
          </cell>
          <cell r="W48">
            <v>25.7</v>
          </cell>
          <cell r="AC48">
            <v>41.5</v>
          </cell>
          <cell r="AD48">
            <v>10.8</v>
          </cell>
          <cell r="AG48">
            <v>3.4</v>
          </cell>
          <cell r="AR48">
            <v>52.3</v>
          </cell>
          <cell r="AS48">
            <v>53</v>
          </cell>
          <cell r="AT48">
            <v>4</v>
          </cell>
          <cell r="BD48">
            <v>25.7</v>
          </cell>
          <cell r="BV48">
            <v>2.512188242120941</v>
          </cell>
          <cell r="CE48">
            <v>6.445272677445877</v>
          </cell>
          <cell r="CM48">
            <v>110.95477386934674</v>
          </cell>
          <cell r="CY48">
            <v>174.31708026319032</v>
          </cell>
          <cell r="FF48">
            <v>144.8</v>
          </cell>
          <cell r="GI48">
            <v>0.1556420233463035</v>
          </cell>
          <cell r="GK48">
            <v>2.035019455252918</v>
          </cell>
        </row>
        <row r="49">
          <cell r="F49">
            <v>1.503</v>
          </cell>
          <cell r="V49">
            <v>149.3</v>
          </cell>
          <cell r="W49">
            <v>46.2</v>
          </cell>
          <cell r="AC49">
            <v>12.1</v>
          </cell>
          <cell r="AD49">
            <v>19.2</v>
          </cell>
          <cell r="AG49">
            <v>5.7</v>
          </cell>
          <cell r="AR49">
            <v>31.299999999999997</v>
          </cell>
          <cell r="AS49">
            <v>33.4</v>
          </cell>
          <cell r="AT49">
            <v>8</v>
          </cell>
          <cell r="BD49">
            <v>46.2</v>
          </cell>
          <cell r="BV49">
            <v>2.1503877684249684</v>
          </cell>
          <cell r="CE49">
            <v>4.866758015894766</v>
          </cell>
          <cell r="CM49">
            <v>92.04020100502512</v>
          </cell>
          <cell r="CY49">
            <v>290.2258332854158</v>
          </cell>
          <cell r="FF49">
            <v>149.3</v>
          </cell>
          <cell r="GI49">
            <v>0.17316017316017315</v>
          </cell>
          <cell r="GK49">
            <v>0.6774891774891774</v>
          </cell>
        </row>
        <row r="50">
          <cell r="F50">
            <v>1.503</v>
          </cell>
          <cell r="V50">
            <v>152.6</v>
          </cell>
          <cell r="W50">
            <v>29.8</v>
          </cell>
          <cell r="AC50">
            <v>32.3</v>
          </cell>
          <cell r="AD50">
            <v>15.7</v>
          </cell>
          <cell r="AG50">
            <v>4.3</v>
          </cell>
          <cell r="AR50">
            <v>48</v>
          </cell>
          <cell r="AS50">
            <v>48.199999999999996</v>
          </cell>
          <cell r="AT50">
            <v>9.9</v>
          </cell>
          <cell r="BD50">
            <v>29.8</v>
          </cell>
          <cell r="BV50">
            <v>2.5484817065669323</v>
          </cell>
          <cell r="CE50">
            <v>7.931049602630859</v>
          </cell>
          <cell r="CM50">
            <v>122.71356783919597</v>
          </cell>
          <cell r="CY50">
            <v>188.03648009871918</v>
          </cell>
          <cell r="FF50">
            <v>152.6</v>
          </cell>
          <cell r="GI50">
            <v>0.33221476510067116</v>
          </cell>
          <cell r="GK50">
            <v>1.610738255033557</v>
          </cell>
        </row>
        <row r="51">
          <cell r="F51">
            <v>1.503</v>
          </cell>
          <cell r="V51">
            <v>159.8</v>
          </cell>
          <cell r="W51">
            <v>11.8</v>
          </cell>
          <cell r="AC51">
            <v>78.7</v>
          </cell>
          <cell r="AD51">
            <v>1.8</v>
          </cell>
          <cell r="AG51">
            <v>1.4</v>
          </cell>
          <cell r="AR51">
            <v>80.5</v>
          </cell>
          <cell r="AS51">
            <v>83</v>
          </cell>
          <cell r="AT51">
            <v>0.9</v>
          </cell>
          <cell r="BD51">
            <v>11.8</v>
          </cell>
          <cell r="BV51">
            <v>2.757169127131381</v>
          </cell>
          <cell r="CE51">
            <v>9.759166895039737</v>
          </cell>
          <cell r="CM51">
            <v>158.29145728643215</v>
          </cell>
          <cell r="CY51">
            <v>188.5408697985548</v>
          </cell>
          <cell r="FF51">
            <v>159.8</v>
          </cell>
          <cell r="GI51">
            <v>0.07627118644067796</v>
          </cell>
          <cell r="GK51">
            <v>6.822033898305085</v>
          </cell>
        </row>
        <row r="52">
          <cell r="F52">
            <v>1.503</v>
          </cell>
          <cell r="V52">
            <v>160</v>
          </cell>
          <cell r="W52">
            <v>11</v>
          </cell>
          <cell r="AC52">
            <v>67.5</v>
          </cell>
          <cell r="AD52">
            <v>1.7</v>
          </cell>
          <cell r="AG52">
            <v>1.2</v>
          </cell>
          <cell r="AR52">
            <v>69.2</v>
          </cell>
          <cell r="AS52">
            <v>70.8</v>
          </cell>
          <cell r="AT52">
            <v>0.5</v>
          </cell>
          <cell r="BD52">
            <v>11</v>
          </cell>
          <cell r="BV52">
            <v>2.146985256133157</v>
          </cell>
          <cell r="CE52">
            <v>7.727815839956154</v>
          </cell>
          <cell r="CM52">
            <v>123.31658291457286</v>
          </cell>
          <cell r="CY52">
            <v>142.8431629934476</v>
          </cell>
          <cell r="FF52">
            <v>160</v>
          </cell>
          <cell r="GI52">
            <v>0.045454545454545456</v>
          </cell>
          <cell r="GK52">
            <v>6.290909090909091</v>
          </cell>
        </row>
        <row r="53">
          <cell r="F53">
            <v>1.503</v>
          </cell>
          <cell r="V53">
            <v>160.2</v>
          </cell>
          <cell r="W53">
            <v>7.9</v>
          </cell>
          <cell r="AC53">
            <v>43.2</v>
          </cell>
          <cell r="AD53">
            <v>0.1</v>
          </cell>
          <cell r="AG53">
            <v>1.3</v>
          </cell>
          <cell r="AR53">
            <v>43.300000000000004</v>
          </cell>
          <cell r="AS53">
            <v>43.900000000000006</v>
          </cell>
          <cell r="AT53">
            <v>0</v>
          </cell>
          <cell r="BD53">
            <v>7.9</v>
          </cell>
          <cell r="BV53">
            <v>1.3553340629049775</v>
          </cell>
          <cell r="CE53">
            <v>4.615182241710058</v>
          </cell>
          <cell r="CM53">
            <v>75.08542713567839</v>
          </cell>
          <cell r="CY53">
            <v>86.47257013981871</v>
          </cell>
          <cell r="FF53">
            <v>160.2</v>
          </cell>
          <cell r="GI53">
            <v>0</v>
          </cell>
          <cell r="GK53">
            <v>5.481012658227848</v>
          </cell>
        </row>
        <row r="54">
          <cell r="F54">
            <v>1.503</v>
          </cell>
          <cell r="V54">
            <v>168.1</v>
          </cell>
          <cell r="W54">
            <v>30.4</v>
          </cell>
          <cell r="AC54">
            <v>32.5</v>
          </cell>
          <cell r="AD54">
            <v>15.7</v>
          </cell>
          <cell r="AG54">
            <v>3.4</v>
          </cell>
          <cell r="AR54">
            <v>48.2</v>
          </cell>
          <cell r="AS54">
            <v>49.099999999999994</v>
          </cell>
          <cell r="AT54">
            <v>3</v>
          </cell>
          <cell r="BD54">
            <v>30.4</v>
          </cell>
          <cell r="BV54">
            <v>2.554152560386618</v>
          </cell>
          <cell r="CE54">
            <v>6.591285283639354</v>
          </cell>
          <cell r="CM54">
            <v>115.17587939698491</v>
          </cell>
          <cell r="CY54">
            <v>195.60232559625348</v>
          </cell>
          <cell r="FF54">
            <v>168.1</v>
          </cell>
          <cell r="GI54">
            <v>0.09868421052631579</v>
          </cell>
          <cell r="GK54">
            <v>1.585526315789474</v>
          </cell>
        </row>
        <row r="55">
          <cell r="F55">
            <v>1.504</v>
          </cell>
          <cell r="V55">
            <v>175.5</v>
          </cell>
          <cell r="W55">
            <v>15.3</v>
          </cell>
          <cell r="AC55">
            <v>61.2</v>
          </cell>
          <cell r="AD55">
            <v>8.4</v>
          </cell>
          <cell r="AG55">
            <v>1.9</v>
          </cell>
          <cell r="AR55">
            <v>69.60000000000001</v>
          </cell>
          <cell r="AS55">
            <v>70</v>
          </cell>
          <cell r="AT55">
            <v>0.6</v>
          </cell>
          <cell r="BD55">
            <v>15.3</v>
          </cell>
          <cell r="BV55">
            <v>2.5518842188587443</v>
          </cell>
          <cell r="CE55">
            <v>7.966566182515758</v>
          </cell>
          <cell r="CM55">
            <v>120.90452261306532</v>
          </cell>
          <cell r="CY55">
            <v>137.19399835528867</v>
          </cell>
          <cell r="FF55">
            <v>175.5</v>
          </cell>
          <cell r="GI55">
            <v>0.0392156862745098</v>
          </cell>
          <cell r="GK55">
            <v>4.549019607843138</v>
          </cell>
        </row>
        <row r="56">
          <cell r="F56">
            <v>1.503</v>
          </cell>
          <cell r="V56">
            <v>177.3</v>
          </cell>
          <cell r="W56">
            <v>14.6</v>
          </cell>
          <cell r="AC56">
            <v>40.5</v>
          </cell>
          <cell r="AD56">
            <v>14.4</v>
          </cell>
          <cell r="AG56">
            <v>1.7</v>
          </cell>
          <cell r="AR56">
            <v>54.9</v>
          </cell>
          <cell r="AS56">
            <v>56.6</v>
          </cell>
          <cell r="AT56">
            <v>1.9000000000000001</v>
          </cell>
          <cell r="BD56">
            <v>14.6</v>
          </cell>
          <cell r="BV56">
            <v>2.7333515410886995</v>
          </cell>
          <cell r="CE56">
            <v>6.318004932858318</v>
          </cell>
          <cell r="CM56">
            <v>114.67336683417085</v>
          </cell>
          <cell r="CY56">
            <v>167.1547465255245</v>
          </cell>
          <cell r="FF56">
            <v>177.3</v>
          </cell>
          <cell r="GI56">
            <v>0.13013698630136988</v>
          </cell>
          <cell r="GK56">
            <v>3.76027397260274</v>
          </cell>
        </row>
        <row r="57">
          <cell r="F57">
            <v>1.503</v>
          </cell>
          <cell r="V57">
            <v>183.7</v>
          </cell>
          <cell r="W57">
            <v>19.5</v>
          </cell>
          <cell r="AC57">
            <v>61.3</v>
          </cell>
          <cell r="AD57">
            <v>7.8</v>
          </cell>
          <cell r="AG57">
            <v>0.4</v>
          </cell>
          <cell r="AR57">
            <v>69.1</v>
          </cell>
          <cell r="AS57">
            <v>71.3</v>
          </cell>
          <cell r="AT57">
            <v>0.1</v>
          </cell>
          <cell r="BD57">
            <v>19.5</v>
          </cell>
          <cell r="BV57">
            <v>3.4932459529266366</v>
          </cell>
          <cell r="CE57">
            <v>7.45058920252124</v>
          </cell>
          <cell r="CM57">
            <v>145.6281407035176</v>
          </cell>
          <cell r="CY57">
            <v>188.74262567848905</v>
          </cell>
          <cell r="FF57">
            <v>183.7</v>
          </cell>
          <cell r="GI57">
            <v>0.005128205128205128</v>
          </cell>
          <cell r="GK57">
            <v>3.5435897435897434</v>
          </cell>
        </row>
        <row r="58">
          <cell r="F58">
            <v>1.503</v>
          </cell>
          <cell r="V58">
            <v>190.5</v>
          </cell>
          <cell r="W58">
            <v>9.7</v>
          </cell>
          <cell r="AC58">
            <v>26.4</v>
          </cell>
          <cell r="AD58">
            <v>8.8</v>
          </cell>
          <cell r="AG58">
            <v>1.6</v>
          </cell>
          <cell r="AR58">
            <v>35.2</v>
          </cell>
          <cell r="AS58">
            <v>35.3</v>
          </cell>
          <cell r="AT58">
            <v>2.1</v>
          </cell>
          <cell r="BD58">
            <v>9.7</v>
          </cell>
          <cell r="BV58">
            <v>1.8362224668143585</v>
          </cell>
          <cell r="CE58">
            <v>4.1278158399561535</v>
          </cell>
          <cell r="CM58">
            <v>72.38190954773869</v>
          </cell>
          <cell r="CY58">
            <v>84.182640902565</v>
          </cell>
          <cell r="FF58">
            <v>190.5</v>
          </cell>
          <cell r="GI58">
            <v>0.21649484536082478</v>
          </cell>
          <cell r="GK58">
            <v>3.6288659793814437</v>
          </cell>
        </row>
        <row r="59">
          <cell r="F59">
            <v>1.503</v>
          </cell>
          <cell r="V59">
            <v>199</v>
          </cell>
          <cell r="W59">
            <v>29</v>
          </cell>
          <cell r="AC59">
            <v>50.8</v>
          </cell>
          <cell r="AD59">
            <v>6.3</v>
          </cell>
          <cell r="AG59">
            <v>2.1</v>
          </cell>
          <cell r="AR59">
            <v>57.099999999999994</v>
          </cell>
          <cell r="AS59">
            <v>58.599999999999994</v>
          </cell>
          <cell r="AT59">
            <v>0.1</v>
          </cell>
          <cell r="BD59">
            <v>29</v>
          </cell>
          <cell r="BV59">
            <v>2.402173678019031</v>
          </cell>
          <cell r="CE59">
            <v>7.078651685393259</v>
          </cell>
          <cell r="CM59">
            <v>123.31658291457286</v>
          </cell>
          <cell r="CY59">
            <v>148.89583939147505</v>
          </cell>
          <cell r="FF59">
            <v>199</v>
          </cell>
          <cell r="GI59">
            <v>0.003448275862068966</v>
          </cell>
          <cell r="GK59">
            <v>1.9689655172413791</v>
          </cell>
        </row>
        <row r="60">
          <cell r="F60">
            <v>1.502</v>
          </cell>
          <cell r="V60">
            <v>199.9</v>
          </cell>
          <cell r="W60">
            <v>13.7</v>
          </cell>
          <cell r="AC60">
            <v>56.9</v>
          </cell>
          <cell r="AD60">
            <v>11.6</v>
          </cell>
          <cell r="AG60">
            <v>2.4</v>
          </cell>
          <cell r="AR60">
            <v>68.5</v>
          </cell>
          <cell r="AS60">
            <v>70.2</v>
          </cell>
          <cell r="AT60">
            <v>1.8</v>
          </cell>
          <cell r="BD60">
            <v>13.7</v>
          </cell>
          <cell r="BV60">
            <v>2.014287276752502</v>
          </cell>
          <cell r="CE60">
            <v>6.018087147163607</v>
          </cell>
          <cell r="CM60">
            <v>97.76884422110552</v>
          </cell>
          <cell r="CY60">
            <v>216.58493710941528</v>
          </cell>
          <cell r="FF60">
            <v>199.9</v>
          </cell>
          <cell r="GI60">
            <v>0.13138686131386862</v>
          </cell>
          <cell r="GK60">
            <v>5</v>
          </cell>
        </row>
        <row r="61">
          <cell r="F61">
            <v>1.506</v>
          </cell>
          <cell r="V61">
            <v>203</v>
          </cell>
          <cell r="W61">
            <v>13.9</v>
          </cell>
          <cell r="AC61">
            <v>65.8</v>
          </cell>
          <cell r="AD61">
            <v>0</v>
          </cell>
          <cell r="AG61">
            <v>1.4</v>
          </cell>
          <cell r="AR61">
            <v>65.8</v>
          </cell>
          <cell r="AS61">
            <v>67.39999999999999</v>
          </cell>
          <cell r="AT61">
            <v>0</v>
          </cell>
          <cell r="BD61">
            <v>13.9</v>
          </cell>
          <cell r="BV61">
            <v>3.3355962167393627</v>
          </cell>
          <cell r="CE61">
            <v>7.267086873115923</v>
          </cell>
          <cell r="CM61">
            <v>136.98492462311557</v>
          </cell>
          <cell r="CY61">
            <v>142.33877329361198</v>
          </cell>
          <cell r="FF61">
            <v>203</v>
          </cell>
          <cell r="GI61">
            <v>0</v>
          </cell>
          <cell r="GK61">
            <v>4.733812949640288</v>
          </cell>
        </row>
        <row r="62">
          <cell r="F62">
            <v>1.505</v>
          </cell>
          <cell r="V62">
            <v>205</v>
          </cell>
          <cell r="W62">
            <v>23.1</v>
          </cell>
          <cell r="AC62">
            <v>57.6</v>
          </cell>
          <cell r="AD62">
            <v>2.1</v>
          </cell>
          <cell r="AG62">
            <v>1.6</v>
          </cell>
          <cell r="AR62">
            <v>59.7</v>
          </cell>
          <cell r="AS62">
            <v>61</v>
          </cell>
          <cell r="AT62">
            <v>0</v>
          </cell>
          <cell r="BD62">
            <v>23.1</v>
          </cell>
          <cell r="BV62">
            <v>2.6913872228230225</v>
          </cell>
          <cell r="CE62">
            <v>5.937188270759113</v>
          </cell>
          <cell r="CM62">
            <v>111.95979899497488</v>
          </cell>
          <cell r="CY62">
            <v>219.611275308429</v>
          </cell>
          <cell r="FF62">
            <v>205</v>
          </cell>
          <cell r="GI62">
            <v>0</v>
          </cell>
          <cell r="GK62">
            <v>2.5844155844155843</v>
          </cell>
        </row>
        <row r="63">
          <cell r="W63" t="str">
            <v>Quartz Woźniki</v>
          </cell>
          <cell r="AC63" t="str">
            <v>Illite-smectite</v>
          </cell>
          <cell r="AD63" t="str">
            <v>Illite 2M1</v>
          </cell>
          <cell r="AG63" t="str">
            <v>Chlorite</v>
          </cell>
          <cell r="AT63" t="str">
            <v>kaol</v>
          </cell>
          <cell r="CE63" t="str">
            <v> Cs Wożniki </v>
          </cell>
          <cell r="CM63" t="str">
            <v>Woźniki Rb</v>
          </cell>
          <cell r="IF63" t="str">
            <v>Chlorite</v>
          </cell>
          <cell r="IH63" t="str">
            <v>2;1</v>
          </cell>
          <cell r="II63" t="str">
            <v>Kaol</v>
          </cell>
        </row>
        <row r="64">
          <cell r="F64">
            <v>1.505</v>
          </cell>
          <cell r="W64">
            <v>25.4</v>
          </cell>
          <cell r="AC64">
            <v>32.8</v>
          </cell>
          <cell r="AD64">
            <v>5.2</v>
          </cell>
          <cell r="AG64">
            <v>1</v>
          </cell>
          <cell r="AT64">
            <v>3.2</v>
          </cell>
          <cell r="BV64">
            <v>2.592563023814024</v>
          </cell>
          <cell r="CE64">
            <v>10.560101682605014</v>
          </cell>
          <cell r="CM64">
            <v>120.01483365119729</v>
          </cell>
          <cell r="HY64">
            <v>35.72433192686357</v>
          </cell>
          <cell r="IF64">
            <v>1.4064697609001404</v>
          </cell>
          <cell r="IH64">
            <v>53.44585091420533</v>
          </cell>
          <cell r="II64">
            <v>4.50070323488045</v>
          </cell>
        </row>
        <row r="65">
          <cell r="F65">
            <v>1.505</v>
          </cell>
          <cell r="W65">
            <v>34.5</v>
          </cell>
          <cell r="AC65">
            <v>14.9</v>
          </cell>
          <cell r="AD65">
            <v>10</v>
          </cell>
          <cell r="AG65">
            <v>0.8</v>
          </cell>
          <cell r="AT65">
            <v>6.9</v>
          </cell>
          <cell r="BV65">
            <v>1.9885391999071391</v>
          </cell>
          <cell r="CE65">
            <v>7.018496550054475</v>
          </cell>
          <cell r="CM65">
            <v>89.45835982199618</v>
          </cell>
          <cell r="HY65">
            <v>49.00568181818181</v>
          </cell>
          <cell r="IF65">
            <v>1.1363636363636362</v>
          </cell>
          <cell r="IH65">
            <v>35.36931818181818</v>
          </cell>
          <cell r="II65">
            <v>9.801136363636363</v>
          </cell>
        </row>
        <row r="66">
          <cell r="F66">
            <v>1.505</v>
          </cell>
          <cell r="W66">
            <v>32.2</v>
          </cell>
          <cell r="AC66">
            <v>25.6</v>
          </cell>
          <cell r="AD66">
            <v>6.5</v>
          </cell>
          <cell r="AG66">
            <v>1.1</v>
          </cell>
          <cell r="AT66">
            <v>5.4</v>
          </cell>
          <cell r="BV66">
            <v>2.3344159471526504</v>
          </cell>
          <cell r="CE66">
            <v>8.189226485897594</v>
          </cell>
          <cell r="CM66">
            <v>101.48972239881331</v>
          </cell>
          <cell r="HY66">
            <v>43.396226415094354</v>
          </cell>
          <cell r="IF66">
            <v>1.4824797843665773</v>
          </cell>
          <cell r="IH66">
            <v>43.26145552560648</v>
          </cell>
          <cell r="II66">
            <v>7.277628032345015</v>
          </cell>
        </row>
        <row r="67">
          <cell r="W67">
            <v>19.5</v>
          </cell>
          <cell r="AC67">
            <v>22.3</v>
          </cell>
          <cell r="AD67">
            <v>9.3</v>
          </cell>
          <cell r="AG67">
            <v>0.7</v>
          </cell>
          <cell r="AT67">
            <v>4.2</v>
          </cell>
          <cell r="BV67">
            <v>1.9845056518343052</v>
          </cell>
          <cell r="CE67">
            <v>7.766626316426585</v>
          </cell>
          <cell r="CM67">
            <v>90.1256622165713</v>
          </cell>
          <cell r="HY67">
            <v>33.97212543554007</v>
          </cell>
          <cell r="IF67">
            <v>1.2195121951219512</v>
          </cell>
          <cell r="IH67">
            <v>55.05226480836237</v>
          </cell>
          <cell r="II67">
            <v>7.317073170731708</v>
          </cell>
        </row>
        <row r="68">
          <cell r="BV68">
            <v>2.8970959033129873</v>
          </cell>
          <cell r="CE68">
            <v>10.628737440987775</v>
          </cell>
          <cell r="CM68">
            <v>124.59631277813097</v>
          </cell>
        </row>
        <row r="69">
          <cell r="F69">
            <v>1.503</v>
          </cell>
          <cell r="W69">
            <v>33.1</v>
          </cell>
          <cell r="AC69">
            <v>12.2</v>
          </cell>
          <cell r="AD69">
            <v>28.8</v>
          </cell>
          <cell r="AG69">
            <v>2.8</v>
          </cell>
          <cell r="AT69">
            <v>4.6</v>
          </cell>
          <cell r="BV69">
            <v>3.163310076120028</v>
          </cell>
          <cell r="CE69">
            <v>10.78561917443409</v>
          </cell>
          <cell r="CM69">
            <v>135.0540368722187</v>
          </cell>
          <cell r="HY69">
            <v>38.84976525821596</v>
          </cell>
          <cell r="IF69">
            <v>3.2863849765258215</v>
          </cell>
          <cell r="IH69">
            <v>48.12206572769953</v>
          </cell>
          <cell r="II69">
            <v>5.399061032863849</v>
          </cell>
        </row>
        <row r="70">
          <cell r="F70">
            <v>1.503</v>
          </cell>
          <cell r="W70">
            <v>29.7</v>
          </cell>
          <cell r="AC70">
            <v>34.4</v>
          </cell>
          <cell r="AD70">
            <v>7.7</v>
          </cell>
          <cell r="AG70">
            <v>1.7</v>
          </cell>
          <cell r="AT70">
            <v>6.3</v>
          </cell>
          <cell r="BV70">
            <v>3.184486203502406</v>
          </cell>
          <cell r="CE70">
            <v>10.373804624137517</v>
          </cell>
          <cell r="CM70">
            <v>128.97859716041535</v>
          </cell>
          <cell r="HY70">
            <v>36</v>
          </cell>
          <cell r="IF70">
            <v>2.060606060606061</v>
          </cell>
          <cell r="IH70">
            <v>51.03030303030304</v>
          </cell>
          <cell r="II70">
            <v>7.636363636363638</v>
          </cell>
        </row>
        <row r="71">
          <cell r="F71">
            <v>1.502</v>
          </cell>
          <cell r="W71">
            <v>45.3</v>
          </cell>
          <cell r="AC71">
            <v>20.1</v>
          </cell>
          <cell r="AD71">
            <v>11.5</v>
          </cell>
          <cell r="AG71">
            <v>2.6</v>
          </cell>
          <cell r="AT71">
            <v>8.6</v>
          </cell>
          <cell r="BV71">
            <v>2.3223153029341486</v>
          </cell>
          <cell r="CE71">
            <v>7.414622927006418</v>
          </cell>
          <cell r="CM71">
            <v>98.06357279084551</v>
          </cell>
          <cell r="HY71">
            <v>50.22172949002217</v>
          </cell>
          <cell r="IF71">
            <v>2.882483370288248</v>
          </cell>
          <cell r="IH71">
            <v>35.033259423503324</v>
          </cell>
          <cell r="II71">
            <v>9.534368070953438</v>
          </cell>
        </row>
        <row r="72">
          <cell r="F72">
            <v>1.502</v>
          </cell>
          <cell r="W72">
            <v>39.1</v>
          </cell>
          <cell r="AC72">
            <v>30.5</v>
          </cell>
          <cell r="AD72">
            <v>18.1</v>
          </cell>
          <cell r="AG72">
            <v>1.1</v>
          </cell>
          <cell r="AT72">
            <v>6.6000000000000005</v>
          </cell>
          <cell r="BV72">
            <v>3.6140590732592224</v>
          </cell>
          <cell r="CE72">
            <v>11.393535891538557</v>
          </cell>
          <cell r="CM72">
            <v>148.40008476372114</v>
          </cell>
          <cell r="HY72">
            <v>39.93871297242084</v>
          </cell>
          <cell r="IF72">
            <v>1.1235955056179776</v>
          </cell>
          <cell r="IH72">
            <v>49.64249233912155</v>
          </cell>
          <cell r="II72">
            <v>6.741573033707866</v>
          </cell>
        </row>
        <row r="73">
          <cell r="F73">
            <v>1.505</v>
          </cell>
          <cell r="W73">
            <v>29.4</v>
          </cell>
          <cell r="AC73">
            <v>45.6</v>
          </cell>
          <cell r="AD73">
            <v>4.2</v>
          </cell>
          <cell r="AG73">
            <v>1.3</v>
          </cell>
          <cell r="AT73">
            <v>0.9</v>
          </cell>
          <cell r="BV73">
            <v>3.431541022963486</v>
          </cell>
          <cell r="CE73">
            <v>13.15845539280959</v>
          </cell>
          <cell r="CM73">
            <v>134.75524475524477</v>
          </cell>
          <cell r="HY73">
            <v>34.79289940828402</v>
          </cell>
          <cell r="IF73">
            <v>1.5384615384615385</v>
          </cell>
          <cell r="IH73">
            <v>58.93491124260355</v>
          </cell>
          <cell r="II73">
            <v>1.0650887573964498</v>
          </cell>
        </row>
        <row r="74">
          <cell r="W74">
            <v>16.1</v>
          </cell>
          <cell r="AC74">
            <v>8.4</v>
          </cell>
          <cell r="AD74">
            <v>5.7</v>
          </cell>
          <cell r="AG74">
            <v>0.6</v>
          </cell>
          <cell r="AT74">
            <v>7.6</v>
          </cell>
          <cell r="BV74">
            <v>1.5569495561139062</v>
          </cell>
          <cell r="CE74">
            <v>11.011136666263168</v>
          </cell>
          <cell r="CM74">
            <v>79.26954863318501</v>
          </cell>
          <cell r="HY74">
            <v>39.75308641975309</v>
          </cell>
          <cell r="IF74">
            <v>1.4814814814814814</v>
          </cell>
          <cell r="IH74">
            <v>34.81481481481482</v>
          </cell>
          <cell r="II74">
            <v>18.76543209876543</v>
          </cell>
        </row>
        <row r="75">
          <cell r="F75">
            <v>1.505</v>
          </cell>
          <cell r="W75">
            <v>30.2</v>
          </cell>
          <cell r="AC75">
            <v>29.5</v>
          </cell>
          <cell r="AD75">
            <v>10</v>
          </cell>
          <cell r="AG75">
            <v>0</v>
          </cell>
          <cell r="AT75">
            <v>4.5</v>
          </cell>
          <cell r="BV75">
            <v>3.3458281264157645</v>
          </cell>
          <cell r="CE75">
            <v>14.629221643868783</v>
          </cell>
          <cell r="CM75">
            <v>142.72303454121638</v>
          </cell>
          <cell r="HY75">
            <v>38.0352644836272</v>
          </cell>
          <cell r="IF75">
            <v>0</v>
          </cell>
          <cell r="IH75">
            <v>49.74811083123426</v>
          </cell>
          <cell r="II75">
            <v>5.6675062972292185</v>
          </cell>
        </row>
        <row r="76">
          <cell r="W76">
            <v>8.6</v>
          </cell>
          <cell r="AC76">
            <v>6</v>
          </cell>
          <cell r="AD76">
            <v>2.2</v>
          </cell>
          <cell r="AG76">
            <v>0</v>
          </cell>
          <cell r="AT76">
            <v>0.7</v>
          </cell>
          <cell r="BV76">
            <v>0.925195089206288</v>
          </cell>
          <cell r="CE76">
            <v>4.097554775450915</v>
          </cell>
          <cell r="CM76">
            <v>36.52235643144734</v>
          </cell>
          <cell r="HY76">
            <v>45.02617801047123</v>
          </cell>
          <cell r="IF76">
            <v>0</v>
          </cell>
          <cell r="IH76">
            <v>42.931937172774894</v>
          </cell>
          <cell r="II76">
            <v>3.6649214659685883</v>
          </cell>
        </row>
        <row r="77">
          <cell r="F77">
            <v>1.504</v>
          </cell>
          <cell r="W77">
            <v>32.7</v>
          </cell>
          <cell r="AC77">
            <v>40.8</v>
          </cell>
          <cell r="AD77">
            <v>9.5</v>
          </cell>
          <cell r="AG77">
            <v>0.1</v>
          </cell>
          <cell r="AT77">
            <v>3.1999999999999997</v>
          </cell>
          <cell r="BV77">
            <v>4.404634495534678</v>
          </cell>
          <cell r="CE77">
            <v>18.747367146834527</v>
          </cell>
          <cell r="CM77">
            <v>159.55499046408136</v>
          </cell>
          <cell r="HY77">
            <v>35.27508090614888</v>
          </cell>
          <cell r="IF77">
            <v>0.10787486515641857</v>
          </cell>
          <cell r="IH77">
            <v>54.26105717367854</v>
          </cell>
          <cell r="II77">
            <v>3.451995685005394</v>
          </cell>
        </row>
        <row r="78">
          <cell r="F78">
            <v>1.506</v>
          </cell>
          <cell r="W78">
            <v>25.4</v>
          </cell>
          <cell r="AC78">
            <v>27</v>
          </cell>
          <cell r="AD78">
            <v>8.1</v>
          </cell>
          <cell r="AG78">
            <v>0</v>
          </cell>
          <cell r="AT78">
            <v>3.4</v>
          </cell>
          <cell r="BV78">
            <v>2.9848255738971257</v>
          </cell>
          <cell r="CE78">
            <v>14.031110035104712</v>
          </cell>
          <cell r="CM78">
            <v>126.98664971392245</v>
          </cell>
          <cell r="HY78">
            <v>36.81159420289855</v>
          </cell>
          <cell r="IF78">
            <v>0</v>
          </cell>
          <cell r="IH78">
            <v>50.869565217391305</v>
          </cell>
          <cell r="II78">
            <v>4.927536231884058</v>
          </cell>
        </row>
        <row r="79">
          <cell r="F79">
            <v>1.505</v>
          </cell>
          <cell r="W79">
            <v>28.3</v>
          </cell>
          <cell r="AC79">
            <v>31.9</v>
          </cell>
          <cell r="AD79">
            <v>13.9</v>
          </cell>
          <cell r="AG79">
            <v>0.2</v>
          </cell>
          <cell r="AT79">
            <v>5.6</v>
          </cell>
          <cell r="BV79">
            <v>4.408668043607511</v>
          </cell>
          <cell r="CE79">
            <v>16.796150587095998</v>
          </cell>
          <cell r="CM79">
            <v>150.9896164441619</v>
          </cell>
          <cell r="HY79">
            <v>32.232346241457854</v>
          </cell>
          <cell r="IF79">
            <v>0.2277904328018223</v>
          </cell>
          <cell r="IH79">
            <v>52.164009111617304</v>
          </cell>
          <cell r="II79">
            <v>6.378132118451024</v>
          </cell>
        </row>
        <row r="80">
          <cell r="F80">
            <v>1.505</v>
          </cell>
          <cell r="W80">
            <v>33.9</v>
          </cell>
          <cell r="AC80">
            <v>42.3</v>
          </cell>
          <cell r="AD80">
            <v>7.9</v>
          </cell>
          <cell r="AG80">
            <v>0.9</v>
          </cell>
          <cell r="AT80">
            <v>3.9</v>
          </cell>
          <cell r="BV80">
            <v>4.587152545830414</v>
          </cell>
          <cell r="CE80">
            <v>17.070693620627047</v>
          </cell>
          <cell r="CM80">
            <v>156.16867980504347</v>
          </cell>
          <cell r="HY80">
            <v>36.10223642172524</v>
          </cell>
          <cell r="IF80">
            <v>0.9584664536741213</v>
          </cell>
          <cell r="IH80">
            <v>53.46112886048988</v>
          </cell>
          <cell r="II80">
            <v>4.153354632587859</v>
          </cell>
        </row>
        <row r="81">
          <cell r="F81">
            <v>1.505</v>
          </cell>
          <cell r="W81">
            <v>33.7</v>
          </cell>
          <cell r="AC81">
            <v>37.1</v>
          </cell>
          <cell r="AD81">
            <v>12.3</v>
          </cell>
          <cell r="AG81">
            <v>0</v>
          </cell>
          <cell r="AT81">
            <v>2.2</v>
          </cell>
          <cell r="BV81">
            <v>4.632529961649796</v>
          </cell>
          <cell r="CE81">
            <v>17.35504176249849</v>
          </cell>
          <cell r="CM81">
            <v>155.27230345412164</v>
          </cell>
          <cell r="HY81">
            <v>36.55097613882864</v>
          </cell>
          <cell r="IF81">
            <v>0</v>
          </cell>
          <cell r="IH81">
            <v>53.57917570498915</v>
          </cell>
          <cell r="II81">
            <v>2.3861171366594363</v>
          </cell>
        </row>
        <row r="82">
          <cell r="F82">
            <v>1.505</v>
          </cell>
          <cell r="W82">
            <v>31.3</v>
          </cell>
          <cell r="AC82">
            <v>40.5</v>
          </cell>
          <cell r="AD82">
            <v>7.9</v>
          </cell>
          <cell r="AG82">
            <v>1</v>
          </cell>
          <cell r="AT82">
            <v>5.199999999999999</v>
          </cell>
          <cell r="BV82">
            <v>4.60328673812175</v>
          </cell>
          <cell r="CE82">
            <v>18.77678247185571</v>
          </cell>
          <cell r="CM82">
            <v>154.67471922017378</v>
          </cell>
          <cell r="HY82">
            <v>34.43344334433443</v>
          </cell>
          <cell r="IF82">
            <v>1.1001100110011</v>
          </cell>
          <cell r="IH82">
            <v>53.245324532453246</v>
          </cell>
          <cell r="II82">
            <v>5.72057205720572</v>
          </cell>
        </row>
        <row r="83">
          <cell r="F83">
            <v>1.503</v>
          </cell>
          <cell r="W83">
            <v>41.2</v>
          </cell>
          <cell r="AC83">
            <v>22.2</v>
          </cell>
          <cell r="AD83">
            <v>11.7</v>
          </cell>
          <cell r="AG83">
            <v>1.7</v>
          </cell>
          <cell r="AT83">
            <v>15.100000000000001</v>
          </cell>
          <cell r="BV83">
            <v>3.1189410473188546</v>
          </cell>
          <cell r="CE83">
            <v>16.805955695436392</v>
          </cell>
          <cell r="CM83">
            <v>130.6717524899343</v>
          </cell>
          <cell r="HY83">
            <v>42.21311475409836</v>
          </cell>
          <cell r="IF83">
            <v>1.7418032786885247</v>
          </cell>
          <cell r="IH83">
            <v>34.73360655737705</v>
          </cell>
          <cell r="II83">
            <v>15.471311475409838</v>
          </cell>
        </row>
        <row r="84">
          <cell r="F84">
            <v>1.503</v>
          </cell>
          <cell r="W84">
            <v>40.7</v>
          </cell>
          <cell r="AC84">
            <v>20.8</v>
          </cell>
          <cell r="AD84">
            <v>11.2</v>
          </cell>
          <cell r="AG84">
            <v>0.9</v>
          </cell>
          <cell r="AT84">
            <v>13.9</v>
          </cell>
          <cell r="BV84">
            <v>2.9041546124404465</v>
          </cell>
          <cell r="CE84">
            <v>18.89444377194045</v>
          </cell>
          <cell r="CM84">
            <v>120.61241788514516</v>
          </cell>
          <cell r="HY84">
            <v>42.752100840336134</v>
          </cell>
          <cell r="IF84">
            <v>0.9453781512605041</v>
          </cell>
          <cell r="IH84">
            <v>33.613445378151255</v>
          </cell>
          <cell r="II84">
            <v>14.600840336134452</v>
          </cell>
        </row>
        <row r="85">
          <cell r="F85">
            <v>1.503</v>
          </cell>
          <cell r="W85">
            <v>39.6</v>
          </cell>
          <cell r="AC85">
            <v>26.4</v>
          </cell>
          <cell r="AD85">
            <v>9.3</v>
          </cell>
          <cell r="AG85">
            <v>0.8</v>
          </cell>
          <cell r="AT85">
            <v>15.100000000000001</v>
          </cell>
          <cell r="BV85">
            <v>3.1572597540107767</v>
          </cell>
          <cell r="CE85">
            <v>25.0030262680063</v>
          </cell>
          <cell r="CM85">
            <v>144.6153846153846</v>
          </cell>
          <cell r="HY85">
            <v>40.95139607032058</v>
          </cell>
          <cell r="IF85">
            <v>0.827300930713547</v>
          </cell>
          <cell r="IH85">
            <v>36.91830403309204</v>
          </cell>
          <cell r="II85">
            <v>15.6153050672182</v>
          </cell>
        </row>
        <row r="86">
          <cell r="F86">
            <v>1.502</v>
          </cell>
          <cell r="W86">
            <v>42.3</v>
          </cell>
          <cell r="AC86">
            <v>24.6</v>
          </cell>
          <cell r="AD86">
            <v>10.9</v>
          </cell>
          <cell r="AG86">
            <v>0.1</v>
          </cell>
          <cell r="AT86">
            <v>12</v>
          </cell>
          <cell r="BV86">
            <v>3.2580984558316257</v>
          </cell>
          <cell r="CE86">
            <v>18.50223943832466</v>
          </cell>
          <cell r="CM86">
            <v>131.0701419792329</v>
          </cell>
          <cell r="HY86">
            <v>44.526315789473685</v>
          </cell>
          <cell r="IF86">
            <v>0.10526315789473684</v>
          </cell>
          <cell r="IH86">
            <v>37.368421052631575</v>
          </cell>
          <cell r="II86">
            <v>12.631578947368421</v>
          </cell>
        </row>
        <row r="87">
          <cell r="F87">
            <v>1.503</v>
          </cell>
          <cell r="W87">
            <v>29</v>
          </cell>
          <cell r="AC87">
            <v>39</v>
          </cell>
          <cell r="AD87">
            <v>5.3</v>
          </cell>
          <cell r="AG87">
            <v>0</v>
          </cell>
          <cell r="AT87">
            <v>10</v>
          </cell>
          <cell r="BV87">
            <v>3.094739758881851</v>
          </cell>
          <cell r="CE87">
            <v>26.679699794213782</v>
          </cell>
          <cell r="CM87">
            <v>141.12947658402203</v>
          </cell>
          <cell r="HY87">
            <v>33.48729792147806</v>
          </cell>
          <cell r="IF87">
            <v>0</v>
          </cell>
          <cell r="IH87">
            <v>51.15473441108544</v>
          </cell>
          <cell r="II87">
            <v>11.547344110854503</v>
          </cell>
        </row>
        <row r="88">
          <cell r="F88">
            <v>1.503</v>
          </cell>
          <cell r="W88">
            <v>36.7</v>
          </cell>
          <cell r="AC88">
            <v>31.3</v>
          </cell>
          <cell r="AD88">
            <v>14.4</v>
          </cell>
          <cell r="AG88">
            <v>0</v>
          </cell>
          <cell r="AT88">
            <v>11</v>
          </cell>
          <cell r="BV88">
            <v>3.559606174275964</v>
          </cell>
          <cell r="CE88">
            <v>23.081225033288952</v>
          </cell>
          <cell r="CM88">
            <v>149.29646111464294</v>
          </cell>
          <cell r="HY88">
            <v>37.71839671120247</v>
          </cell>
          <cell r="IF88">
            <v>0</v>
          </cell>
          <cell r="IH88">
            <v>46.968139773895174</v>
          </cell>
          <cell r="II88">
            <v>11.305241521068858</v>
          </cell>
        </row>
        <row r="89">
          <cell r="F89">
            <v>1.501</v>
          </cell>
          <cell r="W89">
            <v>30.1</v>
          </cell>
          <cell r="AC89">
            <v>17</v>
          </cell>
          <cell r="AD89">
            <v>23.4</v>
          </cell>
          <cell r="AG89">
            <v>0</v>
          </cell>
          <cell r="AT89">
            <v>18</v>
          </cell>
          <cell r="BV89">
            <v>2.3555920745350285</v>
          </cell>
          <cell r="CE89">
            <v>23.316547633458427</v>
          </cell>
          <cell r="CM89">
            <v>126.28946810764992</v>
          </cell>
          <cell r="HY89">
            <v>30.37336024217962</v>
          </cell>
          <cell r="IF89">
            <v>0</v>
          </cell>
          <cell r="IH89">
            <v>40.766902119071645</v>
          </cell>
          <cell r="II89">
            <v>18.163471241170537</v>
          </cell>
        </row>
        <row r="90">
          <cell r="F90">
            <v>1.501</v>
          </cell>
          <cell r="W90">
            <v>33.7</v>
          </cell>
          <cell r="AC90">
            <v>35.7</v>
          </cell>
          <cell r="AD90">
            <v>6.5</v>
          </cell>
          <cell r="AG90">
            <v>0.1</v>
          </cell>
          <cell r="AT90">
            <v>12.7</v>
          </cell>
          <cell r="BV90">
            <v>2.7770978481461768</v>
          </cell>
          <cell r="CE90">
            <v>21.79675584069726</v>
          </cell>
          <cell r="CM90">
            <v>122.80356007628735</v>
          </cell>
          <cell r="HY90">
            <v>33.97177419354839</v>
          </cell>
          <cell r="IF90">
            <v>0.10080645161290322</v>
          </cell>
          <cell r="IH90">
            <v>42.54032258064517</v>
          </cell>
          <cell r="II90">
            <v>12.802419354838708</v>
          </cell>
        </row>
        <row r="91">
          <cell r="F91">
            <v>1.505</v>
          </cell>
          <cell r="W91">
            <v>9.9</v>
          </cell>
          <cell r="AD91">
            <v>7.6</v>
          </cell>
          <cell r="AG91">
            <v>0.2</v>
          </cell>
          <cell r="BV91">
            <v>4.1374119357094274</v>
          </cell>
          <cell r="CE91">
            <v>28.876044062462178</v>
          </cell>
          <cell r="CM91">
            <v>171.90506463233737</v>
          </cell>
          <cell r="HY91">
            <v>13.92405063291139</v>
          </cell>
          <cell r="IF91">
            <v>0.2812939521800281</v>
          </cell>
          <cell r="IH91">
            <v>82.27848101265822</v>
          </cell>
          <cell r="II91">
            <v>2.390998593530239</v>
          </cell>
        </row>
        <row r="92">
          <cell r="F92">
            <v>1.504</v>
          </cell>
          <cell r="W92">
            <v>9.5</v>
          </cell>
          <cell r="AD92">
            <v>16.2</v>
          </cell>
          <cell r="AG92">
            <v>0.4</v>
          </cell>
          <cell r="BV92">
            <v>4.706142213979015</v>
          </cell>
          <cell r="CE92">
            <v>31.935237864665304</v>
          </cell>
          <cell r="CM92">
            <v>197.30239457512184</v>
          </cell>
          <cell r="HY92">
            <v>12.242268041237114</v>
          </cell>
          <cell r="IF92">
            <v>0.5154639175257733</v>
          </cell>
          <cell r="IH92">
            <v>81.31443298969073</v>
          </cell>
          <cell r="II92">
            <v>1.8041237113402064</v>
          </cell>
        </row>
        <row r="93">
          <cell r="F93">
            <v>1.504</v>
          </cell>
          <cell r="W93">
            <v>16.9</v>
          </cell>
          <cell r="BV93">
            <v>2.74180430250888</v>
          </cell>
          <cell r="CE93">
            <v>16.560827986926526</v>
          </cell>
          <cell r="CM93">
            <v>124.19792328883238</v>
          </cell>
          <cell r="HY93">
            <v>30.45045045045045</v>
          </cell>
          <cell r="IF93">
            <v>1.0810810810810811</v>
          </cell>
          <cell r="IH93">
            <v>56.216216216216225</v>
          </cell>
          <cell r="II93">
            <v>9.909909909909912</v>
          </cell>
        </row>
        <row r="94">
          <cell r="W94">
            <v>5.3</v>
          </cell>
          <cell r="BV94">
            <v>1.2483831285421085</v>
          </cell>
          <cell r="CE94">
            <v>6.0330831618448135</v>
          </cell>
          <cell r="CM94">
            <v>53.3144734053825</v>
          </cell>
          <cell r="HY94">
            <v>21.99170124481327</v>
          </cell>
          <cell r="IF94">
            <v>0</v>
          </cell>
          <cell r="IH94">
            <v>57.67634854771782</v>
          </cell>
          <cell r="II94">
            <v>13.69294605809128</v>
          </cell>
        </row>
        <row r="95">
          <cell r="W95">
            <v>3.7</v>
          </cell>
          <cell r="BV95">
            <v>0.3811702928828086</v>
          </cell>
          <cell r="CE95">
            <v>2.049267643142477</v>
          </cell>
          <cell r="CM95">
            <v>18.933460478915027</v>
          </cell>
          <cell r="HY95">
            <v>39.361702127659555</v>
          </cell>
          <cell r="IF95">
            <v>0</v>
          </cell>
          <cell r="IH95">
            <v>11.702127659574462</v>
          </cell>
          <cell r="II95">
            <v>37.23404255319147</v>
          </cell>
        </row>
        <row r="96">
          <cell r="F96">
            <v>1.504</v>
          </cell>
          <cell r="W96">
            <v>8.8</v>
          </cell>
          <cell r="BV96">
            <v>3.5091868233655394</v>
          </cell>
          <cell r="CE96">
            <v>28.37598353710205</v>
          </cell>
          <cell r="CM96">
            <v>155.47149819877092</v>
          </cell>
          <cell r="HY96">
            <v>13.394216133942166</v>
          </cell>
          <cell r="IF96">
            <v>0.45662100456621013</v>
          </cell>
          <cell r="IH96">
            <v>75.6468797564688</v>
          </cell>
          <cell r="II96">
            <v>6.240487062404872</v>
          </cell>
        </row>
        <row r="97">
          <cell r="W97">
            <v>3</v>
          </cell>
          <cell r="BV97">
            <v>0.3540446820930003</v>
          </cell>
          <cell r="CE97">
            <v>1.794334826292217</v>
          </cell>
          <cell r="CM97">
            <v>17.628734901462174</v>
          </cell>
          <cell r="HY97">
            <v>31.91489361702128</v>
          </cell>
          <cell r="IF97">
            <v>7.446808510638299</v>
          </cell>
          <cell r="IH97">
            <v>28.723404255319153</v>
          </cell>
          <cell r="II97">
            <v>15.95744680851064</v>
          </cell>
        </row>
        <row r="98">
          <cell r="W98" t="str">
            <v>Quartz</v>
          </cell>
          <cell r="CM98" t="str">
            <v>Rb Koziegłówki</v>
          </cell>
        </row>
        <row r="99">
          <cell r="F99">
            <v>1.505</v>
          </cell>
          <cell r="W99">
            <v>11.9</v>
          </cell>
          <cell r="BV99">
            <v>2.5199591585030126</v>
          </cell>
          <cell r="CM99">
            <v>109.99253333333334</v>
          </cell>
        </row>
        <row r="100">
          <cell r="F100">
            <v>1.502</v>
          </cell>
          <cell r="W100">
            <v>26.6</v>
          </cell>
          <cell r="BV100">
            <v>3.720948097189322</v>
          </cell>
          <cell r="CM100">
            <v>192.7125333333333</v>
          </cell>
        </row>
        <row r="101">
          <cell r="F101">
            <v>1.506</v>
          </cell>
          <cell r="W101">
            <v>20.9</v>
          </cell>
          <cell r="BV101">
            <v>3.8147280898827116</v>
          </cell>
          <cell r="CM101">
            <v>166.44266666666667</v>
          </cell>
        </row>
        <row r="102">
          <cell r="F102">
            <v>1.506</v>
          </cell>
          <cell r="W102">
            <v>29.9</v>
          </cell>
          <cell r="BV102">
            <v>2.989867508988168</v>
          </cell>
          <cell r="CM102">
            <v>124.33066666666667</v>
          </cell>
        </row>
        <row r="103">
          <cell r="W103">
            <v>10.8</v>
          </cell>
          <cell r="BV103">
            <v>0.8180035491707258</v>
          </cell>
          <cell r="CM103">
            <v>33.56928</v>
          </cell>
        </row>
        <row r="104">
          <cell r="F104">
            <v>1.503</v>
          </cell>
          <cell r="W104">
            <v>42.4</v>
          </cell>
          <cell r="BV104">
            <v>2.5582778651949347</v>
          </cell>
          <cell r="CM104">
            <v>109.19040000000001</v>
          </cell>
        </row>
        <row r="105">
          <cell r="F105">
            <v>1.503</v>
          </cell>
          <cell r="W105">
            <v>30.9</v>
          </cell>
          <cell r="BV105">
            <v>3.1259997564463142</v>
          </cell>
          <cell r="CM105">
            <v>139.67146666666667</v>
          </cell>
        </row>
        <row r="106">
          <cell r="F106">
            <v>1.503</v>
          </cell>
          <cell r="W106">
            <v>31</v>
          </cell>
          <cell r="BV106">
            <v>3.158268141028986</v>
          </cell>
          <cell r="CM106">
            <v>136.5632</v>
          </cell>
        </row>
        <row r="107">
          <cell r="F107">
            <v>1.503</v>
          </cell>
          <cell r="W107">
            <v>35.2</v>
          </cell>
          <cell r="BV107">
            <v>3.0150771844433804</v>
          </cell>
          <cell r="CM107">
            <v>135.36</v>
          </cell>
        </row>
        <row r="108">
          <cell r="F108">
            <v>1.505</v>
          </cell>
          <cell r="W108">
            <v>33.8</v>
          </cell>
          <cell r="BV108">
            <v>4.428835783971682</v>
          </cell>
          <cell r="CM108">
            <v>173.46133333333333</v>
          </cell>
        </row>
        <row r="109">
          <cell r="F109">
            <v>1.505</v>
          </cell>
          <cell r="W109">
            <v>22.5</v>
          </cell>
          <cell r="BV109">
            <v>3.7491829336991596</v>
          </cell>
          <cell r="CM109">
            <v>147.89333333333335</v>
          </cell>
        </row>
        <row r="110">
          <cell r="F110">
            <v>1.502</v>
          </cell>
          <cell r="W110">
            <v>32</v>
          </cell>
          <cell r="BV110">
            <v>3.21</v>
          </cell>
          <cell r="CM110">
            <v>132.51843374798727</v>
          </cell>
        </row>
        <row r="111">
          <cell r="F111">
            <v>1.503</v>
          </cell>
          <cell r="W111">
            <v>39.3</v>
          </cell>
          <cell r="BV111">
            <v>3.4295242489270685</v>
          </cell>
          <cell r="CM111">
            <v>153.60853333333333</v>
          </cell>
        </row>
        <row r="112">
          <cell r="W112">
            <v>50.3</v>
          </cell>
          <cell r="BV112">
            <v>2.256770146750597</v>
          </cell>
          <cell r="CM112">
            <v>97.16842666666666</v>
          </cell>
        </row>
        <row r="113">
          <cell r="F113">
            <v>1.502</v>
          </cell>
          <cell r="W113">
            <v>12.3</v>
          </cell>
          <cell r="BV113">
            <v>3.55557262620313</v>
          </cell>
          <cell r="CM113">
            <v>148.99626666666666</v>
          </cell>
        </row>
        <row r="114">
          <cell r="W114" t="str">
            <v>Quartz</v>
          </cell>
          <cell r="CM114" t="str">
            <v>Rb Kobylarz</v>
          </cell>
        </row>
        <row r="115">
          <cell r="F115">
            <v>1.505</v>
          </cell>
          <cell r="W115">
            <v>16.4</v>
          </cell>
          <cell r="BV115">
            <v>4.260435151930863</v>
          </cell>
          <cell r="CM115">
            <v>192.0260340121772</v>
          </cell>
        </row>
        <row r="116">
          <cell r="F116">
            <v>1.505</v>
          </cell>
          <cell r="W116">
            <v>26.7</v>
          </cell>
          <cell r="BV116">
            <v>4.097076454981088</v>
          </cell>
          <cell r="CM116">
            <v>176.73105185807265</v>
          </cell>
        </row>
        <row r="117">
          <cell r="F117">
            <v>1.506</v>
          </cell>
          <cell r="W117">
            <v>34.9</v>
          </cell>
          <cell r="BV117">
            <v>1.5619914912049484</v>
          </cell>
          <cell r="CM117">
            <v>64.33760235145917</v>
          </cell>
        </row>
        <row r="118">
          <cell r="F118">
            <v>1.503</v>
          </cell>
          <cell r="W118">
            <v>56.1</v>
          </cell>
          <cell r="BV118">
            <v>3.687671325588442</v>
          </cell>
          <cell r="CM118">
            <v>159.65987822800759</v>
          </cell>
        </row>
        <row r="119">
          <cell r="F119">
            <v>1.503</v>
          </cell>
          <cell r="W119">
            <v>27.9</v>
          </cell>
          <cell r="BV119">
            <v>3.9629609815593594</v>
          </cell>
          <cell r="CM119">
            <v>176.4350199454126</v>
          </cell>
        </row>
        <row r="120">
          <cell r="F120">
            <v>1.503</v>
          </cell>
          <cell r="W120">
            <v>34.6</v>
          </cell>
          <cell r="BV120">
            <v>3.2782661961957955</v>
          </cell>
          <cell r="CM120">
            <v>144.36489607390303</v>
          </cell>
        </row>
        <row r="121">
          <cell r="F121">
            <v>1.504</v>
          </cell>
          <cell r="W121">
            <v>21.8</v>
          </cell>
          <cell r="BV121">
            <v>2.479623677774673</v>
          </cell>
          <cell r="CM121">
            <v>96.86164182238086</v>
          </cell>
        </row>
        <row r="122">
          <cell r="F122">
            <v>1.504</v>
          </cell>
          <cell r="W122">
            <v>37.4</v>
          </cell>
          <cell r="BV122">
            <v>1.3603140875632507</v>
          </cell>
          <cell r="CM122">
            <v>55.81188326684863</v>
          </cell>
        </row>
        <row r="123">
          <cell r="F123">
            <v>1.504</v>
          </cell>
          <cell r="W123">
            <v>54</v>
          </cell>
          <cell r="BV123">
            <v>3.485993921946744</v>
          </cell>
          <cell r="CM123">
            <v>142.19399538106236</v>
          </cell>
        </row>
        <row r="124">
          <cell r="F124">
            <v>1.503</v>
          </cell>
          <cell r="W124">
            <v>31.7</v>
          </cell>
          <cell r="BV124">
            <v>2.956590737387288</v>
          </cell>
          <cell r="CM124">
            <v>119.1035061935755</v>
          </cell>
        </row>
        <row r="125">
          <cell r="F125">
            <v>1.505</v>
          </cell>
          <cell r="W125">
            <v>27.7</v>
          </cell>
          <cell r="BV125">
            <v>1.5619914912049484</v>
          </cell>
          <cell r="CM125">
            <v>64.33760235145917</v>
          </cell>
        </row>
        <row r="126">
          <cell r="F126">
            <v>1.502</v>
          </cell>
          <cell r="W126">
            <v>30.5</v>
          </cell>
          <cell r="BV126">
            <v>3.5888493978040104</v>
          </cell>
          <cell r="CM126">
            <v>183.6384631534747</v>
          </cell>
        </row>
        <row r="127">
          <cell r="F127">
            <v>1.502</v>
          </cell>
          <cell r="W127">
            <v>47.4</v>
          </cell>
          <cell r="BV127">
            <v>2.702477208798749</v>
          </cell>
          <cell r="CM127">
            <v>115.35376863321437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mia i X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301"/>
  <sheetViews>
    <sheetView tabSelected="1" zoomScalePageLayoutView="0" workbookViewId="0" topLeftCell="A1">
      <selection activeCell="A1" sqref="A1:IV16384"/>
    </sheetView>
  </sheetViews>
  <sheetFormatPr defaultColWidth="8.8515625" defaultRowHeight="12.75"/>
  <cols>
    <col min="1" max="1" width="10.8515625" style="1" customWidth="1"/>
    <col min="2" max="2" width="4.8515625" style="1" customWidth="1"/>
    <col min="3" max="3" width="4.28125" style="1" customWidth="1"/>
    <col min="4" max="4" width="4.00390625" style="1" customWidth="1"/>
    <col min="5" max="5" width="5.28125" style="1" customWidth="1"/>
    <col min="6" max="6" width="4.00390625" style="1" customWidth="1"/>
    <col min="7" max="8" width="4.28125" style="1" customWidth="1"/>
    <col min="9" max="9" width="4.57421875" style="1" customWidth="1"/>
    <col min="10" max="10" width="3.7109375" style="1" customWidth="1"/>
    <col min="11" max="11" width="4.421875" style="1" customWidth="1"/>
    <col min="12" max="12" width="4.28125" style="2" customWidth="1"/>
    <col min="13" max="13" width="5.140625" style="1" customWidth="1"/>
    <col min="14" max="14" width="1.421875" style="1" customWidth="1"/>
    <col min="15" max="15" width="5.8515625" style="1" customWidth="1"/>
    <col min="16" max="16" width="3.8515625" style="1" customWidth="1"/>
    <col min="17" max="17" width="4.28125" style="1" customWidth="1"/>
    <col min="18" max="18" width="5.140625" style="1" customWidth="1"/>
    <col min="19" max="19" width="4.28125" style="1" customWidth="1"/>
    <col min="20" max="20" width="5.8515625" style="1" customWidth="1"/>
    <col min="21" max="25" width="4.28125" style="1" customWidth="1"/>
    <col min="26" max="27" width="5.140625" style="1" customWidth="1"/>
    <col min="28" max="28" width="4.28125" style="1" customWidth="1"/>
    <col min="29" max="29" width="3.8515625" style="1" customWidth="1"/>
    <col min="30" max="30" width="5.8515625" style="1" customWidth="1"/>
    <col min="31" max="31" width="3.8515625" style="1" customWidth="1"/>
    <col min="32" max="32" width="4.28125" style="1" customWidth="1"/>
    <col min="33" max="33" width="3.8515625" style="1" customWidth="1"/>
    <col min="34" max="34" width="4.28125" style="1" customWidth="1"/>
    <col min="35" max="35" width="5.8515625" style="1" customWidth="1"/>
    <col min="36" max="36" width="3.8515625" style="1" customWidth="1"/>
    <col min="37" max="39" width="5.140625" style="1" customWidth="1"/>
    <col min="40" max="40" width="1.28515625" style="1" customWidth="1"/>
    <col min="41" max="45" width="5.140625" style="1" customWidth="1"/>
    <col min="46" max="46" width="4.28125" style="1" customWidth="1"/>
    <col min="47" max="47" width="5.140625" style="1" customWidth="1"/>
    <col min="48" max="48" width="4.28125" style="1" customWidth="1"/>
    <col min="49" max="49" width="5.140625" style="1" customWidth="1"/>
    <col min="50" max="51" width="4.28125" style="1" customWidth="1"/>
    <col min="52" max="52" width="3.8515625" style="1" customWidth="1"/>
    <col min="53" max="53" width="4.28125" style="1" customWidth="1"/>
    <col min="54" max="54" width="3.8515625" style="1" customWidth="1"/>
    <col min="55" max="55" width="8.00390625" style="1" customWidth="1"/>
    <col min="56" max="56" width="8.140625" style="1" customWidth="1"/>
    <col min="57" max="58" width="3.8515625" style="1" customWidth="1"/>
    <col min="59" max="60" width="4.7109375" style="1" customWidth="1"/>
    <col min="61" max="61" width="4.28125" style="3" customWidth="1"/>
    <col min="62" max="62" width="3.8515625" style="1" customWidth="1"/>
    <col min="63" max="63" width="4.8515625" style="1" customWidth="1"/>
    <col min="64" max="65" width="4.28125" style="4" customWidth="1"/>
    <col min="66" max="66" width="4.140625" style="5" customWidth="1"/>
    <col min="67" max="67" width="4.7109375" style="6" customWidth="1"/>
    <col min="68" max="68" width="4.28125" style="7" customWidth="1"/>
    <col min="69" max="69" width="9.140625" style="8" customWidth="1"/>
    <col min="70" max="70" width="12.7109375" style="1" customWidth="1"/>
    <col min="71" max="71" width="13.28125" style="1" customWidth="1"/>
    <col min="72" max="76" width="8.8515625" style="1" customWidth="1"/>
    <col min="77" max="77" width="6.28125" style="1" customWidth="1"/>
    <col min="78" max="79" width="6.8515625" style="1" customWidth="1"/>
    <col min="80" max="81" width="8.8515625" style="1" customWidth="1"/>
    <col min="82" max="82" width="8.28125" style="1" customWidth="1"/>
    <col min="83" max="83" width="8.7109375" style="1" customWidth="1"/>
    <col min="84" max="84" width="6.7109375" style="1" customWidth="1"/>
    <col min="85" max="85" width="8.7109375" style="1" customWidth="1"/>
    <col min="86" max="86" width="8.57421875" style="1" customWidth="1"/>
    <col min="87" max="87" width="7.00390625" style="1" customWidth="1"/>
    <col min="88" max="88" width="8.7109375" style="1" customWidth="1"/>
    <col min="89" max="89" width="11.00390625" style="1" customWidth="1"/>
    <col min="90" max="90" width="8.8515625" style="1" customWidth="1"/>
    <col min="91" max="91" width="7.140625" style="1" customWidth="1"/>
    <col min="92" max="92" width="9.28125" style="1" customWidth="1"/>
    <col min="93" max="93" width="9.8515625" style="1" customWidth="1"/>
    <col min="94" max="94" width="8.8515625" style="1" customWidth="1"/>
    <col min="95" max="95" width="2.8515625" style="1" customWidth="1"/>
    <col min="96" max="98" width="8.8515625" style="1" customWidth="1"/>
    <col min="99" max="99" width="6.00390625" style="1" customWidth="1"/>
    <col min="100" max="106" width="8.8515625" style="1" customWidth="1"/>
    <col min="107" max="107" width="12.8515625" style="1" customWidth="1"/>
    <col min="108" max="108" width="10.421875" style="1" customWidth="1"/>
    <col min="109" max="111" width="8.8515625" style="1" customWidth="1"/>
    <col min="112" max="112" width="14.140625" style="1" customWidth="1"/>
    <col min="113" max="116" width="8.8515625" style="1" customWidth="1"/>
    <col min="117" max="117" width="5.28125" style="1" customWidth="1"/>
    <col min="118" max="118" width="2.8515625" style="1" customWidth="1"/>
    <col min="119" max="119" width="4.8515625" style="1" customWidth="1"/>
    <col min="120" max="120" width="9.28125" style="1" bestFit="1" customWidth="1"/>
    <col min="121" max="121" width="6.57421875" style="1" customWidth="1"/>
    <col min="122" max="122" width="9.28125" style="1" bestFit="1" customWidth="1"/>
    <col min="123" max="123" width="9.57421875" style="1" bestFit="1" customWidth="1"/>
    <col min="124" max="124" width="5.7109375" style="1" customWidth="1"/>
    <col min="125" max="125" width="4.7109375" style="1" customWidth="1"/>
    <col min="126" max="126" width="6.140625" style="1" customWidth="1"/>
    <col min="127" max="127" width="5.7109375" style="1" customWidth="1"/>
    <col min="128" max="128" width="4.57421875" style="1" customWidth="1"/>
    <col min="129" max="129" width="6.28125" style="1" customWidth="1"/>
    <col min="130" max="130" width="6.57421875" style="1" customWidth="1"/>
    <col min="131" max="131" width="6.28125" style="1" customWidth="1"/>
    <col min="132" max="132" width="9.140625" style="1" bestFit="1" customWidth="1"/>
    <col min="133" max="133" width="4.00390625" style="1" customWidth="1"/>
    <col min="134" max="134" width="2.7109375" style="1" customWidth="1"/>
    <col min="135" max="135" width="2.28125" style="1" customWidth="1"/>
    <col min="136" max="136" width="3.421875" style="1" customWidth="1"/>
    <col min="137" max="137" width="8.8515625" style="1" customWidth="1"/>
    <col min="138" max="138" width="5.140625" style="1" customWidth="1"/>
    <col min="139" max="139" width="5.00390625" style="1" customWidth="1"/>
    <col min="140" max="140" width="4.421875" style="1" customWidth="1"/>
    <col min="141" max="141" width="9.28125" style="1" bestFit="1" customWidth="1"/>
    <col min="142" max="142" width="6.57421875" style="1" customWidth="1"/>
    <col min="143" max="143" width="9.28125" style="1" bestFit="1" customWidth="1"/>
    <col min="144" max="144" width="9.57421875" style="1" bestFit="1" customWidth="1"/>
    <col min="145" max="145" width="5.7109375" style="1" customWidth="1"/>
    <col min="146" max="146" width="4.00390625" style="1" customWidth="1"/>
    <col min="147" max="147" width="2.7109375" style="1" customWidth="1"/>
    <col min="148" max="148" width="3.7109375" style="1" customWidth="1"/>
    <col min="149" max="16384" width="8.8515625" style="1" customWidth="1"/>
  </cols>
  <sheetData>
    <row r="1" ht="11.25">
      <c r="A1" s="1" t="s">
        <v>213</v>
      </c>
    </row>
    <row r="2" spans="1:116" s="10" customFormat="1" ht="15" customHeight="1">
      <c r="A2" s="9"/>
      <c r="L2" s="11"/>
      <c r="BI2" s="12"/>
      <c r="BL2" s="4"/>
      <c r="BM2" s="4"/>
      <c r="BN2" s="5"/>
      <c r="BO2" s="6"/>
      <c r="BP2" s="13"/>
      <c r="BQ2" s="8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1:69" s="24" customFormat="1" ht="33.75">
      <c r="A3" s="14" t="s">
        <v>13</v>
      </c>
      <c r="B3" s="15" t="s">
        <v>140</v>
      </c>
      <c r="C3" s="15" t="s">
        <v>141</v>
      </c>
      <c r="D3" s="15" t="s">
        <v>142</v>
      </c>
      <c r="E3" s="15" t="s">
        <v>143</v>
      </c>
      <c r="F3" s="15" t="s">
        <v>144</v>
      </c>
      <c r="G3" s="15" t="s">
        <v>145</v>
      </c>
      <c r="H3" s="15" t="s">
        <v>146</v>
      </c>
      <c r="I3" s="15" t="s">
        <v>147</v>
      </c>
      <c r="J3" s="15" t="s">
        <v>148</v>
      </c>
      <c r="K3" s="15" t="s">
        <v>149</v>
      </c>
      <c r="L3" s="15" t="s">
        <v>150</v>
      </c>
      <c r="M3" s="15" t="s">
        <v>137</v>
      </c>
      <c r="N3" s="15"/>
      <c r="O3" s="15" t="s">
        <v>151</v>
      </c>
      <c r="P3" s="15" t="s">
        <v>152</v>
      </c>
      <c r="Q3" s="15" t="s">
        <v>153</v>
      </c>
      <c r="R3" s="15" t="s">
        <v>154</v>
      </c>
      <c r="S3" s="15" t="s">
        <v>155</v>
      </c>
      <c r="T3" s="15" t="s">
        <v>156</v>
      </c>
      <c r="U3" s="15" t="s">
        <v>157</v>
      </c>
      <c r="V3" s="15" t="s">
        <v>158</v>
      </c>
      <c r="W3" s="15" t="s">
        <v>159</v>
      </c>
      <c r="X3" s="15" t="s">
        <v>160</v>
      </c>
      <c r="Y3" s="15" t="s">
        <v>161</v>
      </c>
      <c r="Z3" s="15" t="s">
        <v>162</v>
      </c>
      <c r="AA3" s="15" t="s">
        <v>163</v>
      </c>
      <c r="AB3" s="15" t="s">
        <v>164</v>
      </c>
      <c r="AC3" s="15" t="s">
        <v>165</v>
      </c>
      <c r="AD3" s="15" t="s">
        <v>166</v>
      </c>
      <c r="AE3" s="15" t="s">
        <v>167</v>
      </c>
      <c r="AF3" s="15" t="s">
        <v>168</v>
      </c>
      <c r="AG3" s="15" t="s">
        <v>169</v>
      </c>
      <c r="AH3" s="15" t="s">
        <v>170</v>
      </c>
      <c r="AI3" s="15" t="s">
        <v>171</v>
      </c>
      <c r="AJ3" s="15" t="s">
        <v>172</v>
      </c>
      <c r="AK3" s="15" t="s">
        <v>173</v>
      </c>
      <c r="AL3" s="15" t="s">
        <v>174</v>
      </c>
      <c r="AM3" s="15" t="s">
        <v>175</v>
      </c>
      <c r="AN3" s="16"/>
      <c r="AO3" s="15" t="s">
        <v>176</v>
      </c>
      <c r="AP3" s="15" t="s">
        <v>177</v>
      </c>
      <c r="AQ3" s="15" t="s">
        <v>178</v>
      </c>
      <c r="AR3" s="15" t="s">
        <v>179</v>
      </c>
      <c r="AS3" s="15" t="s">
        <v>180</v>
      </c>
      <c r="AT3" s="15" t="s">
        <v>181</v>
      </c>
      <c r="AU3" s="15" t="s">
        <v>182</v>
      </c>
      <c r="AV3" s="15" t="s">
        <v>183</v>
      </c>
      <c r="AW3" s="15" t="s">
        <v>184</v>
      </c>
      <c r="AX3" s="15" t="s">
        <v>185</v>
      </c>
      <c r="AY3" s="15" t="s">
        <v>186</v>
      </c>
      <c r="AZ3" s="15" t="s">
        <v>187</v>
      </c>
      <c r="BA3" s="15" t="s">
        <v>188</v>
      </c>
      <c r="BB3" s="15" t="s">
        <v>189</v>
      </c>
      <c r="BC3" s="15" t="s">
        <v>216</v>
      </c>
      <c r="BD3" s="17" t="s">
        <v>217</v>
      </c>
      <c r="BE3" s="9" t="s">
        <v>205</v>
      </c>
      <c r="BF3" s="9" t="s">
        <v>206</v>
      </c>
      <c r="BG3" s="9" t="s">
        <v>207</v>
      </c>
      <c r="BH3" s="9" t="s">
        <v>208</v>
      </c>
      <c r="BI3" s="9" t="s">
        <v>214</v>
      </c>
      <c r="BJ3" s="18" t="s">
        <v>190</v>
      </c>
      <c r="BK3" s="18" t="s">
        <v>191</v>
      </c>
      <c r="BL3" s="19" t="s">
        <v>218</v>
      </c>
      <c r="BM3" s="20" t="s">
        <v>219</v>
      </c>
      <c r="BN3" s="21" t="s">
        <v>203</v>
      </c>
      <c r="BO3" s="22" t="s">
        <v>204</v>
      </c>
      <c r="BP3" s="23" t="s">
        <v>209</v>
      </c>
      <c r="BQ3" s="8"/>
    </row>
    <row r="4" spans="1:68" ht="12" thickBot="1">
      <c r="A4" s="25"/>
      <c r="B4" s="26" t="s">
        <v>201</v>
      </c>
      <c r="C4" s="26" t="s">
        <v>201</v>
      </c>
      <c r="D4" s="26" t="s">
        <v>201</v>
      </c>
      <c r="E4" s="26" t="s">
        <v>201</v>
      </c>
      <c r="F4" s="26" t="s">
        <v>201</v>
      </c>
      <c r="G4" s="26" t="s">
        <v>201</v>
      </c>
      <c r="H4" s="26" t="s">
        <v>201</v>
      </c>
      <c r="I4" s="26" t="s">
        <v>201</v>
      </c>
      <c r="J4" s="26" t="s">
        <v>201</v>
      </c>
      <c r="K4" s="26" t="s">
        <v>201</v>
      </c>
      <c r="L4" s="26" t="s">
        <v>201</v>
      </c>
      <c r="M4" s="26" t="s">
        <v>201</v>
      </c>
      <c r="N4" s="26"/>
      <c r="O4" s="26" t="s">
        <v>202</v>
      </c>
      <c r="P4" s="26" t="s">
        <v>202</v>
      </c>
      <c r="Q4" s="26" t="s">
        <v>202</v>
      </c>
      <c r="R4" s="26" t="s">
        <v>202</v>
      </c>
      <c r="S4" s="26" t="s">
        <v>202</v>
      </c>
      <c r="T4" s="26" t="s">
        <v>202</v>
      </c>
      <c r="U4" s="26" t="s">
        <v>202</v>
      </c>
      <c r="V4" s="26" t="s">
        <v>202</v>
      </c>
      <c r="W4" s="26" t="s">
        <v>202</v>
      </c>
      <c r="X4" s="26" t="s">
        <v>202</v>
      </c>
      <c r="Y4" s="26" t="s">
        <v>202</v>
      </c>
      <c r="Z4" s="26" t="s">
        <v>202</v>
      </c>
      <c r="AA4" s="26" t="s">
        <v>202</v>
      </c>
      <c r="AB4" s="26" t="s">
        <v>202</v>
      </c>
      <c r="AC4" s="26" t="s">
        <v>202</v>
      </c>
      <c r="AD4" s="26" t="s">
        <v>202</v>
      </c>
      <c r="AE4" s="26" t="s">
        <v>202</v>
      </c>
      <c r="AF4" s="26" t="s">
        <v>202</v>
      </c>
      <c r="AG4" s="26" t="s">
        <v>202</v>
      </c>
      <c r="AH4" s="26" t="s">
        <v>202</v>
      </c>
      <c r="AI4" s="26" t="s">
        <v>202</v>
      </c>
      <c r="AJ4" s="26" t="s">
        <v>202</v>
      </c>
      <c r="AK4" s="26" t="s">
        <v>202</v>
      </c>
      <c r="AL4" s="26" t="s">
        <v>202</v>
      </c>
      <c r="AM4" s="26" t="s">
        <v>202</v>
      </c>
      <c r="AN4" s="27"/>
      <c r="AO4" s="26" t="s">
        <v>202</v>
      </c>
      <c r="AP4" s="26" t="s">
        <v>202</v>
      </c>
      <c r="AQ4" s="26" t="s">
        <v>202</v>
      </c>
      <c r="AR4" s="26" t="s">
        <v>202</v>
      </c>
      <c r="AS4" s="26" t="s">
        <v>202</v>
      </c>
      <c r="AT4" s="26" t="s">
        <v>202</v>
      </c>
      <c r="AU4" s="26" t="s">
        <v>202</v>
      </c>
      <c r="AV4" s="26" t="s">
        <v>202</v>
      </c>
      <c r="AW4" s="26" t="s">
        <v>202</v>
      </c>
      <c r="AX4" s="26" t="s">
        <v>202</v>
      </c>
      <c r="AY4" s="26" t="s">
        <v>202</v>
      </c>
      <c r="AZ4" s="26" t="s">
        <v>202</v>
      </c>
      <c r="BA4" s="26" t="s">
        <v>202</v>
      </c>
      <c r="BB4" s="26" t="s">
        <v>202</v>
      </c>
      <c r="BC4" s="26" t="s">
        <v>201</v>
      </c>
      <c r="BD4" s="28" t="s">
        <v>201</v>
      </c>
      <c r="BE4" s="28" t="s">
        <v>201</v>
      </c>
      <c r="BF4" s="28" t="s">
        <v>201</v>
      </c>
      <c r="BG4" s="28" t="s">
        <v>201</v>
      </c>
      <c r="BH4" s="28" t="s">
        <v>201</v>
      </c>
      <c r="BI4" s="28" t="s">
        <v>201</v>
      </c>
      <c r="BJ4" s="29" t="s">
        <v>202</v>
      </c>
      <c r="BK4" s="30" t="s">
        <v>201</v>
      </c>
      <c r="BL4" s="31"/>
      <c r="BM4" s="32"/>
      <c r="BO4" s="33"/>
      <c r="BP4" s="23"/>
    </row>
    <row r="5" spans="1:68" ht="11.25">
      <c r="A5" s="1" t="s">
        <v>14</v>
      </c>
      <c r="B5" s="34">
        <v>16.91519088780843</v>
      </c>
      <c r="C5" s="34">
        <v>51.950121085847506</v>
      </c>
      <c r="D5" s="34">
        <v>0.7952002313727132</v>
      </c>
      <c r="E5" s="34">
        <v>6.445173893452454</v>
      </c>
      <c r="F5" s="34">
        <v>0.06877576690081867</v>
      </c>
      <c r="G5" s="34">
        <v>4.446431113749067</v>
      </c>
      <c r="H5" s="34">
        <v>6.294111096608708</v>
      </c>
      <c r="I5" s="34">
        <v>0.16389553133045628</v>
      </c>
      <c r="J5" s="34">
        <v>3.6039752030771375</v>
      </c>
      <c r="K5" s="34">
        <v>0.13334839700848516</v>
      </c>
      <c r="L5" s="34">
        <v>9.85</v>
      </c>
      <c r="M5" s="34">
        <f>SUM(B5:L5)</f>
        <v>100.66622320715577</v>
      </c>
      <c r="N5" s="34"/>
      <c r="O5" s="34">
        <v>789.7030386740332</v>
      </c>
      <c r="P5" s="34">
        <v>2.8835922944977144</v>
      </c>
      <c r="Q5" s="34">
        <v>16.08503208644584</v>
      </c>
      <c r="R5" s="34">
        <v>78.22753487175578</v>
      </c>
      <c r="S5" s="34">
        <v>8.003422226267409</v>
      </c>
      <c r="T5" s="34">
        <v>14.503019202475546</v>
      </c>
      <c r="U5" s="34">
        <v>20.14383286397358</v>
      </c>
      <c r="V5" s="34">
        <v>4.560965298631287</v>
      </c>
      <c r="W5" s="34">
        <v>0.37607119119907634</v>
      </c>
      <c r="X5" s="34">
        <v>15.047006302151097</v>
      </c>
      <c r="Y5" s="34">
        <v>35.133227959546886</v>
      </c>
      <c r="Z5" s="34">
        <v>28.351452655558102</v>
      </c>
      <c r="AA5" s="34">
        <v>142.9834138148226</v>
      </c>
      <c r="AB5" s="34">
        <v>15.828101618408665</v>
      </c>
      <c r="AC5" s="34">
        <v>3.2490114218349886</v>
      </c>
      <c r="AD5" s="34">
        <v>368.615274436612</v>
      </c>
      <c r="AE5" s="34">
        <v>1.3313153813227037</v>
      </c>
      <c r="AF5" s="34">
        <v>13.315673785274207</v>
      </c>
      <c r="AG5" s="34">
        <v>0.8824902723735408</v>
      </c>
      <c r="AH5" s="34">
        <v>3.6445522212366166</v>
      </c>
      <c r="AI5" s="34">
        <v>91.97972879025704</v>
      </c>
      <c r="AJ5" s="34">
        <v>1.8739091519355562</v>
      </c>
      <c r="AK5" s="34">
        <v>28.681653821586554</v>
      </c>
      <c r="AL5" s="34">
        <v>95.1460824886208</v>
      </c>
      <c r="AM5" s="34">
        <v>162.68627418588673</v>
      </c>
      <c r="AN5" s="27"/>
      <c r="AO5" s="34">
        <v>35.302534937618304</v>
      </c>
      <c r="AP5" s="34">
        <v>72.17827365726497</v>
      </c>
      <c r="AQ5" s="34">
        <v>8.517512411595114</v>
      </c>
      <c r="AR5" s="34">
        <v>31.550006334177997</v>
      </c>
      <c r="AS5" s="34">
        <v>5.962487334055813</v>
      </c>
      <c r="AT5" s="34">
        <v>1.2693378930816062</v>
      </c>
      <c r="AU5" s="34">
        <v>5.3476895938001565</v>
      </c>
      <c r="AV5" s="34">
        <v>0.8410505598931248</v>
      </c>
      <c r="AW5" s="34">
        <v>4.884328752352517</v>
      </c>
      <c r="AX5" s="34">
        <v>1.0365937122986828</v>
      </c>
      <c r="AY5" s="34">
        <v>2.7156153765546778</v>
      </c>
      <c r="AZ5" s="34">
        <v>0.41977130645553</v>
      </c>
      <c r="BA5" s="34">
        <v>2.857973937404697</v>
      </c>
      <c r="BB5" s="34">
        <v>0.40303473107563725</v>
      </c>
      <c r="BC5" s="35">
        <v>3.722</v>
      </c>
      <c r="BD5" s="27"/>
      <c r="BE5" s="27"/>
      <c r="BF5" s="27"/>
      <c r="BG5" s="27"/>
      <c r="BH5" s="27"/>
      <c r="BJ5" s="27"/>
      <c r="BK5" s="27"/>
      <c r="BL5" s="36">
        <v>-2.39</v>
      </c>
      <c r="BM5" s="36">
        <v>-4.46</v>
      </c>
      <c r="BN5" s="5">
        <v>98.37463796598199</v>
      </c>
      <c r="BO5" s="6">
        <v>5.198876992599684</v>
      </c>
      <c r="BP5" s="37" t="s">
        <v>212</v>
      </c>
    </row>
    <row r="6" spans="1:68" ht="11.25">
      <c r="A6" s="1" t="s">
        <v>15</v>
      </c>
      <c r="B6" s="34">
        <v>14.034482621460446</v>
      </c>
      <c r="C6" s="34">
        <v>57.44600262157037</v>
      </c>
      <c r="D6" s="34">
        <v>0.8437901299777725</v>
      </c>
      <c r="E6" s="34">
        <v>4.085126769478612</v>
      </c>
      <c r="F6" s="34">
        <v>0.08343118146111489</v>
      </c>
      <c r="G6" s="34">
        <v>3.190066098632704</v>
      </c>
      <c r="H6" s="34">
        <v>6.801256149059226</v>
      </c>
      <c r="I6" s="34">
        <v>0.3845518657803855</v>
      </c>
      <c r="J6" s="34">
        <v>2.6641585021068264</v>
      </c>
      <c r="K6" s="34">
        <v>0.12543518018520697</v>
      </c>
      <c r="L6" s="34">
        <v>10.139</v>
      </c>
      <c r="M6" s="34">
        <f>SUM(B6:L6)</f>
        <v>99.79730111971264</v>
      </c>
      <c r="N6" s="34"/>
      <c r="O6" s="34">
        <v>542.1362799263352</v>
      </c>
      <c r="P6" s="34">
        <v>1.9469546853644</v>
      </c>
      <c r="Q6" s="34">
        <v>14.937478838072305</v>
      </c>
      <c r="R6" s="34">
        <v>61.02746244406527</v>
      </c>
      <c r="S6" s="34">
        <v>5.493874579047968</v>
      </c>
      <c r="T6" s="34">
        <v>29.322827902889124</v>
      </c>
      <c r="U6" s="34">
        <v>16.95153036396573</v>
      </c>
      <c r="V6" s="34">
        <v>6.638867001941734</v>
      </c>
      <c r="W6" s="34">
        <v>0.2099476026748231</v>
      </c>
      <c r="X6" s="34">
        <v>15.962695830407004</v>
      </c>
      <c r="Y6" s="34">
        <v>26.999522308385142</v>
      </c>
      <c r="Z6" s="34">
        <v>16.431627181887045</v>
      </c>
      <c r="AA6" s="34">
        <v>102.52571908461056</v>
      </c>
      <c r="AB6" s="34">
        <v>14.073982774113214</v>
      </c>
      <c r="AC6" s="34">
        <v>2.4188764104886222</v>
      </c>
      <c r="AD6" s="34">
        <v>147.17464139788981</v>
      </c>
      <c r="AE6" s="34">
        <v>1.3740313828624697</v>
      </c>
      <c r="AF6" s="34">
        <v>11.71295453329949</v>
      </c>
      <c r="AG6" s="34">
        <v>0.6065369649805448</v>
      </c>
      <c r="AH6" s="34">
        <v>4.6643222036556695</v>
      </c>
      <c r="AI6" s="34">
        <v>87.02165781659079</v>
      </c>
      <c r="AJ6" s="34">
        <v>1.4318639516670395</v>
      </c>
      <c r="AK6" s="34">
        <v>33.24754530636497</v>
      </c>
      <c r="AL6" s="34">
        <v>94.62555684007707</v>
      </c>
      <c r="AM6" s="34">
        <v>244.43259907111232</v>
      </c>
      <c r="AN6" s="27"/>
      <c r="AO6" s="34">
        <v>33.81600596717147</v>
      </c>
      <c r="AP6" s="34">
        <v>70.25488379935345</v>
      </c>
      <c r="AQ6" s="34">
        <v>8.559953451016991</v>
      </c>
      <c r="AR6" s="34">
        <v>32.43533814457585</v>
      </c>
      <c r="AS6" s="34">
        <v>6.504256998930331</v>
      </c>
      <c r="AT6" s="34">
        <v>1.408331414385228</v>
      </c>
      <c r="AU6" s="34">
        <v>5.820403130705893</v>
      </c>
      <c r="AV6" s="34">
        <v>0.9404027312957045</v>
      </c>
      <c r="AW6" s="34">
        <v>5.543828924026585</v>
      </c>
      <c r="AX6" s="34">
        <v>1.209030879268521</v>
      </c>
      <c r="AY6" s="34">
        <v>3.201749997313314</v>
      </c>
      <c r="AZ6" s="34">
        <v>0.4907185695184365</v>
      </c>
      <c r="BA6" s="34">
        <v>3.3262183684377487</v>
      </c>
      <c r="BB6" s="34">
        <v>0.49302348338231167</v>
      </c>
      <c r="BC6" s="35">
        <v>2.139</v>
      </c>
      <c r="BD6" s="27"/>
      <c r="BE6" s="27"/>
      <c r="BF6" s="27"/>
      <c r="BG6" s="27"/>
      <c r="BH6" s="27"/>
      <c r="BJ6" s="27"/>
      <c r="BK6" s="27"/>
      <c r="BL6" s="36">
        <v>-4.22</v>
      </c>
      <c r="BM6" s="36">
        <v>-5.78</v>
      </c>
      <c r="BN6" s="5">
        <v>72.3254044766711</v>
      </c>
      <c r="BO6" s="6">
        <v>3.8231300710382103</v>
      </c>
      <c r="BP6" s="38"/>
    </row>
    <row r="7" spans="1:68" ht="11.25">
      <c r="A7" s="1" t="s">
        <v>16</v>
      </c>
      <c r="B7" s="34">
        <v>14.547064163515246</v>
      </c>
      <c r="C7" s="34">
        <v>48.450006750140794</v>
      </c>
      <c r="D7" s="34">
        <v>0.7281339217434614</v>
      </c>
      <c r="E7" s="34">
        <v>6.236904560514598</v>
      </c>
      <c r="F7" s="34">
        <v>0.14247156583259393</v>
      </c>
      <c r="G7" s="34">
        <v>4.29700428879</v>
      </c>
      <c r="H7" s="34">
        <v>9.640165953537668</v>
      </c>
      <c r="I7" s="34">
        <v>0.15143081775975534</v>
      </c>
      <c r="J7" s="34">
        <v>3.2278468452853715</v>
      </c>
      <c r="K7" s="34">
        <v>0.12607679236006736</v>
      </c>
      <c r="L7" s="34">
        <v>13.331</v>
      </c>
      <c r="M7" s="34">
        <f>SUM(B7:L7)</f>
        <v>100.87810565947956</v>
      </c>
      <c r="N7" s="34"/>
      <c r="O7" s="34">
        <v>513.8213627992633</v>
      </c>
      <c r="P7" s="34">
        <v>2.442524799679548</v>
      </c>
      <c r="Q7" s="34">
        <v>15.072485102586839</v>
      </c>
      <c r="R7" s="34">
        <v>63.32798436808762</v>
      </c>
      <c r="S7" s="34">
        <v>6.365777737325932</v>
      </c>
      <c r="T7" s="34">
        <v>20.33392589889745</v>
      </c>
      <c r="U7" s="34">
        <v>17.476845965232844</v>
      </c>
      <c r="V7" s="34">
        <v>4.972879888841854</v>
      </c>
      <c r="W7" s="34">
        <v>0.2975956309759628</v>
      </c>
      <c r="X7" s="34">
        <v>13.463110901924667</v>
      </c>
      <c r="Y7" s="34">
        <v>30.65321872696086</v>
      </c>
      <c r="Z7" s="34">
        <v>20.588789454522733</v>
      </c>
      <c r="AA7" s="34">
        <v>118.01805584715515</v>
      </c>
      <c r="AB7" s="34">
        <v>14.792043119731234</v>
      </c>
      <c r="AC7" s="34">
        <v>2.410816847271667</v>
      </c>
      <c r="AD7" s="34">
        <v>326.05291108109583</v>
      </c>
      <c r="AE7" s="34">
        <v>1.1706218517207274</v>
      </c>
      <c r="AF7" s="34">
        <v>11.702874538004052</v>
      </c>
      <c r="AG7" s="34">
        <v>0.7284046692607005</v>
      </c>
      <c r="AH7" s="34">
        <v>2.443729026967731</v>
      </c>
      <c r="AI7" s="34">
        <v>71.9371024906486</v>
      </c>
      <c r="AJ7" s="34">
        <v>1.4489818751398524</v>
      </c>
      <c r="AK7" s="34">
        <v>29.967958734502623</v>
      </c>
      <c r="AL7" s="34">
        <v>93.06397989444584</v>
      </c>
      <c r="AM7" s="34">
        <v>180.72892789051727</v>
      </c>
      <c r="AN7" s="27"/>
      <c r="AO7" s="34">
        <v>35.48455889318323</v>
      </c>
      <c r="AP7" s="34">
        <v>74.12212510940961</v>
      </c>
      <c r="AQ7" s="34">
        <v>8.569047959464536</v>
      </c>
      <c r="AR7" s="34">
        <v>32.16370224820378</v>
      </c>
      <c r="AS7" s="34">
        <v>6.381402167862132</v>
      </c>
      <c r="AT7" s="34">
        <v>1.290800127988783</v>
      </c>
      <c r="AU7" s="34">
        <v>5.589696324845524</v>
      </c>
      <c r="AV7" s="34">
        <v>0.9049900761423099</v>
      </c>
      <c r="AW7" s="34">
        <v>5.163231878388726</v>
      </c>
      <c r="AX7" s="34">
        <v>1.0868468295298928</v>
      </c>
      <c r="AY7" s="34">
        <v>2.9052560107912146</v>
      </c>
      <c r="AZ7" s="34">
        <v>0.4286397143383934</v>
      </c>
      <c r="BA7" s="34">
        <v>2.9173706939839423</v>
      </c>
      <c r="BB7" s="34">
        <v>0.42983989133719985</v>
      </c>
      <c r="BC7" s="35">
        <v>2.585</v>
      </c>
      <c r="BD7" s="27"/>
      <c r="BE7" s="27"/>
      <c r="BF7" s="27"/>
      <c r="BG7" s="27"/>
      <c r="BH7" s="27"/>
      <c r="BJ7" s="27"/>
      <c r="BK7" s="27"/>
      <c r="BL7" s="39"/>
      <c r="BM7" s="36"/>
      <c r="BN7" s="5">
        <v>86.97299010112532</v>
      </c>
      <c r="BO7" s="6">
        <v>4.703815101087398</v>
      </c>
      <c r="BP7" s="38"/>
    </row>
    <row r="8" spans="1:68" ht="12" thickBot="1">
      <c r="A8" s="1" t="s">
        <v>17</v>
      </c>
      <c r="B8" s="34">
        <v>14.6700837336084</v>
      </c>
      <c r="C8" s="34">
        <v>46.63476120640751</v>
      </c>
      <c r="D8" s="34">
        <v>0.7217029057516151</v>
      </c>
      <c r="E8" s="34">
        <v>6.793644045636279</v>
      </c>
      <c r="F8" s="34">
        <v>0.1444605149514913</v>
      </c>
      <c r="G8" s="34">
        <v>4.627316217646884</v>
      </c>
      <c r="H8" s="34">
        <v>9.571811620381293</v>
      </c>
      <c r="I8" s="34">
        <v>0.15761166746423516</v>
      </c>
      <c r="J8" s="34">
        <v>3.3710378018709766</v>
      </c>
      <c r="K8" s="34">
        <v>0.13420387990829902</v>
      </c>
      <c r="L8" s="34">
        <v>13.838</v>
      </c>
      <c r="M8" s="34">
        <f>SUM(B8:L8)</f>
        <v>100.66463359362699</v>
      </c>
      <c r="N8" s="34"/>
      <c r="O8" s="34">
        <v>580.9277163904236</v>
      </c>
      <c r="P8" s="34">
        <v>2.7644939778191246</v>
      </c>
      <c r="Q8" s="34">
        <v>15.352140936224087</v>
      </c>
      <c r="R8" s="34">
        <v>68.9569209906955</v>
      </c>
      <c r="S8" s="34">
        <v>6.8847911167743705</v>
      </c>
      <c r="T8" s="34">
        <v>15.374190321805132</v>
      </c>
      <c r="U8" s="34">
        <v>18.113286020614154</v>
      </c>
      <c r="V8" s="34">
        <v>5.03847752850068</v>
      </c>
      <c r="W8" s="34">
        <v>0.42906767342767244</v>
      </c>
      <c r="X8" s="34">
        <v>13.892082572819325</v>
      </c>
      <c r="Y8" s="34">
        <v>32.28593320283665</v>
      </c>
      <c r="Z8" s="34">
        <v>26.479744523328762</v>
      </c>
      <c r="AA8" s="34">
        <v>124.92546714255722</v>
      </c>
      <c r="AB8" s="34">
        <v>14.433012946922224</v>
      </c>
      <c r="AC8" s="34">
        <v>2.5498443127641415</v>
      </c>
      <c r="AD8" s="34">
        <v>330.8036076743083</v>
      </c>
      <c r="AE8" s="34">
        <v>1.1940139478020275</v>
      </c>
      <c r="AF8" s="34">
        <v>12.17663431688966</v>
      </c>
      <c r="AG8" s="34">
        <v>0.8124513618677043</v>
      </c>
      <c r="AH8" s="34">
        <v>2.7255848378474696</v>
      </c>
      <c r="AI8" s="34">
        <v>77.59631481412625</v>
      </c>
      <c r="AJ8" s="34">
        <v>1.6020362497202953</v>
      </c>
      <c r="AK8" s="34">
        <v>30.07596907070168</v>
      </c>
      <c r="AL8" s="34">
        <v>291.6945653570132</v>
      </c>
      <c r="AM8" s="34">
        <v>180.22494315016448</v>
      </c>
      <c r="AN8" s="27"/>
      <c r="AO8" s="34">
        <v>36.41490355495947</v>
      </c>
      <c r="AP8" s="34">
        <v>75.03266605278262</v>
      </c>
      <c r="AQ8" s="34">
        <v>8.779232154696684</v>
      </c>
      <c r="AR8" s="34">
        <v>33.67279056138194</v>
      </c>
      <c r="AS8" s="34">
        <v>6.6261048231864965</v>
      </c>
      <c r="AT8" s="34">
        <v>1.2775139825700546</v>
      </c>
      <c r="AU8" s="34">
        <v>5.556738209722614</v>
      </c>
      <c r="AV8" s="34">
        <v>0.9315495675073557</v>
      </c>
      <c r="AW8" s="34">
        <v>5.089730332538028</v>
      </c>
      <c r="AX8" s="34">
        <v>1.069110435212995</v>
      </c>
      <c r="AY8" s="34">
        <v>2.871563512322795</v>
      </c>
      <c r="AZ8" s="34">
        <v>0.4020344906898034</v>
      </c>
      <c r="BA8" s="34">
        <v>2.921330477755892</v>
      </c>
      <c r="BB8" s="34">
        <v>0.42696790988060385</v>
      </c>
      <c r="BC8" s="35">
        <v>2.657</v>
      </c>
      <c r="BD8" s="27"/>
      <c r="BE8" s="27"/>
      <c r="BF8" s="27"/>
      <c r="BG8" s="27"/>
      <c r="BH8" s="27"/>
      <c r="BJ8" s="27"/>
      <c r="BK8" s="27"/>
      <c r="BL8" s="36">
        <v>-0.8</v>
      </c>
      <c r="BM8" s="36">
        <v>-4.03</v>
      </c>
      <c r="BN8" s="5">
        <v>95.54751746340904</v>
      </c>
      <c r="BO8" s="6">
        <v>4.963756919039177</v>
      </c>
      <c r="BP8" s="40"/>
    </row>
    <row r="9" spans="1:181" ht="12" thickBot="1">
      <c r="A9" s="25" t="s">
        <v>18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2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J9" s="41"/>
      <c r="BK9" s="41"/>
      <c r="BL9" s="39"/>
      <c r="BM9" s="36"/>
      <c r="BN9" s="8"/>
      <c r="BO9" s="8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</row>
    <row r="10" spans="1:68" ht="11.25">
      <c r="A10" s="1" t="s">
        <v>19</v>
      </c>
      <c r="B10" s="34">
        <v>8.971202149043124</v>
      </c>
      <c r="C10" s="34">
        <v>61.07649370903693</v>
      </c>
      <c r="D10" s="34">
        <v>0.6052300605659585</v>
      </c>
      <c r="E10" s="34">
        <v>2.432179429527928</v>
      </c>
      <c r="F10" s="34">
        <v>0.061134015022949934</v>
      </c>
      <c r="G10" s="34">
        <v>2.1627566770391216</v>
      </c>
      <c r="H10" s="34">
        <v>11.476913034804108</v>
      </c>
      <c r="I10" s="34">
        <v>0.2762839817902475</v>
      </c>
      <c r="J10" s="34">
        <v>1.579134070514493</v>
      </c>
      <c r="K10" s="34">
        <v>0.06908024415996906</v>
      </c>
      <c r="L10" s="34">
        <v>11.64</v>
      </c>
      <c r="M10" s="34">
        <f>SUM(B10:L10)</f>
        <v>100.35040737150484</v>
      </c>
      <c r="N10" s="34"/>
      <c r="O10" s="34">
        <v>607.81206171108</v>
      </c>
      <c r="P10" s="34">
        <v>1.3776678885465417</v>
      </c>
      <c r="Q10" s="34">
        <v>11.338492180078134</v>
      </c>
      <c r="R10" s="34">
        <v>51.775327445618004</v>
      </c>
      <c r="S10" s="34">
        <v>3.757626198661119</v>
      </c>
      <c r="T10" s="34">
        <v>36.19784089226311</v>
      </c>
      <c r="U10" s="34">
        <v>9.811094499815429</v>
      </c>
      <c r="V10" s="34">
        <v>9.200862591350962</v>
      </c>
      <c r="W10" s="34">
        <v>2.412675096507151</v>
      </c>
      <c r="X10" s="34">
        <v>12.064210654480288</v>
      </c>
      <c r="Y10" s="34">
        <v>18.999743686323797</v>
      </c>
      <c r="Z10" s="34">
        <v>11.986811805548381</v>
      </c>
      <c r="AA10" s="34">
        <v>63.90997333333333</v>
      </c>
      <c r="AB10" s="34">
        <v>8.135623715852178</v>
      </c>
      <c r="AC10" s="34">
        <v>1.330669360824534</v>
      </c>
      <c r="AD10" s="34">
        <v>391.1751864061835</v>
      </c>
      <c r="AE10" s="34">
        <v>1.0207676424697714</v>
      </c>
      <c r="AF10" s="34">
        <v>10.269684384684313</v>
      </c>
      <c r="AG10" s="34">
        <v>0.5915923566878981</v>
      </c>
      <c r="AH10" s="34">
        <v>8.801592651406319</v>
      </c>
      <c r="AI10" s="34">
        <v>49.80473461452761</v>
      </c>
      <c r="AJ10" s="34">
        <v>1.337297177150478</v>
      </c>
      <c r="AK10" s="34">
        <v>26.34209746850462</v>
      </c>
      <c r="AL10" s="34">
        <v>71.42284212242383</v>
      </c>
      <c r="AM10" s="34">
        <v>345.651868267561</v>
      </c>
      <c r="AN10" s="27"/>
      <c r="AO10" s="34">
        <v>27.302387263932943</v>
      </c>
      <c r="AP10" s="34">
        <v>56.15576301574754</v>
      </c>
      <c r="AQ10" s="34">
        <v>6.947260340963375</v>
      </c>
      <c r="AR10" s="34">
        <v>25.898245480567088</v>
      </c>
      <c r="AS10" s="34">
        <v>5.187288736003111</v>
      </c>
      <c r="AT10" s="34">
        <v>1.0290818103239006</v>
      </c>
      <c r="AU10" s="34">
        <v>4.612194447686429</v>
      </c>
      <c r="AV10" s="34">
        <v>0.7597177537918632</v>
      </c>
      <c r="AW10" s="34">
        <v>4.2920022674945875</v>
      </c>
      <c r="AX10" s="34">
        <v>0.9427726837697815</v>
      </c>
      <c r="AY10" s="34">
        <v>2.589349461469794</v>
      </c>
      <c r="AZ10" s="34">
        <v>0.399187327485906</v>
      </c>
      <c r="BA10" s="34">
        <v>2.7580901750987104</v>
      </c>
      <c r="BB10" s="34">
        <v>0.4091831222637712</v>
      </c>
      <c r="BC10" s="35">
        <v>2.332</v>
      </c>
      <c r="BD10" s="27"/>
      <c r="BE10" s="27"/>
      <c r="BF10" s="27"/>
      <c r="BG10" s="27"/>
      <c r="BH10" s="27"/>
      <c r="BJ10" s="27"/>
      <c r="BK10" s="27"/>
      <c r="BL10" s="36">
        <v>-4.08</v>
      </c>
      <c r="BM10" s="36">
        <v>-6.78</v>
      </c>
      <c r="BN10" s="5">
        <v>85.54652324638704</v>
      </c>
      <c r="BO10" s="43">
        <v>4.291646501247903</v>
      </c>
      <c r="BP10" s="37" t="s">
        <v>212</v>
      </c>
    </row>
    <row r="11" spans="1:68" ht="11.25">
      <c r="A11" s="1" t="s">
        <v>20</v>
      </c>
      <c r="B11" s="34">
        <v>13.193848892490573</v>
      </c>
      <c r="C11" s="34">
        <v>56.342814722063956</v>
      </c>
      <c r="D11" s="34">
        <v>0.7972418237510771</v>
      </c>
      <c r="E11" s="34">
        <v>4.370608147798306</v>
      </c>
      <c r="F11" s="34">
        <v>0.05202672168905157</v>
      </c>
      <c r="G11" s="34">
        <v>3.1359971817067263</v>
      </c>
      <c r="H11" s="34">
        <v>7.360218195999253</v>
      </c>
      <c r="I11" s="34">
        <v>0.1765662732246399</v>
      </c>
      <c r="J11" s="34">
        <v>2.4402965840645416</v>
      </c>
      <c r="K11" s="34">
        <v>0.0941031189795244</v>
      </c>
      <c r="L11" s="34">
        <v>9.958</v>
      </c>
      <c r="M11" s="34">
        <f>SUM(B11:L11)</f>
        <v>97.92172166176763</v>
      </c>
      <c r="N11" s="34"/>
      <c r="O11" s="34">
        <v>300.4558204768583</v>
      </c>
      <c r="P11" s="34">
        <v>2.392791595896625</v>
      </c>
      <c r="Q11" s="34">
        <v>18.536746847816005</v>
      </c>
      <c r="R11" s="34">
        <v>75.00949328349698</v>
      </c>
      <c r="S11" s="34">
        <v>6.533345395332008</v>
      </c>
      <c r="T11" s="34">
        <v>23.22049776760005</v>
      </c>
      <c r="U11" s="34">
        <v>17.088422849760057</v>
      </c>
      <c r="V11" s="34">
        <v>9.689282943370866</v>
      </c>
      <c r="W11" s="34">
        <v>9.486053066775439</v>
      </c>
      <c r="X11" s="34">
        <v>16.704950310071712</v>
      </c>
      <c r="Y11" s="34">
        <v>30.003227834708515</v>
      </c>
      <c r="Z11" s="34">
        <v>30.948834392809513</v>
      </c>
      <c r="AA11" s="34">
        <v>110.89493333333333</v>
      </c>
      <c r="AB11" s="34">
        <v>12.58657205819017</v>
      </c>
      <c r="AC11" s="34">
        <v>1.989386328271721</v>
      </c>
      <c r="AD11" s="34">
        <v>639.2400494050808</v>
      </c>
      <c r="AE11" s="34">
        <v>1.400993340618652</v>
      </c>
      <c r="AF11" s="34">
        <v>14.304565317659984</v>
      </c>
      <c r="AG11" s="34">
        <v>1.245095541401274</v>
      </c>
      <c r="AH11" s="34">
        <v>13.822316925034862</v>
      </c>
      <c r="AI11" s="34">
        <v>88.43604370285354</v>
      </c>
      <c r="AJ11" s="34">
        <v>1.7583907535007781</v>
      </c>
      <c r="AK11" s="34">
        <v>29.015503773969034</v>
      </c>
      <c r="AL11" s="34">
        <v>95.89605947548684</v>
      </c>
      <c r="AM11" s="34">
        <v>353.2553873673825</v>
      </c>
      <c r="AN11" s="27"/>
      <c r="AO11" s="34">
        <v>29.238302150337546</v>
      </c>
      <c r="AP11" s="34">
        <v>57.909680149115346</v>
      </c>
      <c r="AQ11" s="34">
        <v>7.047916097859396</v>
      </c>
      <c r="AR11" s="34">
        <v>26.237306068298807</v>
      </c>
      <c r="AS11" s="34">
        <v>5.075441601252462</v>
      </c>
      <c r="AT11" s="34">
        <v>0.9823053644000868</v>
      </c>
      <c r="AU11" s="34">
        <v>4.698080774088124</v>
      </c>
      <c r="AV11" s="34">
        <v>0.7807653432768621</v>
      </c>
      <c r="AW11" s="34">
        <v>4.5245788219802145</v>
      </c>
      <c r="AX11" s="34">
        <v>1.0426887814200942</v>
      </c>
      <c r="AY11" s="34">
        <v>2.882539240370491</v>
      </c>
      <c r="AZ11" s="34">
        <v>0.4635723803062134</v>
      </c>
      <c r="BA11" s="34">
        <v>3.1589233307297166</v>
      </c>
      <c r="BB11" s="34">
        <v>0.4847397179815419</v>
      </c>
      <c r="BC11" s="35">
        <v>3.758</v>
      </c>
      <c r="BD11" s="27"/>
      <c r="BE11" s="27"/>
      <c r="BF11" s="27"/>
      <c r="BG11" s="27"/>
      <c r="BH11" s="27"/>
      <c r="BJ11" s="27"/>
      <c r="BK11" s="27"/>
      <c r="BL11" s="39"/>
      <c r="BM11" s="36"/>
      <c r="BN11" s="5">
        <v>94.08624967838767</v>
      </c>
      <c r="BO11" s="6">
        <v>4.4902553968252406</v>
      </c>
      <c r="BP11" s="38"/>
    </row>
    <row r="12" spans="1:68" ht="11.25">
      <c r="A12" s="1" t="s">
        <v>21</v>
      </c>
      <c r="B12" s="34">
        <v>10.866728691561777</v>
      </c>
      <c r="C12" s="34">
        <v>56.733944977343505</v>
      </c>
      <c r="D12" s="34">
        <v>0.588489003063375</v>
      </c>
      <c r="E12" s="34">
        <v>3.6381096646363864</v>
      </c>
      <c r="F12" s="34">
        <v>0.05726079831772879</v>
      </c>
      <c r="G12" s="34">
        <v>2.6592076415412835</v>
      </c>
      <c r="H12" s="34">
        <v>9.65780578144899</v>
      </c>
      <c r="I12" s="34">
        <v>0.13639075014552113</v>
      </c>
      <c r="J12" s="34">
        <v>2.097444997873656</v>
      </c>
      <c r="K12" s="34">
        <v>0.07635184880838686</v>
      </c>
      <c r="L12" s="34">
        <v>11.268</v>
      </c>
      <c r="M12" s="34">
        <f>SUM(B12:L12)</f>
        <v>97.77973415474061</v>
      </c>
      <c r="N12" s="34"/>
      <c r="O12" s="34">
        <v>222.53856942496492</v>
      </c>
      <c r="P12" s="34">
        <v>1.870727974973725</v>
      </c>
      <c r="Q12" s="34">
        <v>11.060490620496534</v>
      </c>
      <c r="R12" s="34">
        <v>58.57460694219849</v>
      </c>
      <c r="S12" s="34">
        <v>5.402931065677584</v>
      </c>
      <c r="T12" s="34">
        <v>16.334765745606095</v>
      </c>
      <c r="U12" s="34">
        <v>12.668830749354004</v>
      </c>
      <c r="V12" s="34">
        <v>8.595221354846279</v>
      </c>
      <c r="W12" s="34">
        <v>15.905146265109583</v>
      </c>
      <c r="X12" s="34">
        <v>12.458074167685464</v>
      </c>
      <c r="Y12" s="34">
        <v>22.283041375761172</v>
      </c>
      <c r="Z12" s="34">
        <v>110.8804515020164</v>
      </c>
      <c r="AA12" s="34">
        <v>89.17717333333333</v>
      </c>
      <c r="AB12" s="34">
        <v>9.299907276247113</v>
      </c>
      <c r="AC12" s="34">
        <v>1.3836110645451736</v>
      </c>
      <c r="AD12" s="34">
        <v>519.4413418632619</v>
      </c>
      <c r="AE12" s="34">
        <v>1.0422898517989532</v>
      </c>
      <c r="AF12" s="34">
        <v>10.51299378767782</v>
      </c>
      <c r="AG12" s="34">
        <v>1.9756433121019108</v>
      </c>
      <c r="AH12" s="34">
        <v>7.637868257932354</v>
      </c>
      <c r="AI12" s="34">
        <v>51.58600535058875</v>
      </c>
      <c r="AJ12" s="34">
        <v>1.2282729495443432</v>
      </c>
      <c r="AK12" s="34">
        <v>27.17628063900667</v>
      </c>
      <c r="AL12" s="34">
        <v>120.79224642106661</v>
      </c>
      <c r="AM12" s="34">
        <v>328.1843243895927</v>
      </c>
      <c r="AN12" s="27"/>
      <c r="AO12" s="34">
        <v>39.95568662455683</v>
      </c>
      <c r="AP12" s="34">
        <v>66.85161605449346</v>
      </c>
      <c r="AQ12" s="34">
        <v>7.940732661527104</v>
      </c>
      <c r="AR12" s="34">
        <v>29.47832639220497</v>
      </c>
      <c r="AS12" s="34">
        <v>5.620570429181305</v>
      </c>
      <c r="AT12" s="34">
        <v>1.1256853399491678</v>
      </c>
      <c r="AU12" s="34">
        <v>5.033728486462564</v>
      </c>
      <c r="AV12" s="34">
        <v>0.8198537237490028</v>
      </c>
      <c r="AW12" s="34">
        <v>4.571297256505712</v>
      </c>
      <c r="AX12" s="34">
        <v>0.9932253667417217</v>
      </c>
      <c r="AY12" s="34">
        <v>2.6219261035698715</v>
      </c>
      <c r="AZ12" s="34">
        <v>0.39225355256679595</v>
      </c>
      <c r="BA12" s="34">
        <v>2.8336815394360713</v>
      </c>
      <c r="BB12" s="34">
        <v>0.40035183185520057</v>
      </c>
      <c r="BC12" s="35">
        <v>3.035</v>
      </c>
      <c r="BD12" s="27"/>
      <c r="BE12" s="27"/>
      <c r="BF12" s="27"/>
      <c r="BG12" s="27"/>
      <c r="BH12" s="27"/>
      <c r="BJ12" s="27"/>
      <c r="BK12" s="27"/>
      <c r="BL12" s="36">
        <v>-3.87</v>
      </c>
      <c r="BM12" s="36">
        <v>-5.41</v>
      </c>
      <c r="BN12" s="5">
        <v>99.53390231132413</v>
      </c>
      <c r="BO12" s="6">
        <v>4.701738499368786</v>
      </c>
      <c r="BP12" s="38"/>
    </row>
    <row r="13" spans="1:68" ht="12" thickBot="1">
      <c r="A13" s="1" t="s">
        <v>22</v>
      </c>
      <c r="B13" s="34">
        <v>11.492078172868636</v>
      </c>
      <c r="C13" s="34">
        <v>58.709654215550444</v>
      </c>
      <c r="D13" s="34">
        <v>0.6243189493036604</v>
      </c>
      <c r="E13" s="34">
        <v>3.380058881386556</v>
      </c>
      <c r="F13" s="34">
        <v>0.050142454102727774</v>
      </c>
      <c r="G13" s="34">
        <v>2.9629766475435964</v>
      </c>
      <c r="H13" s="34">
        <v>8.122038263919487</v>
      </c>
      <c r="I13" s="34">
        <v>0.14040830245343303</v>
      </c>
      <c r="J13" s="34">
        <v>2.189208216530628</v>
      </c>
      <c r="K13" s="34">
        <v>0.07827668533296803</v>
      </c>
      <c r="L13" s="34">
        <v>10.889</v>
      </c>
      <c r="M13" s="34">
        <f>SUM(B13:L13)</f>
        <v>98.63816078899214</v>
      </c>
      <c r="N13" s="34"/>
      <c r="O13" s="34">
        <v>224.45535296867695</v>
      </c>
      <c r="P13" s="34">
        <v>2.009530604346083</v>
      </c>
      <c r="Q13" s="34">
        <v>11.010847484856962</v>
      </c>
      <c r="R13" s="34">
        <v>61.015627342860384</v>
      </c>
      <c r="S13" s="34">
        <v>5.556323502804416</v>
      </c>
      <c r="T13" s="34">
        <v>16.435287380963672</v>
      </c>
      <c r="U13" s="34">
        <v>13.088791989664083</v>
      </c>
      <c r="V13" s="34">
        <v>9.214538361207518</v>
      </c>
      <c r="W13" s="34">
        <v>20.284980182497677</v>
      </c>
      <c r="X13" s="34">
        <v>12.877624431751848</v>
      </c>
      <c r="Y13" s="34">
        <v>22.283041375761172</v>
      </c>
      <c r="Z13" s="34">
        <v>90.55074052618414</v>
      </c>
      <c r="AA13" s="34">
        <v>91.744</v>
      </c>
      <c r="AB13" s="34">
        <v>10.027199826308795</v>
      </c>
      <c r="AC13" s="34">
        <v>1.706351835303687</v>
      </c>
      <c r="AD13" s="34">
        <v>688.8948365624665</v>
      </c>
      <c r="AE13" s="34">
        <v>1.0689363966827023</v>
      </c>
      <c r="AF13" s="34">
        <v>10.888095783959479</v>
      </c>
      <c r="AG13" s="34">
        <v>1.2024458598726115</v>
      </c>
      <c r="AH13" s="34">
        <v>4.597551766910738</v>
      </c>
      <c r="AI13" s="34">
        <v>56.83872985067813</v>
      </c>
      <c r="AJ13" s="34">
        <v>1.4133140697932876</v>
      </c>
      <c r="AK13" s="34">
        <v>26.724012654999534</v>
      </c>
      <c r="AL13" s="34">
        <v>83.46272075592428</v>
      </c>
      <c r="AM13" s="34">
        <v>352.4333853025369</v>
      </c>
      <c r="AN13" s="27"/>
      <c r="AO13" s="34">
        <v>30.97463818247363</v>
      </c>
      <c r="AP13" s="34">
        <v>62.78617807483742</v>
      </c>
      <c r="AQ13" s="34">
        <v>7.717276881217936</v>
      </c>
      <c r="AR13" s="34">
        <v>28.53095122060163</v>
      </c>
      <c r="AS13" s="34">
        <v>5.630646747627309</v>
      </c>
      <c r="AT13" s="34">
        <v>1.1053477547649009</v>
      </c>
      <c r="AU13" s="34">
        <v>4.808647079340881</v>
      </c>
      <c r="AV13" s="34">
        <v>0.798806134264004</v>
      </c>
      <c r="AW13" s="34">
        <v>4.481922860022152</v>
      </c>
      <c r="AX13" s="34">
        <v>0.9694829276961028</v>
      </c>
      <c r="AY13" s="34">
        <v>2.6614129424790565</v>
      </c>
      <c r="AZ13" s="34">
        <v>0.38432923837352734</v>
      </c>
      <c r="BA13" s="34">
        <v>2.747149319734092</v>
      </c>
      <c r="BB13" s="34">
        <v>0.4072206132840888</v>
      </c>
      <c r="BC13" s="35">
        <v>3.186</v>
      </c>
      <c r="BL13" s="39"/>
      <c r="BM13" s="36"/>
      <c r="BN13" s="5">
        <v>97.73149991829449</v>
      </c>
      <c r="BO13" s="6">
        <v>4.738112038150186</v>
      </c>
      <c r="BP13" s="40"/>
    </row>
    <row r="14" spans="1:67" ht="12" thickBot="1">
      <c r="A14" s="25" t="s">
        <v>23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J14" s="41"/>
      <c r="BK14" s="41"/>
      <c r="BL14" s="39"/>
      <c r="BM14" s="36"/>
      <c r="BN14" s="8"/>
      <c r="BO14" s="8"/>
    </row>
    <row r="15" spans="1:68" ht="11.25">
      <c r="A15" s="1" t="s">
        <v>24</v>
      </c>
      <c r="B15" s="34">
        <v>17.309366721663377</v>
      </c>
      <c r="C15" s="34">
        <v>69.45533011717923</v>
      </c>
      <c r="D15" s="34">
        <v>0.9655558713980185</v>
      </c>
      <c r="E15" s="34">
        <v>3.1679841091793803</v>
      </c>
      <c r="F15" s="34">
        <v>0.02963632119578078</v>
      </c>
      <c r="G15" s="34">
        <v>1.2102323111487798</v>
      </c>
      <c r="H15" s="34">
        <v>0.52739043071065</v>
      </c>
      <c r="I15" s="34">
        <v>0.06543030188360821</v>
      </c>
      <c r="J15" s="34">
        <v>2.131106865438036</v>
      </c>
      <c r="K15" s="34">
        <v>0.06461147329367979</v>
      </c>
      <c r="L15" s="34">
        <v>6.073</v>
      </c>
      <c r="M15" s="34">
        <f aca="true" t="shared" si="0" ref="M15:M62">SUM(B15:L15)</f>
        <v>100.99964452309058</v>
      </c>
      <c r="N15" s="34"/>
      <c r="O15" s="34">
        <v>267.8172117838089</v>
      </c>
      <c r="P15" s="34">
        <v>4.922866718707902</v>
      </c>
      <c r="Q15" s="34">
        <v>33.333645880697986</v>
      </c>
      <c r="R15" s="34">
        <v>75.52653083483537</v>
      </c>
      <c r="S15" s="34">
        <v>11.473828446149632</v>
      </c>
      <c r="T15" s="34">
        <v>29.706885693292747</v>
      </c>
      <c r="U15" s="34">
        <v>19.710010531853893</v>
      </c>
      <c r="V15" s="34">
        <v>7.92519090040303</v>
      </c>
      <c r="W15" s="34">
        <v>0.18303816690707148</v>
      </c>
      <c r="X15" s="34">
        <v>22.04632989523316</v>
      </c>
      <c r="Y15" s="34">
        <v>59.93441591120636</v>
      </c>
      <c r="Z15" s="34">
        <v>16.01196353909904</v>
      </c>
      <c r="AA15" s="34">
        <v>118.39195979899498</v>
      </c>
      <c r="AB15" s="34">
        <v>16.637536521139456</v>
      </c>
      <c r="AC15" s="34">
        <v>2.2833746391158276</v>
      </c>
      <c r="AD15" s="34">
        <v>43.49851555101988</v>
      </c>
      <c r="AE15" s="34">
        <v>1.498101612320199</v>
      </c>
      <c r="AF15" s="34">
        <v>12.870842806696979</v>
      </c>
      <c r="AG15" s="34">
        <v>0.6696699029126214</v>
      </c>
      <c r="AH15" s="34">
        <v>3.3741245067661403</v>
      </c>
      <c r="AI15" s="34">
        <v>105.7246438292146</v>
      </c>
      <c r="AJ15" s="34">
        <v>1.9296063953811136</v>
      </c>
      <c r="AK15" s="34">
        <v>42.840547984805994</v>
      </c>
      <c r="AL15" s="34">
        <v>154.6044791793525</v>
      </c>
      <c r="AM15" s="34">
        <v>284.67754658722396</v>
      </c>
      <c r="AN15" s="27"/>
      <c r="AO15" s="34">
        <v>45.29338978343083</v>
      </c>
      <c r="AP15" s="34">
        <v>94.13511021174692</v>
      </c>
      <c r="AQ15" s="34">
        <v>12.020566836519194</v>
      </c>
      <c r="AR15" s="34">
        <v>47.659302804257685</v>
      </c>
      <c r="AS15" s="34">
        <v>10.074421893987621</v>
      </c>
      <c r="AT15" s="34">
        <v>2.2060068513334294</v>
      </c>
      <c r="AU15" s="34">
        <v>9.763385754189345</v>
      </c>
      <c r="AV15" s="34">
        <v>1.4772123962521324</v>
      </c>
      <c r="AW15" s="34">
        <v>7.940041227472872</v>
      </c>
      <c r="AX15" s="34">
        <v>1.6735543500372565</v>
      </c>
      <c r="AY15" s="34">
        <v>4.179923106539844</v>
      </c>
      <c r="AZ15" s="34">
        <v>0.6199276332094177</v>
      </c>
      <c r="BA15" s="34">
        <v>4.08933499357477</v>
      </c>
      <c r="BB15" s="34">
        <v>0.5968950624181999</v>
      </c>
      <c r="BC15" s="35">
        <v>1.354</v>
      </c>
      <c r="BI15" s="44"/>
      <c r="BJ15" s="45"/>
      <c r="BK15" s="45"/>
      <c r="BL15" s="39"/>
      <c r="BM15" s="36"/>
      <c r="BN15" s="5">
        <v>78.22077734919812</v>
      </c>
      <c r="BO15" s="6">
        <v>3.4258097013764477</v>
      </c>
      <c r="BP15" s="37" t="s">
        <v>138</v>
      </c>
    </row>
    <row r="16" spans="1:68" ht="11.25">
      <c r="A16" s="1" t="s">
        <v>25</v>
      </c>
      <c r="B16" s="34">
        <v>14.12</v>
      </c>
      <c r="C16" s="34">
        <v>75.23</v>
      </c>
      <c r="D16" s="34">
        <v>0.9845058250043061</v>
      </c>
      <c r="E16" s="34">
        <v>0.8537286481534765</v>
      </c>
      <c r="F16" s="34">
        <v>0.006610331865229914</v>
      </c>
      <c r="G16" s="34">
        <v>0.45079122999165966</v>
      </c>
      <c r="H16" s="34">
        <v>0.5684690772468586</v>
      </c>
      <c r="I16" s="34">
        <v>0.05569023943158247</v>
      </c>
      <c r="J16" s="34">
        <v>1.3972983811706545</v>
      </c>
      <c r="K16" s="34">
        <v>0.01891585895768915</v>
      </c>
      <c r="L16" s="34">
        <v>4.945</v>
      </c>
      <c r="M16" s="34">
        <f t="shared" si="0"/>
        <v>98.63100959182148</v>
      </c>
      <c r="N16" s="34"/>
      <c r="O16" s="34">
        <v>173.28230109023428</v>
      </c>
      <c r="P16" s="34">
        <v>1.3944557289284332</v>
      </c>
      <c r="Q16" s="34">
        <v>2.57735394179841</v>
      </c>
      <c r="R16" s="34">
        <v>64.68652952936758</v>
      </c>
      <c r="S16" s="34">
        <v>7.187174568374898</v>
      </c>
      <c r="T16" s="34">
        <v>22.793245512753227</v>
      </c>
      <c r="U16" s="34">
        <v>18.40604036944117</v>
      </c>
      <c r="V16" s="34">
        <v>8.977482293842138</v>
      </c>
      <c r="W16" s="34">
        <v>0.1882087365937119</v>
      </c>
      <c r="X16" s="34">
        <v>21.70604510265005</v>
      </c>
      <c r="Y16" s="34">
        <v>1.099129487806841</v>
      </c>
      <c r="Z16" s="34">
        <v>115.64735339640362</v>
      </c>
      <c r="AA16" s="34">
        <v>79.62814070351759</v>
      </c>
      <c r="AB16" s="34">
        <v>14.106943908184288</v>
      </c>
      <c r="AC16" s="34">
        <v>2.4833423059581543</v>
      </c>
      <c r="AD16" s="34">
        <v>30.077657391024715</v>
      </c>
      <c r="AE16" s="34">
        <v>1.4445979833087634</v>
      </c>
      <c r="AF16" s="34">
        <v>12.437107508352176</v>
      </c>
      <c r="AG16" s="34">
        <v>0.5060970873786408</v>
      </c>
      <c r="AH16" s="34">
        <v>3.9648200437596826</v>
      </c>
      <c r="AI16" s="34">
        <v>71.29405196096943</v>
      </c>
      <c r="AJ16" s="34">
        <v>1.770721145839116</v>
      </c>
      <c r="AK16" s="34">
        <v>32.147898965971756</v>
      </c>
      <c r="AL16" s="34">
        <v>57.1500090543739</v>
      </c>
      <c r="AM16" s="34">
        <v>324.7260887541722</v>
      </c>
      <c r="AN16" s="27"/>
      <c r="AO16" s="34">
        <v>30.882775363267427</v>
      </c>
      <c r="AP16" s="34">
        <v>62.30381524946442</v>
      </c>
      <c r="AQ16" s="34">
        <v>7.895783701312272</v>
      </c>
      <c r="AR16" s="34">
        <v>29.790805562803733</v>
      </c>
      <c r="AS16" s="34">
        <v>5.843103990938888</v>
      </c>
      <c r="AT16" s="34">
        <v>1.217107228321892</v>
      </c>
      <c r="AU16" s="34">
        <v>5.432827703593501</v>
      </c>
      <c r="AV16" s="34">
        <v>0.8934908530410998</v>
      </c>
      <c r="AW16" s="34">
        <v>5.35322220495185</v>
      </c>
      <c r="AX16" s="34">
        <v>1.1457335222607314</v>
      </c>
      <c r="AY16" s="34">
        <v>3.4157456599323486</v>
      </c>
      <c r="AZ16" s="34">
        <v>0.5050901752522571</v>
      </c>
      <c r="BA16" s="34">
        <v>3.5836592889503414</v>
      </c>
      <c r="BB16" s="34">
        <v>0.5250735427125954</v>
      </c>
      <c r="BC16" s="35">
        <v>0.771</v>
      </c>
      <c r="BD16" s="46">
        <v>1.21</v>
      </c>
      <c r="BE16" s="47">
        <v>0.01</v>
      </c>
      <c r="BF16" s="47">
        <v>0.22</v>
      </c>
      <c r="BG16" s="47">
        <v>0.476</v>
      </c>
      <c r="BH16" s="47">
        <v>0.006</v>
      </c>
      <c r="BI16" s="48">
        <v>0.255188684768444</v>
      </c>
      <c r="BJ16" s="45">
        <v>44.4</v>
      </c>
      <c r="BK16" s="45" t="s">
        <v>192</v>
      </c>
      <c r="BL16" s="39"/>
      <c r="BM16" s="36"/>
      <c r="BN16" s="5">
        <v>65.70456759774342</v>
      </c>
      <c r="BO16" s="6">
        <v>2.9801158720282084</v>
      </c>
      <c r="BP16" s="49"/>
    </row>
    <row r="17" spans="1:68" ht="11.25">
      <c r="A17" s="1" t="s">
        <v>26</v>
      </c>
      <c r="B17" s="34">
        <v>17.549629506574817</v>
      </c>
      <c r="C17" s="34">
        <v>70.94548121153753</v>
      </c>
      <c r="D17" s="34">
        <v>0.8298964976400656</v>
      </c>
      <c r="E17" s="34">
        <v>1.4196907639323506</v>
      </c>
      <c r="F17" s="34">
        <v>0.008373087029291225</v>
      </c>
      <c r="G17" s="34">
        <v>0.4192155379809826</v>
      </c>
      <c r="H17" s="34">
        <v>0.6457761204872898</v>
      </c>
      <c r="I17" s="34">
        <v>0.04950243505029553</v>
      </c>
      <c r="J17" s="34">
        <v>1.1613908622717128</v>
      </c>
      <c r="K17" s="34">
        <v>0.021997656203604797</v>
      </c>
      <c r="L17" s="34">
        <v>6.136</v>
      </c>
      <c r="M17" s="34">
        <f t="shared" si="0"/>
        <v>99.18695367870795</v>
      </c>
      <c r="N17" s="34"/>
      <c r="O17" s="34">
        <v>161.4892136395268</v>
      </c>
      <c r="P17" s="34">
        <v>1.2274062478880658</v>
      </c>
      <c r="Q17" s="34">
        <v>4.469851180503913</v>
      </c>
      <c r="R17" s="34">
        <v>62.546022025208174</v>
      </c>
      <c r="S17" s="34">
        <v>5.714223074815019</v>
      </c>
      <c r="T17" s="34">
        <v>17.631337252020575</v>
      </c>
      <c r="U17" s="34">
        <v>16.450085125822078</v>
      </c>
      <c r="V17" s="34">
        <v>6.580704203066161</v>
      </c>
      <c r="W17" s="34">
        <v>0.7404255791269105</v>
      </c>
      <c r="X17" s="34">
        <v>19.891192875540117</v>
      </c>
      <c r="Y17" s="34">
        <v>2.694061951091767</v>
      </c>
      <c r="Z17" s="34">
        <v>101.56770079986413</v>
      </c>
      <c r="AA17" s="34">
        <v>64.18090452261306</v>
      </c>
      <c r="AB17" s="34">
        <v>11.964819459498553</v>
      </c>
      <c r="AC17" s="34">
        <v>2.430148936453299</v>
      </c>
      <c r="AD17" s="34">
        <v>33.3135984620591</v>
      </c>
      <c r="AE17" s="34">
        <v>1.2679350573276078</v>
      </c>
      <c r="AF17" s="34">
        <v>13.69796593377312</v>
      </c>
      <c r="AG17" s="34">
        <v>0.39145631067961173</v>
      </c>
      <c r="AH17" s="34">
        <v>2.6551466056780417</v>
      </c>
      <c r="AI17" s="34">
        <v>80.19454517727357</v>
      </c>
      <c r="AJ17" s="34">
        <v>1.6947759951146393</v>
      </c>
      <c r="AK17" s="34">
        <v>30.349135579625806</v>
      </c>
      <c r="AL17" s="34">
        <v>32.70591916014946</v>
      </c>
      <c r="AM17" s="34">
        <v>236.15525746303734</v>
      </c>
      <c r="AN17" s="27"/>
      <c r="AO17" s="34">
        <v>16.8157520302608</v>
      </c>
      <c r="AP17" s="34">
        <v>34.76864609816167</v>
      </c>
      <c r="AQ17" s="34">
        <v>3.9006538371681425</v>
      </c>
      <c r="AR17" s="34">
        <v>15.184730765769352</v>
      </c>
      <c r="AS17" s="34">
        <v>3.297433057397374</v>
      </c>
      <c r="AT17" s="34">
        <v>0.6979863243501392</v>
      </c>
      <c r="AU17" s="34">
        <v>3.344578342955019</v>
      </c>
      <c r="AV17" s="34">
        <v>0.6224427069397911</v>
      </c>
      <c r="AW17" s="34">
        <v>4.228298956078628</v>
      </c>
      <c r="AX17" s="34">
        <v>1.0047201656747953</v>
      </c>
      <c r="AY17" s="34">
        <v>2.8889635176624826</v>
      </c>
      <c r="AZ17" s="34">
        <v>0.4583766330323951</v>
      </c>
      <c r="BA17" s="34">
        <v>3.17169954502851</v>
      </c>
      <c r="BB17" s="34">
        <v>0.4716926834719434</v>
      </c>
      <c r="BC17" s="35">
        <v>0.581</v>
      </c>
      <c r="BD17" s="46">
        <v>0.96</v>
      </c>
      <c r="BE17" s="47">
        <v>0.01</v>
      </c>
      <c r="BF17" s="47">
        <v>0.08</v>
      </c>
      <c r="BG17" s="47">
        <v>0.594</v>
      </c>
      <c r="BH17" s="47">
        <v>0</v>
      </c>
      <c r="BI17" s="48">
        <v>0.0962899343860677</v>
      </c>
      <c r="BJ17" s="45">
        <v>20.9</v>
      </c>
      <c r="BK17" s="45">
        <v>0.01</v>
      </c>
      <c r="BL17" s="39"/>
      <c r="BM17" s="36"/>
      <c r="BN17" s="5">
        <v>75.36605131250356</v>
      </c>
      <c r="BO17" s="6">
        <v>3.1444077998016913</v>
      </c>
      <c r="BP17" s="49"/>
    </row>
    <row r="18" spans="1:68" ht="11.25">
      <c r="A18" s="1" t="s">
        <v>27</v>
      </c>
      <c r="B18" s="34">
        <v>9.100736444123799</v>
      </c>
      <c r="C18" s="34">
        <v>86.33690484367658</v>
      </c>
      <c r="D18" s="34">
        <v>0.6096311545458051</v>
      </c>
      <c r="E18" s="34">
        <v>0.9913376255713389</v>
      </c>
      <c r="F18" s="34">
        <v>0.012339286148429173</v>
      </c>
      <c r="G18" s="34">
        <v>0.3481448485678831</v>
      </c>
      <c r="H18" s="34">
        <v>0.4632483512998952</v>
      </c>
      <c r="I18" s="34">
        <v>0.04342921963903242</v>
      </c>
      <c r="J18" s="34">
        <v>1.0486542883363532</v>
      </c>
      <c r="K18" s="34">
        <v>0.06025444960117836</v>
      </c>
      <c r="L18" s="34">
        <v>2.935</v>
      </c>
      <c r="M18" s="34">
        <f t="shared" si="0"/>
        <v>101.9496805115103</v>
      </c>
      <c r="N18" s="34"/>
      <c r="O18" s="34">
        <v>122.02041289723962</v>
      </c>
      <c r="P18" s="34">
        <v>1.4657573366895658</v>
      </c>
      <c r="Q18" s="34">
        <v>10.524854095150715</v>
      </c>
      <c r="R18" s="34">
        <v>48.897831975751444</v>
      </c>
      <c r="S18" s="34">
        <v>3.4036722389695813</v>
      </c>
      <c r="T18" s="34">
        <v>19.051380287603653</v>
      </c>
      <c r="U18" s="34">
        <v>10.016496955271908</v>
      </c>
      <c r="V18" s="34">
        <v>8.530937975593071</v>
      </c>
      <c r="W18" s="34">
        <v>0.12409367247937049</v>
      </c>
      <c r="X18" s="34">
        <v>13.178301967309626</v>
      </c>
      <c r="Y18" s="34">
        <v>4.128704697404863</v>
      </c>
      <c r="Z18" s="34">
        <v>10.312131763810298</v>
      </c>
      <c r="AA18" s="34">
        <v>47.64824120603015</v>
      </c>
      <c r="AB18" s="34">
        <v>7.849276736324097</v>
      </c>
      <c r="AC18" s="34">
        <v>1.286491492098909</v>
      </c>
      <c r="AD18" s="34">
        <v>26.177933536188405</v>
      </c>
      <c r="AE18" s="34">
        <v>0.9045141810235164</v>
      </c>
      <c r="AF18" s="34">
        <v>7.712418816614821</v>
      </c>
      <c r="AG18" s="34">
        <v>0.32155339805825245</v>
      </c>
      <c r="AH18" s="34">
        <v>2.6491799840922483</v>
      </c>
      <c r="AI18" s="34">
        <v>61.43242561894515</v>
      </c>
      <c r="AJ18" s="34">
        <v>1.111197468494976</v>
      </c>
      <c r="AK18" s="34">
        <v>80.27481268065002</v>
      </c>
      <c r="AL18" s="34">
        <v>37.40745600333229</v>
      </c>
      <c r="AM18" s="34">
        <v>338.0419768298326</v>
      </c>
      <c r="AN18" s="27"/>
      <c r="AO18" s="34">
        <v>113.58717116594434</v>
      </c>
      <c r="AP18" s="34">
        <v>151.66323211784317</v>
      </c>
      <c r="AQ18" s="34">
        <v>33.88071137617575</v>
      </c>
      <c r="AR18" s="34">
        <v>153.14429517382362</v>
      </c>
      <c r="AS18" s="34">
        <v>32.094070751962164</v>
      </c>
      <c r="AT18" s="34">
        <v>7.361237214538065</v>
      </c>
      <c r="AU18" s="34">
        <v>32.44191296108523</v>
      </c>
      <c r="AV18" s="34">
        <v>4.4180847814513315</v>
      </c>
      <c r="AW18" s="34">
        <v>20.793424358096047</v>
      </c>
      <c r="AX18" s="34">
        <v>3.536105768276497</v>
      </c>
      <c r="AY18" s="34">
        <v>7.561334734853113</v>
      </c>
      <c r="AZ18" s="34">
        <v>0.9128604708798017</v>
      </c>
      <c r="BA18" s="34">
        <v>5.406239483031053</v>
      </c>
      <c r="BB18" s="34">
        <v>0.7502437126004367</v>
      </c>
      <c r="BC18" s="35">
        <v>0.444</v>
      </c>
      <c r="BD18" s="46">
        <v>0.8</v>
      </c>
      <c r="BE18" s="47">
        <v>0</v>
      </c>
      <c r="BF18" s="47">
        <v>0.08</v>
      </c>
      <c r="BG18" s="47">
        <v>0.252</v>
      </c>
      <c r="BH18" s="47">
        <v>0.002</v>
      </c>
      <c r="BI18" s="48">
        <v>0.07944696501172546</v>
      </c>
      <c r="BJ18" s="45">
        <v>27.6</v>
      </c>
      <c r="BK18" s="45">
        <v>0.01</v>
      </c>
      <c r="BL18" s="39"/>
      <c r="BM18" s="36"/>
      <c r="BN18" s="5">
        <v>80.20887976465362</v>
      </c>
      <c r="BO18" s="6">
        <v>3.7104804622817444</v>
      </c>
      <c r="BP18" s="49"/>
    </row>
    <row r="19" spans="1:68" ht="11.25">
      <c r="A19" s="1" t="s">
        <v>28</v>
      </c>
      <c r="B19" s="34">
        <v>19.189684168796393</v>
      </c>
      <c r="C19" s="34">
        <v>67.1180383321926</v>
      </c>
      <c r="D19" s="34">
        <v>0.9881843454102325</v>
      </c>
      <c r="E19" s="34">
        <v>2.7394182830634723</v>
      </c>
      <c r="F19" s="34">
        <v>0.012339286148429173</v>
      </c>
      <c r="G19" s="34">
        <v>1.319884231957562</v>
      </c>
      <c r="H19" s="34">
        <v>1.2185015394234424</v>
      </c>
      <c r="I19" s="34">
        <v>0.06967009377449</v>
      </c>
      <c r="J19" s="34">
        <v>2.7458274194920085</v>
      </c>
      <c r="K19" s="34">
        <v>0.06801207715124188</v>
      </c>
      <c r="L19" s="34">
        <v>5.2</v>
      </c>
      <c r="M19" s="34">
        <f t="shared" si="0"/>
        <v>100.66955977740986</v>
      </c>
      <c r="N19" s="34"/>
      <c r="O19" s="34">
        <v>212.3706796566922</v>
      </c>
      <c r="P19" s="34">
        <v>5.249835520012524</v>
      </c>
      <c r="Q19" s="34">
        <v>39.510203448274694</v>
      </c>
      <c r="R19" s="34">
        <v>84.71696672425371</v>
      </c>
      <c r="S19" s="34">
        <v>15.193203617429436</v>
      </c>
      <c r="T19" s="34">
        <v>18.85444001259578</v>
      </c>
      <c r="U19" s="34">
        <v>23.28088266892259</v>
      </c>
      <c r="V19" s="34">
        <v>6.965120616167533</v>
      </c>
      <c r="W19" s="34">
        <v>0.22336861046286688</v>
      </c>
      <c r="X19" s="34">
        <v>22.025706574470547</v>
      </c>
      <c r="Y19" s="34">
        <v>59.06825408657596</v>
      </c>
      <c r="Z19" s="34">
        <v>22.449763312551234</v>
      </c>
      <c r="AA19" s="34">
        <v>148.5427135678392</v>
      </c>
      <c r="AB19" s="34">
        <v>19.800777287333414</v>
      </c>
      <c r="AC19" s="34">
        <v>2.683309972800481</v>
      </c>
      <c r="AD19" s="34">
        <v>41.53828201760482</v>
      </c>
      <c r="AE19" s="34">
        <v>1.4769020612024604</v>
      </c>
      <c r="AF19" s="34">
        <v>13.546662922722605</v>
      </c>
      <c r="AG19" s="34">
        <v>0.8150679611650485</v>
      </c>
      <c r="AH19" s="34">
        <v>3.3154527278391726</v>
      </c>
      <c r="AI19" s="34">
        <v>117.23821773107035</v>
      </c>
      <c r="AJ19" s="34">
        <v>1.7647254760450783</v>
      </c>
      <c r="AK19" s="34">
        <v>41.35157162610852</v>
      </c>
      <c r="AL19" s="34">
        <v>90.33388527949423</v>
      </c>
      <c r="AM19" s="34">
        <v>248.5632440789936</v>
      </c>
      <c r="AN19" s="27"/>
      <c r="AO19" s="34">
        <v>40.41237522176258</v>
      </c>
      <c r="AP19" s="34">
        <v>75.6917421953083</v>
      </c>
      <c r="AQ19" s="34">
        <v>9.441572312898103</v>
      </c>
      <c r="AR19" s="34">
        <v>35.57736525015342</v>
      </c>
      <c r="AS19" s="34">
        <v>7.102786150024413</v>
      </c>
      <c r="AT19" s="34">
        <v>1.4987688673085462</v>
      </c>
      <c r="AU19" s="34">
        <v>7.155310398494258</v>
      </c>
      <c r="AV19" s="34">
        <v>1.0890327298713296</v>
      </c>
      <c r="AW19" s="34">
        <v>6.642596117113264</v>
      </c>
      <c r="AX19" s="34">
        <v>1.4277602354326038</v>
      </c>
      <c r="AY19" s="34">
        <v>4.005310031448529</v>
      </c>
      <c r="AZ19" s="34">
        <v>0.5712676933970614</v>
      </c>
      <c r="BA19" s="34">
        <v>3.8560212997422636</v>
      </c>
      <c r="BB19" s="34">
        <v>0.5891305738013778</v>
      </c>
      <c r="BC19" s="35">
        <v>1.869</v>
      </c>
      <c r="BD19" s="46">
        <v>2.61</v>
      </c>
      <c r="BE19" s="47">
        <v>0.02</v>
      </c>
      <c r="BF19" s="47">
        <v>0.31</v>
      </c>
      <c r="BG19" s="47">
        <v>0.705</v>
      </c>
      <c r="BH19" s="47">
        <v>0.337</v>
      </c>
      <c r="BI19" s="48">
        <v>0.340263465763166</v>
      </c>
      <c r="BJ19" s="45">
        <v>76.3</v>
      </c>
      <c r="BK19" s="45" t="s">
        <v>192</v>
      </c>
      <c r="BL19" s="39"/>
      <c r="BM19" s="36"/>
      <c r="BN19" s="5">
        <v>85.72992186906636</v>
      </c>
      <c r="BO19" s="6">
        <v>3.846276914559783</v>
      </c>
      <c r="BP19" s="49"/>
    </row>
    <row r="20" spans="1:68" ht="11.25">
      <c r="A20" s="1" t="s">
        <v>29</v>
      </c>
      <c r="B20" s="34">
        <v>14.687368503716781</v>
      </c>
      <c r="C20" s="34">
        <v>66.95473410267387</v>
      </c>
      <c r="D20" s="34">
        <v>0.8094974299344736</v>
      </c>
      <c r="E20" s="34">
        <v>6.29024035105607</v>
      </c>
      <c r="F20" s="34">
        <v>0.026220983065411995</v>
      </c>
      <c r="G20" s="34">
        <v>1.585891669475163</v>
      </c>
      <c r="H20" s="34">
        <v>1.467942959354155</v>
      </c>
      <c r="I20" s="34">
        <v>0.06119050999272642</v>
      </c>
      <c r="J20" s="34">
        <v>2.518993266704565</v>
      </c>
      <c r="K20" s="34">
        <v>0.14803253667449992</v>
      </c>
      <c r="L20" s="34">
        <v>4.995</v>
      </c>
      <c r="M20" s="34">
        <f t="shared" si="0"/>
        <v>99.54511231264773</v>
      </c>
      <c r="N20" s="34"/>
      <c r="O20" s="34">
        <v>200.29227557411272</v>
      </c>
      <c r="P20" s="34">
        <v>3.0486530289867058</v>
      </c>
      <c r="Q20" s="34">
        <v>12.343232643045297</v>
      </c>
      <c r="R20" s="34">
        <v>66.23790652779502</v>
      </c>
      <c r="S20" s="34">
        <v>9.854864346396274</v>
      </c>
      <c r="T20" s="34">
        <v>30.473916238060248</v>
      </c>
      <c r="U20" s="34">
        <v>17.34280316008925</v>
      </c>
      <c r="V20" s="34">
        <v>7.791227604928309</v>
      </c>
      <c r="W20" s="34">
        <v>0.1799358250950872</v>
      </c>
      <c r="X20" s="34">
        <v>19.633401366007455</v>
      </c>
      <c r="Y20" s="34">
        <v>38.10116440069547</v>
      </c>
      <c r="Z20" s="34">
        <v>8.925528735682134</v>
      </c>
      <c r="AA20" s="34">
        <v>132.66331658291458</v>
      </c>
      <c r="AB20" s="34">
        <v>13.807268467176439</v>
      </c>
      <c r="AC20" s="34">
        <v>2.367104942966063</v>
      </c>
      <c r="AD20" s="34">
        <v>46.8070578640326</v>
      </c>
      <c r="AE20" s="34">
        <v>1.2921631157478806</v>
      </c>
      <c r="AF20" s="34">
        <v>11.872242933763593</v>
      </c>
      <c r="AG20" s="34">
        <v>0.6291262135922331</v>
      </c>
      <c r="AH20" s="34">
        <v>2.13605052771402</v>
      </c>
      <c r="AI20" s="34">
        <v>90.22637217697746</v>
      </c>
      <c r="AJ20" s="34">
        <v>1.6737911508355077</v>
      </c>
      <c r="AK20" s="34">
        <v>39.32296625150726</v>
      </c>
      <c r="AL20" s="34">
        <v>99.49310332046659</v>
      </c>
      <c r="AM20" s="34">
        <v>287.80476272620484</v>
      </c>
      <c r="AN20" s="27"/>
      <c r="AO20" s="34">
        <v>39.027905252925</v>
      </c>
      <c r="AP20" s="34">
        <v>81.00694901261346</v>
      </c>
      <c r="AQ20" s="34">
        <v>9.401369748227468</v>
      </c>
      <c r="AR20" s="34">
        <v>36.2857199705014</v>
      </c>
      <c r="AS20" s="34">
        <v>7.180694203236933</v>
      </c>
      <c r="AT20" s="34">
        <v>1.509048489169373</v>
      </c>
      <c r="AU20" s="34">
        <v>6.870052156465108</v>
      </c>
      <c r="AV20" s="34">
        <v>1.0919368171509864</v>
      </c>
      <c r="AW20" s="34">
        <v>6.197671316437846</v>
      </c>
      <c r="AX20" s="34">
        <v>1.3513780006152216</v>
      </c>
      <c r="AY20" s="34">
        <v>3.628616655970636</v>
      </c>
      <c r="AZ20" s="34">
        <v>0.5342861391396708</v>
      </c>
      <c r="BA20" s="34">
        <v>3.551444427458824</v>
      </c>
      <c r="BB20" s="34">
        <v>0.5211912984041843</v>
      </c>
      <c r="BC20" s="35">
        <v>1.732</v>
      </c>
      <c r="BD20" s="46">
        <v>2.56</v>
      </c>
      <c r="BE20" s="47">
        <v>0.02</v>
      </c>
      <c r="BF20" s="47">
        <v>0.09</v>
      </c>
      <c r="BG20" s="47">
        <v>0.604</v>
      </c>
      <c r="BH20" s="47">
        <v>0.005</v>
      </c>
      <c r="BI20" s="48">
        <v>0.115817878802831</v>
      </c>
      <c r="BJ20" s="45">
        <v>63</v>
      </c>
      <c r="BK20" s="45">
        <v>0.01</v>
      </c>
      <c r="BL20" s="39"/>
      <c r="BM20" s="36"/>
      <c r="BN20" s="5">
        <v>81.82596272499195</v>
      </c>
      <c r="BO20" s="6">
        <v>3.3737356708082626</v>
      </c>
      <c r="BP20" s="49"/>
    </row>
    <row r="21" spans="1:68" ht="11.25">
      <c r="A21" s="1" t="s">
        <v>30</v>
      </c>
      <c r="B21" s="34">
        <v>13.778548404269156</v>
      </c>
      <c r="C21" s="34">
        <v>61.8106508728343</v>
      </c>
      <c r="D21" s="34">
        <v>0.7299076247880658</v>
      </c>
      <c r="E21" s="34">
        <v>6.721996493495422</v>
      </c>
      <c r="F21" s="34">
        <v>0.10223979951555599</v>
      </c>
      <c r="G21" s="34">
        <v>2.7534815669760837</v>
      </c>
      <c r="H21" s="34">
        <v>3.476342328558188</v>
      </c>
      <c r="I21" s="34">
        <v>0.06955550480446616</v>
      </c>
      <c r="J21" s="34">
        <v>2.5031148760094437</v>
      </c>
      <c r="K21" s="34">
        <v>0.10733155925430361</v>
      </c>
      <c r="L21" s="34">
        <v>7.844</v>
      </c>
      <c r="M21" s="34">
        <f t="shared" si="0"/>
        <v>99.897169030505</v>
      </c>
      <c r="N21" s="34"/>
      <c r="O21" s="34">
        <v>209.04198561818606</v>
      </c>
      <c r="P21" s="34">
        <v>2.1614573095589007</v>
      </c>
      <c r="Q21" s="34">
        <v>15.120212925427788</v>
      </c>
      <c r="R21" s="34">
        <v>61.33830448845769</v>
      </c>
      <c r="S21" s="34">
        <v>8.085941353795562</v>
      </c>
      <c r="T21" s="34">
        <v>17.330744200692767</v>
      </c>
      <c r="U21" s="34">
        <v>16.058894077098262</v>
      </c>
      <c r="V21" s="34">
        <v>6.490424590898415</v>
      </c>
      <c r="W21" s="34">
        <v>0.17683348328310297</v>
      </c>
      <c r="X21" s="34">
        <v>17.35452442173873</v>
      </c>
      <c r="Y21" s="34">
        <v>31.639796306613587</v>
      </c>
      <c r="Z21" s="34">
        <v>11.428793866294463</v>
      </c>
      <c r="AA21" s="34">
        <v>121.80904522613065</v>
      </c>
      <c r="AB21" s="34">
        <v>13.374403941276213</v>
      </c>
      <c r="AC21" s="34">
        <v>2.1966891480708783</v>
      </c>
      <c r="AD21" s="34">
        <v>53.911607971912574</v>
      </c>
      <c r="AE21" s="34">
        <v>1.1811178479882969</v>
      </c>
      <c r="AF21" s="34">
        <v>10.439907762485403</v>
      </c>
      <c r="AG21" s="34">
        <v>0.6179417475728156</v>
      </c>
      <c r="AH21" s="34">
        <v>2.1012452351302255</v>
      </c>
      <c r="AI21" s="34">
        <v>89.13508560714939</v>
      </c>
      <c r="AJ21" s="34">
        <v>1.4499528118581024</v>
      </c>
      <c r="AK21" s="34">
        <v>32.71750737164797</v>
      </c>
      <c r="AL21" s="34">
        <v>94.42090589628594</v>
      </c>
      <c r="AM21" s="34">
        <v>240.39213094165655</v>
      </c>
      <c r="AN21" s="27"/>
      <c r="AO21" s="34">
        <v>38.78537036787316</v>
      </c>
      <c r="AP21" s="34">
        <v>78.92882303893023</v>
      </c>
      <c r="AQ21" s="34">
        <v>9.505896416371115</v>
      </c>
      <c r="AR21" s="34">
        <v>35.87667006156806</v>
      </c>
      <c r="AS21" s="34">
        <v>7.252531499056268</v>
      </c>
      <c r="AT21" s="34">
        <v>1.499796829494629</v>
      </c>
      <c r="AU21" s="34">
        <v>6.753762211108277</v>
      </c>
      <c r="AV21" s="34">
        <v>1.0251428097188782</v>
      </c>
      <c r="AW21" s="34">
        <v>5.834467397519139</v>
      </c>
      <c r="AX21" s="34">
        <v>1.215260941132964</v>
      </c>
      <c r="AY21" s="34">
        <v>3.2715427271322173</v>
      </c>
      <c r="AZ21" s="34">
        <v>0.4661622234023721</v>
      </c>
      <c r="BA21" s="34">
        <v>3.191223703508218</v>
      </c>
      <c r="BB21" s="34">
        <v>0.4746043667032516</v>
      </c>
      <c r="BC21" s="35">
        <v>1.457</v>
      </c>
      <c r="BD21" s="46"/>
      <c r="BE21" s="47"/>
      <c r="BF21" s="47"/>
      <c r="BG21" s="47"/>
      <c r="BH21" s="47"/>
      <c r="BI21" s="48"/>
      <c r="BJ21" s="45"/>
      <c r="BK21" s="45"/>
      <c r="BL21" s="39"/>
      <c r="BM21" s="36"/>
      <c r="BN21" s="5">
        <v>84.035708636785</v>
      </c>
      <c r="BO21" s="6">
        <v>3.5344272765909808</v>
      </c>
      <c r="BP21" s="49"/>
    </row>
    <row r="22" spans="1:68" ht="11.25">
      <c r="A22" s="1" t="s">
        <v>31</v>
      </c>
      <c r="B22" s="34">
        <v>13.433823538961438</v>
      </c>
      <c r="C22" s="34">
        <v>66.05656084032093</v>
      </c>
      <c r="D22" s="34">
        <v>0.7587784364588215</v>
      </c>
      <c r="E22" s="34">
        <v>6.658190167026553</v>
      </c>
      <c r="F22" s="34">
        <v>0.06467108008149933</v>
      </c>
      <c r="G22" s="34">
        <v>1.8498685158666754</v>
      </c>
      <c r="H22" s="34">
        <v>1.4065724512759639</v>
      </c>
      <c r="I22" s="34">
        <v>0.06691995849391802</v>
      </c>
      <c r="J22" s="34">
        <v>2.4101128733665917</v>
      </c>
      <c r="K22" s="34">
        <v>0.10435603087893676</v>
      </c>
      <c r="L22" s="34">
        <v>5.786</v>
      </c>
      <c r="M22" s="34">
        <f t="shared" si="0"/>
        <v>98.5958538927313</v>
      </c>
      <c r="N22" s="34"/>
      <c r="O22" s="34">
        <v>214.0825794479239</v>
      </c>
      <c r="P22" s="34">
        <v>2.1421040160237363</v>
      </c>
      <c r="Q22" s="34">
        <v>12.797827280018943</v>
      </c>
      <c r="R22" s="34">
        <v>64.4214208017882</v>
      </c>
      <c r="S22" s="34">
        <v>8.364154562893944</v>
      </c>
      <c r="T22" s="34">
        <v>13.018788705783564</v>
      </c>
      <c r="U22" s="34">
        <v>15.426970075313633</v>
      </c>
      <c r="V22" s="34">
        <v>7.100054660160186</v>
      </c>
      <c r="W22" s="34">
        <v>0.1789017111577591</v>
      </c>
      <c r="X22" s="34">
        <v>17.602004270890088</v>
      </c>
      <c r="Y22" s="34">
        <v>26.283531230163582</v>
      </c>
      <c r="Z22" s="34">
        <v>16.070224170533</v>
      </c>
      <c r="AA22" s="34">
        <v>131.25628140703517</v>
      </c>
      <c r="AB22" s="34">
        <v>12.519773979883459</v>
      </c>
      <c r="AC22" s="34">
        <v>2.219345583230354</v>
      </c>
      <c r="AD22" s="34">
        <v>41.21676223170077</v>
      </c>
      <c r="AE22" s="34">
        <v>1.2002983942376797</v>
      </c>
      <c r="AF22" s="34">
        <v>10.732426917183062</v>
      </c>
      <c r="AG22" s="34">
        <v>0.6123495145631068</v>
      </c>
      <c r="AH22" s="34">
        <v>2.106217419785053</v>
      </c>
      <c r="AI22" s="34">
        <v>89.55558134965196</v>
      </c>
      <c r="AJ22" s="34">
        <v>1.5348914672736356</v>
      </c>
      <c r="AK22" s="34">
        <v>26.771595066782194</v>
      </c>
      <c r="AL22" s="34">
        <v>83.99363849926841</v>
      </c>
      <c r="AM22" s="34">
        <v>257.036991036232</v>
      </c>
      <c r="AN22" s="27"/>
      <c r="AO22" s="34">
        <v>27.355913909805277</v>
      </c>
      <c r="AP22" s="34">
        <v>53.651617685956374</v>
      </c>
      <c r="AQ22" s="34">
        <v>6.654529517106487</v>
      </c>
      <c r="AR22" s="34">
        <v>24.882206655603657</v>
      </c>
      <c r="AS22" s="34">
        <v>5.166214541598954</v>
      </c>
      <c r="AT22" s="34">
        <v>1.0053470179888602</v>
      </c>
      <c r="AU22" s="34">
        <v>4.843426527554177</v>
      </c>
      <c r="AV22" s="34">
        <v>0.7657110127361971</v>
      </c>
      <c r="AW22" s="34">
        <v>4.506755293916305</v>
      </c>
      <c r="AX22" s="34">
        <v>0.9988446091503813</v>
      </c>
      <c r="AY22" s="34">
        <v>2.7153314149031416</v>
      </c>
      <c r="AZ22" s="34">
        <v>0.4116630908125332</v>
      </c>
      <c r="BA22" s="34">
        <v>2.8641940489731144</v>
      </c>
      <c r="BB22" s="34">
        <v>0.428017435002319</v>
      </c>
      <c r="BC22" s="35">
        <v>1.543</v>
      </c>
      <c r="BD22" s="46"/>
      <c r="BE22" s="47"/>
      <c r="BF22" s="47"/>
      <c r="BG22" s="47"/>
      <c r="BH22" s="47"/>
      <c r="BI22" s="48"/>
      <c r="BJ22" s="45"/>
      <c r="BK22" s="45"/>
      <c r="BL22" s="39"/>
      <c r="BM22" s="36"/>
      <c r="BN22" s="5">
        <v>84.90149127384213</v>
      </c>
      <c r="BO22" s="6">
        <v>3.6598912152479883</v>
      </c>
      <c r="BP22" s="49"/>
    </row>
    <row r="23" spans="1:68" ht="11.25">
      <c r="A23" s="1" t="s">
        <v>32</v>
      </c>
      <c r="B23" s="34">
        <v>15.105216825301897</v>
      </c>
      <c r="C23" s="34">
        <v>50.89988703811503</v>
      </c>
      <c r="D23" s="34">
        <v>0.751755806592962</v>
      </c>
      <c r="E23" s="34">
        <v>6.569924748744616</v>
      </c>
      <c r="F23" s="34">
        <v>0.19676754518834377</v>
      </c>
      <c r="G23" s="34">
        <v>4.747522052795047</v>
      </c>
      <c r="H23" s="34">
        <v>6.570603751984411</v>
      </c>
      <c r="I23" s="34">
        <v>0.06657619158384653</v>
      </c>
      <c r="J23" s="34">
        <v>2.3103058461401162</v>
      </c>
      <c r="K23" s="34">
        <v>0.07481328486636608</v>
      </c>
      <c r="L23" s="34">
        <v>13.362</v>
      </c>
      <c r="M23" s="34">
        <f t="shared" si="0"/>
        <v>100.65537309131264</v>
      </c>
      <c r="N23" s="34"/>
      <c r="O23" s="34">
        <v>167.38575736488053</v>
      </c>
      <c r="P23" s="34">
        <v>2.2123870293882812</v>
      </c>
      <c r="Q23" s="34">
        <v>46.684892718771806</v>
      </c>
      <c r="R23" s="34">
        <v>69.85124029628429</v>
      </c>
      <c r="S23" s="34">
        <v>9.497725404220336</v>
      </c>
      <c r="T23" s="34">
        <v>30.007478744620553</v>
      </c>
      <c r="U23" s="34">
        <v>16.660726459750286</v>
      </c>
      <c r="V23" s="34">
        <v>4.742106510101519</v>
      </c>
      <c r="W23" s="34">
        <v>0.18200405296974337</v>
      </c>
      <c r="X23" s="34">
        <v>16.83894140267341</v>
      </c>
      <c r="Y23" s="34">
        <v>28.7227225753871</v>
      </c>
      <c r="Z23" s="34">
        <v>14.905011541853867</v>
      </c>
      <c r="AA23" s="34">
        <v>121.70854271356784</v>
      </c>
      <c r="AB23" s="34">
        <v>14.417718439599835</v>
      </c>
      <c r="AC23" s="34">
        <v>2.159256776937832</v>
      </c>
      <c r="AD23" s="34">
        <v>64.31432878680836</v>
      </c>
      <c r="AE23" s="34">
        <v>1.1316522287135735</v>
      </c>
      <c r="AF23" s="34">
        <v>10.591210773535916</v>
      </c>
      <c r="AG23" s="34">
        <v>0.6249320388349515</v>
      </c>
      <c r="AH23" s="34">
        <v>1.8377194484243524</v>
      </c>
      <c r="AI23" s="34">
        <v>84.29938456836997</v>
      </c>
      <c r="AJ23" s="34">
        <v>1.568866929439849</v>
      </c>
      <c r="AK23" s="34">
        <v>30.009369162204905</v>
      </c>
      <c r="AL23" s="34">
        <v>65.47036367519331</v>
      </c>
      <c r="AM23" s="34">
        <v>165.3389436061163</v>
      </c>
      <c r="AN23" s="27"/>
      <c r="AO23" s="34">
        <v>30.316860631479805</v>
      </c>
      <c r="AP23" s="34">
        <v>55.78968960118816</v>
      </c>
      <c r="AQ23" s="34">
        <v>7.268623692450402</v>
      </c>
      <c r="AR23" s="34">
        <v>27.206807357590684</v>
      </c>
      <c r="AS23" s="34">
        <v>5.566884529549049</v>
      </c>
      <c r="AT23" s="34">
        <v>1.1615972702734272</v>
      </c>
      <c r="AU23" s="34">
        <v>5.3632525226107814</v>
      </c>
      <c r="AV23" s="34">
        <v>0.8276648747022105</v>
      </c>
      <c r="AW23" s="34">
        <v>4.983964887384497</v>
      </c>
      <c r="AX23" s="34">
        <v>1.076206103388499</v>
      </c>
      <c r="AY23" s="34">
        <v>2.926240466277483</v>
      </c>
      <c r="AZ23" s="34">
        <v>0.44475184988493544</v>
      </c>
      <c r="BA23" s="34">
        <v>2.794883286370152</v>
      </c>
      <c r="BB23" s="34">
        <v>0.4163707020770858</v>
      </c>
      <c r="BC23" s="35">
        <v>1.884</v>
      </c>
      <c r="BD23" s="46"/>
      <c r="BE23" s="47"/>
      <c r="BF23" s="47"/>
      <c r="BG23" s="47"/>
      <c r="BH23" s="47"/>
      <c r="BI23" s="48"/>
      <c r="BJ23" s="45"/>
      <c r="BK23" s="45"/>
      <c r="BL23" s="50">
        <v>-9.524</v>
      </c>
      <c r="BM23" s="50">
        <v>-5.719</v>
      </c>
      <c r="BN23" s="5">
        <v>92.91746027590742</v>
      </c>
      <c r="BO23" s="6">
        <v>4.148196648822263</v>
      </c>
      <c r="BP23" s="49"/>
    </row>
    <row r="24" spans="1:68" ht="11.25">
      <c r="A24" s="1" t="s">
        <v>33</v>
      </c>
      <c r="B24" s="34">
        <v>14.290412598210922</v>
      </c>
      <c r="C24" s="34">
        <v>60.6266952088236</v>
      </c>
      <c r="D24" s="34">
        <v>0.8536396748055907</v>
      </c>
      <c r="E24" s="34">
        <v>5.060905127755848</v>
      </c>
      <c r="F24" s="34">
        <v>0.10995185335832423</v>
      </c>
      <c r="G24" s="34">
        <v>3.823603090424753</v>
      </c>
      <c r="H24" s="34">
        <v>4.652280451088691</v>
      </c>
      <c r="I24" s="34">
        <v>0.07207646214499047</v>
      </c>
      <c r="J24" s="34">
        <v>2.3772219212124126</v>
      </c>
      <c r="K24" s="34">
        <v>0.09351660608295759</v>
      </c>
      <c r="L24" s="34">
        <v>9.85</v>
      </c>
      <c r="M24" s="34">
        <f t="shared" si="0"/>
        <v>101.81030299390808</v>
      </c>
      <c r="N24" s="34"/>
      <c r="O24" s="34">
        <v>198.1048480630944</v>
      </c>
      <c r="P24" s="34">
        <v>2.0453375483479137</v>
      </c>
      <c r="Q24" s="34">
        <v>14.240671127804863</v>
      </c>
      <c r="R24" s="34">
        <v>62.83076843631195</v>
      </c>
      <c r="S24" s="34">
        <v>7.768265278158401</v>
      </c>
      <c r="T24" s="34">
        <v>20.699459431090585</v>
      </c>
      <c r="U24" s="34">
        <v>15.36678683704843</v>
      </c>
      <c r="V24" s="34">
        <v>6.989389329115852</v>
      </c>
      <c r="W24" s="34">
        <v>0.11685487491807388</v>
      </c>
      <c r="X24" s="34">
        <v>19.303428233805647</v>
      </c>
      <c r="Y24" s="34">
        <v>23.535707510646482</v>
      </c>
      <c r="Z24" s="34">
        <v>9.435309260729253</v>
      </c>
      <c r="AA24" s="34">
        <v>113.86934673366834</v>
      </c>
      <c r="AB24" s="34">
        <v>14.484312982046024</v>
      </c>
      <c r="AC24" s="34">
        <v>2.3464186326030636</v>
      </c>
      <c r="AD24" s="34">
        <v>49.13029760733934</v>
      </c>
      <c r="AE24" s="34">
        <v>1.306296149826373</v>
      </c>
      <c r="AF24" s="34">
        <v>11.125814745914395</v>
      </c>
      <c r="AG24" s="34">
        <v>0.5843883495145632</v>
      </c>
      <c r="AH24" s="34">
        <v>1.901363412006148</v>
      </c>
      <c r="AI24" s="34">
        <v>81.12564289281495</v>
      </c>
      <c r="AJ24" s="34">
        <v>1.5458835285627044</v>
      </c>
      <c r="AK24" s="34">
        <v>31.398414221660943</v>
      </c>
      <c r="AL24" s="34">
        <v>76.69747758910086</v>
      </c>
      <c r="AM24" s="34">
        <v>257.33962485613336</v>
      </c>
      <c r="AN24" s="27"/>
      <c r="AO24" s="34">
        <v>36.30949341630231</v>
      </c>
      <c r="AP24" s="34">
        <v>72.1149676829112</v>
      </c>
      <c r="AQ24" s="34">
        <v>8.911903523362517</v>
      </c>
      <c r="AR24" s="34">
        <v>33.22283406702493</v>
      </c>
      <c r="AS24" s="34">
        <v>6.675809546703858</v>
      </c>
      <c r="AT24" s="34">
        <v>1.410364119305436</v>
      </c>
      <c r="AU24" s="34">
        <v>6.198154694403416</v>
      </c>
      <c r="AV24" s="34">
        <v>0.9477004822613615</v>
      </c>
      <c r="AW24" s="34">
        <v>5.484379175672495</v>
      </c>
      <c r="AX24" s="34">
        <v>1.1574846353095594</v>
      </c>
      <c r="AY24" s="34">
        <v>3.084177011725245</v>
      </c>
      <c r="AZ24" s="34">
        <v>0.4583766330323951</v>
      </c>
      <c r="BA24" s="34">
        <v>3.0311256039746146</v>
      </c>
      <c r="BB24" s="34">
        <v>0.4639281948551212</v>
      </c>
      <c r="BC24" s="35">
        <v>1.237</v>
      </c>
      <c r="BD24" s="46"/>
      <c r="BE24" s="47"/>
      <c r="BF24" s="47"/>
      <c r="BG24" s="47"/>
      <c r="BH24" s="47"/>
      <c r="BI24" s="48"/>
      <c r="BJ24" s="45"/>
      <c r="BK24" s="45"/>
      <c r="BL24" s="39"/>
      <c r="BM24" s="36"/>
      <c r="BN24" s="5">
        <v>73.603383594631</v>
      </c>
      <c r="BO24" s="6">
        <v>3.2549020658557364</v>
      </c>
      <c r="BP24" s="49"/>
    </row>
    <row r="25" spans="1:68" ht="11.25">
      <c r="A25" s="1" t="s">
        <v>34</v>
      </c>
      <c r="B25" s="34">
        <v>12.065370285770188</v>
      </c>
      <c r="C25" s="34">
        <v>73.8237182568049</v>
      </c>
      <c r="D25" s="34">
        <v>0.7241111683908483</v>
      </c>
      <c r="E25" s="34">
        <v>3.095670272514661</v>
      </c>
      <c r="F25" s="34">
        <v>0.0711712397489754</v>
      </c>
      <c r="G25" s="34">
        <v>2.3382256816909734</v>
      </c>
      <c r="H25" s="34">
        <v>2.4637289452680324</v>
      </c>
      <c r="I25" s="34">
        <v>0.06462817909344137</v>
      </c>
      <c r="J25" s="34">
        <v>2.1152284747429144</v>
      </c>
      <c r="K25" s="34">
        <v>0.08639659175618696</v>
      </c>
      <c r="L25" s="34">
        <v>4.856</v>
      </c>
      <c r="M25" s="34">
        <f t="shared" si="0"/>
        <v>101.70424909578112</v>
      </c>
      <c r="N25" s="34"/>
      <c r="O25" s="34">
        <v>190.78172117838088</v>
      </c>
      <c r="P25" s="34">
        <v>1.5706725595380893</v>
      </c>
      <c r="Q25" s="34">
        <v>20.58523106121966</v>
      </c>
      <c r="R25" s="34">
        <v>60.80808703329893</v>
      </c>
      <c r="S25" s="34">
        <v>5.771444231296246</v>
      </c>
      <c r="T25" s="34">
        <v>17.320378923060776</v>
      </c>
      <c r="U25" s="34">
        <v>13.370709434585873</v>
      </c>
      <c r="V25" s="34">
        <v>8.136814077312371</v>
      </c>
      <c r="W25" s="34">
        <v>0.12099133066738624</v>
      </c>
      <c r="X25" s="34">
        <v>16.313046723226783</v>
      </c>
      <c r="Y25" s="34">
        <v>23.03791335856005</v>
      </c>
      <c r="Z25" s="34">
        <v>10.360682290005261</v>
      </c>
      <c r="AA25" s="34">
        <v>93.62814070351759</v>
      </c>
      <c r="AB25" s="34">
        <v>10.772777149711777</v>
      </c>
      <c r="AC25" s="34">
        <v>1.7366650080937032</v>
      </c>
      <c r="AD25" s="34">
        <v>44.42158848474443</v>
      </c>
      <c r="AE25" s="34">
        <v>1.2386594867364449</v>
      </c>
      <c r="AF25" s="34">
        <v>10.217996679611318</v>
      </c>
      <c r="AG25" s="34">
        <v>0.5424466019417477</v>
      </c>
      <c r="AH25" s="34">
        <v>2.0634566317535343</v>
      </c>
      <c r="AI25" s="34">
        <v>70.49310768953599</v>
      </c>
      <c r="AJ25" s="34">
        <v>1.6258257924832065</v>
      </c>
      <c r="AK25" s="34">
        <v>24.543127093698047</v>
      </c>
      <c r="AL25" s="34">
        <v>54.24324976128575</v>
      </c>
      <c r="AM25" s="34">
        <v>308.282984539531</v>
      </c>
      <c r="AN25" s="27"/>
      <c r="AO25" s="34">
        <v>35.49093817925235</v>
      </c>
      <c r="AP25" s="34">
        <v>72.61451719581582</v>
      </c>
      <c r="AQ25" s="34">
        <v>8.647571660653105</v>
      </c>
      <c r="AR25" s="34">
        <v>32.36482694096963</v>
      </c>
      <c r="AS25" s="34">
        <v>6.116288073632134</v>
      </c>
      <c r="AT25" s="34">
        <v>1.259253677951282</v>
      </c>
      <c r="AU25" s="34">
        <v>5.634595728443387</v>
      </c>
      <c r="AV25" s="34">
        <v>0.7879756818802331</v>
      </c>
      <c r="AW25" s="34">
        <v>4.292868541664177</v>
      </c>
      <c r="AX25" s="34">
        <v>0.9009186670768146</v>
      </c>
      <c r="AY25" s="34">
        <v>2.4759741659015644</v>
      </c>
      <c r="AZ25" s="34">
        <v>0.36786914498141265</v>
      </c>
      <c r="BA25" s="34">
        <v>2.4951874537066394</v>
      </c>
      <c r="BB25" s="34">
        <v>0.3872538697640029</v>
      </c>
      <c r="BC25" s="35">
        <v>0.853</v>
      </c>
      <c r="BD25" s="46">
        <v>1.78</v>
      </c>
      <c r="BE25" s="47">
        <v>0.01</v>
      </c>
      <c r="BF25" s="47">
        <v>0.75</v>
      </c>
      <c r="BG25" s="47">
        <v>0.405</v>
      </c>
      <c r="BH25" s="47">
        <v>0.333</v>
      </c>
      <c r="BI25" s="48"/>
      <c r="BJ25" s="45">
        <v>47.7</v>
      </c>
      <c r="BK25" s="45">
        <v>0.02</v>
      </c>
      <c r="BL25" s="39"/>
      <c r="BM25" s="36"/>
      <c r="BN25" s="5">
        <v>83.97617615597524</v>
      </c>
      <c r="BO25" s="6">
        <v>3.727573890088807</v>
      </c>
      <c r="BP25" s="49"/>
    </row>
    <row r="26" spans="1:68" ht="11.25">
      <c r="A26" s="1" t="s">
        <v>35</v>
      </c>
      <c r="B26" s="34">
        <v>10.25</v>
      </c>
      <c r="C26" s="34">
        <v>61.23</v>
      </c>
      <c r="D26" s="34">
        <v>0.5735147723785274</v>
      </c>
      <c r="E26" s="34">
        <v>8.335233114383344</v>
      </c>
      <c r="F26" s="34">
        <v>0.09474809006829543</v>
      </c>
      <c r="G26" s="34">
        <v>3.0093360488632417</v>
      </c>
      <c r="H26" s="34">
        <v>4.141519448373423</v>
      </c>
      <c r="I26" s="34">
        <v>0.04950243505029553</v>
      </c>
      <c r="J26" s="34">
        <v>1.5764973618727351</v>
      </c>
      <c r="K26" s="34">
        <v>0.0653553553875215</v>
      </c>
      <c r="L26" s="34">
        <v>9.992</v>
      </c>
      <c r="M26" s="34">
        <f t="shared" si="0"/>
        <v>99.31770662637739</v>
      </c>
      <c r="N26" s="34"/>
      <c r="O26" s="34">
        <v>157.3996752493621</v>
      </c>
      <c r="P26" s="34">
        <v>1.244722352630055</v>
      </c>
      <c r="Q26" s="34">
        <v>10.4754416346101</v>
      </c>
      <c r="R26" s="34">
        <v>44.61681696743264</v>
      </c>
      <c r="S26" s="34">
        <v>4.113017265004111</v>
      </c>
      <c r="T26" s="34">
        <v>7.46921906161436</v>
      </c>
      <c r="U26" s="34">
        <v>9.794822027661745</v>
      </c>
      <c r="V26" s="34">
        <v>9.872512427376142</v>
      </c>
      <c r="W26" s="34">
        <v>0.260596712206678</v>
      </c>
      <c r="X26" s="34">
        <v>13.817624910950626</v>
      </c>
      <c r="Y26" s="34">
        <v>2.9479369686558474</v>
      </c>
      <c r="Z26" s="34">
        <v>5.251224913247278</v>
      </c>
      <c r="AA26" s="34">
        <v>69.26633165829146</v>
      </c>
      <c r="AB26" s="34">
        <v>7.805990283734075</v>
      </c>
      <c r="AC26" s="34">
        <v>0.8254822897234959</v>
      </c>
      <c r="AD26" s="34">
        <v>37.70078779874994</v>
      </c>
      <c r="AE26" s="34">
        <v>0.9115806980627627</v>
      </c>
      <c r="AF26" s="34">
        <v>8.245005415512626</v>
      </c>
      <c r="AG26" s="34">
        <v>0.3229514563106797</v>
      </c>
      <c r="AH26" s="34">
        <v>1.982907240345324</v>
      </c>
      <c r="AI26" s="34">
        <v>58.0784714823176</v>
      </c>
      <c r="AJ26" s="34">
        <v>1.389996113917726</v>
      </c>
      <c r="AK26" s="34">
        <v>24.533133963773906</v>
      </c>
      <c r="AL26" s="34">
        <v>42.96736471829954</v>
      </c>
      <c r="AM26" s="34">
        <v>386.86689977392064</v>
      </c>
      <c r="AN26" s="27"/>
      <c r="AO26" s="34">
        <v>26.203873205809046</v>
      </c>
      <c r="AP26" s="34">
        <v>50.87412239420668</v>
      </c>
      <c r="AQ26" s="34">
        <v>6.298736819771387</v>
      </c>
      <c r="AR26" s="34">
        <v>23.495427696049163</v>
      </c>
      <c r="AS26" s="34">
        <v>4.71900208030112</v>
      </c>
      <c r="AT26" s="34">
        <v>0.9888996230115372</v>
      </c>
      <c r="AU26" s="34">
        <v>4.436908684383716</v>
      </c>
      <c r="AV26" s="34">
        <v>0.6989170053040888</v>
      </c>
      <c r="AW26" s="34">
        <v>4.142542475222823</v>
      </c>
      <c r="AX26" s="34">
        <v>0.8930845917109291</v>
      </c>
      <c r="AY26" s="34">
        <v>2.3857247113599858</v>
      </c>
      <c r="AZ26" s="34">
        <v>0.36786914498141265</v>
      </c>
      <c r="BA26" s="34">
        <v>2.4824967506948297</v>
      </c>
      <c r="BB26" s="34">
        <v>0.3882244308411057</v>
      </c>
      <c r="BC26" s="35">
        <v>0.595</v>
      </c>
      <c r="BD26" s="46">
        <v>1.38</v>
      </c>
      <c r="BE26" s="47">
        <v>0.01</v>
      </c>
      <c r="BF26" s="47">
        <v>1.32</v>
      </c>
      <c r="BG26" s="47">
        <v>0.337</v>
      </c>
      <c r="BH26" s="47">
        <v>5.42</v>
      </c>
      <c r="BI26" s="48">
        <v>0.15317766120780996</v>
      </c>
      <c r="BJ26" s="45">
        <v>39</v>
      </c>
      <c r="BK26" s="45">
        <v>0.01</v>
      </c>
      <c r="BL26" s="39"/>
      <c r="BM26" s="36"/>
      <c r="BN26" s="5">
        <v>77.79541019038467</v>
      </c>
      <c r="BO26" s="6">
        <v>3.228978732233012</v>
      </c>
      <c r="BP26" s="49"/>
    </row>
    <row r="27" spans="1:68" ht="11.25">
      <c r="A27" s="1" t="s">
        <v>36</v>
      </c>
      <c r="B27" s="34">
        <v>14.029257397220226</v>
      </c>
      <c r="C27" s="34">
        <v>63.902986313542854</v>
      </c>
      <c r="D27" s="34">
        <v>0.7936686451574568</v>
      </c>
      <c r="E27" s="34">
        <v>4.95243437275877</v>
      </c>
      <c r="F27" s="34">
        <v>0.07656967743891317</v>
      </c>
      <c r="G27" s="34">
        <v>3.2428540283634253</v>
      </c>
      <c r="H27" s="34">
        <v>3.1269263712742923</v>
      </c>
      <c r="I27" s="34">
        <v>0.06818043716418018</v>
      </c>
      <c r="J27" s="34">
        <v>2.481565631494637</v>
      </c>
      <c r="K27" s="34">
        <v>0.0810831482287462</v>
      </c>
      <c r="L27" s="34">
        <v>8.144</v>
      </c>
      <c r="M27" s="34">
        <f t="shared" si="0"/>
        <v>100.89952602264349</v>
      </c>
      <c r="N27" s="34"/>
      <c r="O27" s="34">
        <v>209.99304105775923</v>
      </c>
      <c r="P27" s="34">
        <v>2.2602609660278987</v>
      </c>
      <c r="Q27" s="34">
        <v>29.855008658638788</v>
      </c>
      <c r="R27" s="34">
        <v>65.27566003509952</v>
      </c>
      <c r="S27" s="34">
        <v>7.6617155385037</v>
      </c>
      <c r="T27" s="34">
        <v>22.3682691298415</v>
      </c>
      <c r="U27" s="34">
        <v>16.08898569623086</v>
      </c>
      <c r="V27" s="34">
        <v>6.887460734732913</v>
      </c>
      <c r="W27" s="34">
        <v>0.13133247004066712</v>
      </c>
      <c r="X27" s="34">
        <v>18.468183742919827</v>
      </c>
      <c r="Y27" s="34">
        <v>32.814590505537566</v>
      </c>
      <c r="Z27" s="34">
        <v>11.050099761973748</v>
      </c>
      <c r="AA27" s="34">
        <v>118.79396984924624</v>
      </c>
      <c r="AB27" s="34">
        <v>12.641863974368139</v>
      </c>
      <c r="AC27" s="34">
        <v>2.0903024090611675</v>
      </c>
      <c r="AD27" s="34">
        <v>51.7024558945718</v>
      </c>
      <c r="AE27" s="34">
        <v>1.2376499843022668</v>
      </c>
      <c r="AF27" s="34">
        <v>10.53068956911571</v>
      </c>
      <c r="AG27" s="34">
        <v>0.6067572815533981</v>
      </c>
      <c r="AH27" s="34">
        <v>2.016718095998153</v>
      </c>
      <c r="AI27" s="34">
        <v>83.41834586979319</v>
      </c>
      <c r="AJ27" s="34">
        <v>1.9176150557930383</v>
      </c>
      <c r="AK27" s="34">
        <v>26.281931700499133</v>
      </c>
      <c r="AL27" s="34">
        <v>65.06068619093257</v>
      </c>
      <c r="AM27" s="34">
        <v>260.06332923524576</v>
      </c>
      <c r="AN27" s="27"/>
      <c r="AO27" s="34">
        <v>27.83087805969846</v>
      </c>
      <c r="AP27" s="34">
        <v>53.951347393699145</v>
      </c>
      <c r="AQ27" s="34">
        <v>6.573119323648455</v>
      </c>
      <c r="AR27" s="34">
        <v>24.592878671236168</v>
      </c>
      <c r="AS27" s="34">
        <v>4.847499778456833</v>
      </c>
      <c r="AT27" s="34">
        <v>0.9642285305455529</v>
      </c>
      <c r="AU27" s="34">
        <v>4.421999717030276</v>
      </c>
      <c r="AV27" s="34">
        <v>0.6911727725583372</v>
      </c>
      <c r="AW27" s="34">
        <v>4.15868487161921</v>
      </c>
      <c r="AX27" s="34">
        <v>0.9479231192721265</v>
      </c>
      <c r="AY27" s="34">
        <v>2.6957119682636685</v>
      </c>
      <c r="AZ27" s="34">
        <v>0.4243146751637458</v>
      </c>
      <c r="BA27" s="34">
        <v>2.8319791874815965</v>
      </c>
      <c r="BB27" s="34">
        <v>0.43481136254203834</v>
      </c>
      <c r="BC27" s="35">
        <v>1.524</v>
      </c>
      <c r="BD27" s="46">
        <v>2.82</v>
      </c>
      <c r="BE27" s="47">
        <v>0.01</v>
      </c>
      <c r="BF27" s="47">
        <v>0.98</v>
      </c>
      <c r="BG27" s="47">
        <v>0.582</v>
      </c>
      <c r="BH27" s="47">
        <v>0.104</v>
      </c>
      <c r="BI27" s="48">
        <v>0.9181987235612871</v>
      </c>
      <c r="BJ27" s="45">
        <v>63.9</v>
      </c>
      <c r="BK27" s="45" t="s">
        <v>192</v>
      </c>
      <c r="BL27" s="39"/>
      <c r="BM27" s="36"/>
      <c r="BN27" s="5">
        <v>82.2454817049619</v>
      </c>
      <c r="BO27" s="6">
        <v>3.5344926682421782</v>
      </c>
      <c r="BP27" s="49"/>
    </row>
    <row r="28" spans="1:68" ht="11.25">
      <c r="A28" s="1" t="s">
        <v>37</v>
      </c>
      <c r="B28" s="34">
        <v>12.566788271672324</v>
      </c>
      <c r="C28" s="34">
        <v>52.06342967343589</v>
      </c>
      <c r="D28" s="34">
        <v>0.744287295465778</v>
      </c>
      <c r="E28" s="34">
        <v>4.9120236993284845</v>
      </c>
      <c r="F28" s="34">
        <v>0.16140226970936372</v>
      </c>
      <c r="G28" s="34">
        <v>2.687487355378205</v>
      </c>
      <c r="H28" s="34">
        <v>10.373595559023295</v>
      </c>
      <c r="I28" s="34">
        <v>0.07837885549630125</v>
      </c>
      <c r="J28" s="34">
        <v>2.521261608232439</v>
      </c>
      <c r="K28" s="34">
        <v>0.08820316255551683</v>
      </c>
      <c r="L28" s="34">
        <v>13.259</v>
      </c>
      <c r="M28" s="34">
        <f t="shared" si="0"/>
        <v>99.45585775029761</v>
      </c>
      <c r="N28" s="34"/>
      <c r="O28" s="34">
        <v>234.72048248666204</v>
      </c>
      <c r="P28" s="34">
        <v>1.8304141306679287</v>
      </c>
      <c r="Q28" s="34">
        <v>11.196863558503061</v>
      </c>
      <c r="R28" s="34">
        <v>53.94471664152177</v>
      </c>
      <c r="S28" s="34">
        <v>5.622471910112361</v>
      </c>
      <c r="T28" s="34">
        <v>20.90676498373045</v>
      </c>
      <c r="U28" s="34">
        <v>14.634557438155129</v>
      </c>
      <c r="V28" s="34">
        <v>5.910887725692559</v>
      </c>
      <c r="W28" s="34">
        <v>0.27714253520392745</v>
      </c>
      <c r="X28" s="34">
        <v>17.07610959144346</v>
      </c>
      <c r="Y28" s="34">
        <v>22.32108977955559</v>
      </c>
      <c r="Z28" s="34">
        <v>8.103082821939449</v>
      </c>
      <c r="AA28" s="34">
        <v>98.9748743718593</v>
      </c>
      <c r="AB28" s="34">
        <v>12.57526943192195</v>
      </c>
      <c r="AC28" s="34">
        <v>1.842066684705176</v>
      </c>
      <c r="AD28" s="34">
        <v>79.59170442024953</v>
      </c>
      <c r="AE28" s="34">
        <v>1.1538612822654901</v>
      </c>
      <c r="AF28" s="34">
        <v>9.31925679397127</v>
      </c>
      <c r="AG28" s="34">
        <v>0.507495145631068</v>
      </c>
      <c r="AH28" s="34">
        <v>1.9471075108305638</v>
      </c>
      <c r="AI28" s="34">
        <v>80.50491108245403</v>
      </c>
      <c r="AJ28" s="34">
        <v>1.4849275523233219</v>
      </c>
      <c r="AK28" s="34">
        <v>29.58965770539085</v>
      </c>
      <c r="AL28" s="34">
        <v>63.85116218978179</v>
      </c>
      <c r="AM28" s="34">
        <v>215.8787915296454</v>
      </c>
      <c r="AN28" s="27"/>
      <c r="AO28" s="34">
        <v>30.438128074005725</v>
      </c>
      <c r="AP28" s="34">
        <v>55.679788708349136</v>
      </c>
      <c r="AQ28" s="34">
        <v>7.334957924156946</v>
      </c>
      <c r="AR28" s="34">
        <v>27.96504621317444</v>
      </c>
      <c r="AS28" s="34">
        <v>5.59825010941383</v>
      </c>
      <c r="AT28" s="34">
        <v>1.1862683627394115</v>
      </c>
      <c r="AU28" s="34">
        <v>5.094891110248864</v>
      </c>
      <c r="AV28" s="34">
        <v>0.8325050201683053</v>
      </c>
      <c r="AW28" s="34">
        <v>4.848772317564755</v>
      </c>
      <c r="AX28" s="34">
        <v>1.0605379526567282</v>
      </c>
      <c r="AY28" s="34">
        <v>2.812447675768536</v>
      </c>
      <c r="AZ28" s="34">
        <v>0.42528787395999296</v>
      </c>
      <c r="BA28" s="34">
        <v>3.026244564354688</v>
      </c>
      <c r="BB28" s="34">
        <v>0.43481136254203834</v>
      </c>
      <c r="BC28" s="35">
        <v>0.846</v>
      </c>
      <c r="BD28" s="46"/>
      <c r="BE28" s="47"/>
      <c r="BF28" s="47"/>
      <c r="BG28" s="47"/>
      <c r="BH28" s="47"/>
      <c r="BI28" s="48"/>
      <c r="BJ28" s="45"/>
      <c r="BK28" s="45"/>
      <c r="BL28" s="50">
        <v>-9.702</v>
      </c>
      <c r="BM28" s="50">
        <v>-6.073</v>
      </c>
      <c r="BN28" s="5">
        <v>72.4783520693618</v>
      </c>
      <c r="BO28" s="6">
        <v>3.1590753357868193</v>
      </c>
      <c r="BP28" s="49"/>
    </row>
    <row r="29" spans="1:68" ht="11.25">
      <c r="A29" s="1" t="s">
        <v>38</v>
      </c>
      <c r="B29" s="34">
        <v>12.086262701849442</v>
      </c>
      <c r="C29" s="34">
        <v>55.870459524090975</v>
      </c>
      <c r="D29" s="34">
        <v>0.7233308761835306</v>
      </c>
      <c r="E29" s="34">
        <v>4.642973689384751</v>
      </c>
      <c r="F29" s="34">
        <v>0.15941917014979476</v>
      </c>
      <c r="G29" s="34">
        <v>2.953494792895806</v>
      </c>
      <c r="H29" s="34">
        <v>8.155348646068028</v>
      </c>
      <c r="I29" s="34">
        <v>0.07688919888599144</v>
      </c>
      <c r="J29" s="34">
        <v>2.401039507255094</v>
      </c>
      <c r="K29" s="34">
        <v>0.08937212013155378</v>
      </c>
      <c r="L29" s="34">
        <v>11.522</v>
      </c>
      <c r="M29" s="34">
        <f t="shared" si="0"/>
        <v>98.68059022689496</v>
      </c>
      <c r="N29" s="34"/>
      <c r="O29" s="34">
        <v>229.29946648109487</v>
      </c>
      <c r="P29" s="34">
        <v>1.8151352147191147</v>
      </c>
      <c r="Q29" s="34">
        <v>10.416146681961363</v>
      </c>
      <c r="R29" s="34">
        <v>54.013448533857165</v>
      </c>
      <c r="S29" s="34">
        <v>5.615565908468074</v>
      </c>
      <c r="T29" s="34">
        <v>43.33722577936392</v>
      </c>
      <c r="U29" s="34">
        <v>13.942450198105298</v>
      </c>
      <c r="V29" s="34">
        <v>6.572938214922699</v>
      </c>
      <c r="W29" s="34">
        <v>0.14477595122593226</v>
      </c>
      <c r="X29" s="34">
        <v>16.93174634610517</v>
      </c>
      <c r="Y29" s="34">
        <v>21.305589709299266</v>
      </c>
      <c r="Z29" s="34">
        <v>7.9049966750639955</v>
      </c>
      <c r="AA29" s="34">
        <v>97.22613065326632</v>
      </c>
      <c r="AB29" s="34">
        <v>11.97591854990625</v>
      </c>
      <c r="AC29" s="34">
        <v>1.938602799732506</v>
      </c>
      <c r="AD29" s="34">
        <v>70.62026523292666</v>
      </c>
      <c r="AE29" s="34">
        <v>1.1276142189768614</v>
      </c>
      <c r="AF29" s="34">
        <v>9.539150503364683</v>
      </c>
      <c r="AG29" s="34">
        <v>0.5634174757281555</v>
      </c>
      <c r="AH29" s="34">
        <v>1.8039085927715235</v>
      </c>
      <c r="AI29" s="34">
        <v>79.78406123816393</v>
      </c>
      <c r="AJ29" s="34">
        <v>1.5248986842835728</v>
      </c>
      <c r="AK29" s="34">
        <v>27.561052330789582</v>
      </c>
      <c r="AL29" s="34">
        <v>59.68610776646422</v>
      </c>
      <c r="AM29" s="34">
        <v>241.90530004116343</v>
      </c>
      <c r="AN29" s="27"/>
      <c r="AO29" s="34">
        <v>28.760595119063844</v>
      </c>
      <c r="AP29" s="34">
        <v>58.2374822144208</v>
      </c>
      <c r="AQ29" s="34">
        <v>7.062585548513409</v>
      </c>
      <c r="AR29" s="34">
        <v>26.358777058582543</v>
      </c>
      <c r="AS29" s="34">
        <v>5.379702843259232</v>
      </c>
      <c r="AT29" s="34">
        <v>1.1523456105986833</v>
      </c>
      <c r="AU29" s="34">
        <v>4.959716472911008</v>
      </c>
      <c r="AV29" s="34">
        <v>0.7976559728124227</v>
      </c>
      <c r="AW29" s="34">
        <v>4.481532799546951</v>
      </c>
      <c r="AX29" s="34">
        <v>1.008637203357738</v>
      </c>
      <c r="AY29" s="34">
        <v>2.727103082886826</v>
      </c>
      <c r="AZ29" s="34">
        <v>0.41263628960878035</v>
      </c>
      <c r="BA29" s="34">
        <v>2.7929308705221816</v>
      </c>
      <c r="BB29" s="34">
        <v>0.415400140999983</v>
      </c>
      <c r="BC29" s="35">
        <v>1.336</v>
      </c>
      <c r="BD29" s="46"/>
      <c r="BE29" s="47"/>
      <c r="BF29" s="47"/>
      <c r="BG29" s="47"/>
      <c r="BH29" s="47"/>
      <c r="BI29" s="48"/>
      <c r="BJ29" s="45"/>
      <c r="BK29" s="45"/>
      <c r="BL29" s="51"/>
      <c r="BM29" s="36"/>
      <c r="BN29" s="5">
        <v>74.67322398684989</v>
      </c>
      <c r="BO29" s="6">
        <v>3.1900695551278404</v>
      </c>
      <c r="BP29" s="49"/>
    </row>
    <row r="30" spans="1:68" ht="11.25">
      <c r="A30" s="1" t="s">
        <v>39</v>
      </c>
      <c r="B30" s="34">
        <v>12.368310318919395</v>
      </c>
      <c r="C30" s="34">
        <v>52.10425573081557</v>
      </c>
      <c r="D30" s="34">
        <v>0.7095085570824737</v>
      </c>
      <c r="E30" s="34">
        <v>4.890754923838863</v>
      </c>
      <c r="F30" s="34">
        <v>0.1698855289364088</v>
      </c>
      <c r="G30" s="34">
        <v>3.2794046686330196</v>
      </c>
      <c r="H30" s="34">
        <v>10.581463408965554</v>
      </c>
      <c r="I30" s="34">
        <v>0.08124357974689705</v>
      </c>
      <c r="J30" s="34">
        <v>2.359075188989417</v>
      </c>
      <c r="K30" s="34">
        <v>0.09861751186930073</v>
      </c>
      <c r="L30" s="34">
        <v>13.831</v>
      </c>
      <c r="M30" s="34">
        <f t="shared" si="0"/>
        <v>100.4735194177969</v>
      </c>
      <c r="N30" s="34"/>
      <c r="O30" s="34">
        <v>212.3706796566922</v>
      </c>
      <c r="P30" s="34">
        <v>1.892548388859773</v>
      </c>
      <c r="Q30" s="34">
        <v>16.57293926532183</v>
      </c>
      <c r="R30" s="34">
        <v>57.027832954852286</v>
      </c>
      <c r="S30" s="34">
        <v>5.901671690874213</v>
      </c>
      <c r="T30" s="34">
        <v>23.05237745355306</v>
      </c>
      <c r="U30" s="34">
        <v>14.133030452611774</v>
      </c>
      <c r="V30" s="34">
        <v>5.960395900107129</v>
      </c>
      <c r="W30" s="34">
        <v>0.2554261425200376</v>
      </c>
      <c r="X30" s="34">
        <v>15.941826949499752</v>
      </c>
      <c r="Y30" s="34">
        <v>25.85542825936925</v>
      </c>
      <c r="Z30" s="34">
        <v>9.566395681455655</v>
      </c>
      <c r="AA30" s="34">
        <v>101.4070351758794</v>
      </c>
      <c r="AB30" s="34">
        <v>12.619665793552741</v>
      </c>
      <c r="AC30" s="34">
        <v>1.8341861855192716</v>
      </c>
      <c r="AD30" s="34">
        <v>108.07213448775087</v>
      </c>
      <c r="AE30" s="34">
        <v>1.0983386483856985</v>
      </c>
      <c r="AF30" s="34">
        <v>9.668262406127788</v>
      </c>
      <c r="AG30" s="34">
        <v>0.5256699029126214</v>
      </c>
      <c r="AH30" s="34">
        <v>1.9640129386569785</v>
      </c>
      <c r="AI30" s="34">
        <v>71.0037096625748</v>
      </c>
      <c r="AJ30" s="34">
        <v>1.4169766279908953</v>
      </c>
      <c r="AK30" s="34">
        <v>29.92942412281175</v>
      </c>
      <c r="AL30" s="34">
        <v>63.81214528651887</v>
      </c>
      <c r="AM30" s="34">
        <v>219.81303118836325</v>
      </c>
      <c r="AN30" s="27"/>
      <c r="AO30" s="34">
        <v>32.06513292789514</v>
      </c>
      <c r="AP30" s="34">
        <v>65.57086906386064</v>
      </c>
      <c r="AQ30" s="34">
        <v>7.926940688932013</v>
      </c>
      <c r="AR30" s="34">
        <v>30.159948163548457</v>
      </c>
      <c r="AS30" s="34">
        <v>6.02623850563325</v>
      </c>
      <c r="AT30" s="34">
        <v>1.2931764300920103</v>
      </c>
      <c r="AU30" s="34">
        <v>5.838351615607066</v>
      </c>
      <c r="AV30" s="34">
        <v>0.8915547948546619</v>
      </c>
      <c r="AW30" s="34">
        <v>5.050552272519593</v>
      </c>
      <c r="AX30" s="34">
        <v>1.096770551223948</v>
      </c>
      <c r="AY30" s="34">
        <v>2.8791537943427463</v>
      </c>
      <c r="AZ30" s="34">
        <v>0.4233414763674987</v>
      </c>
      <c r="BA30" s="34">
        <v>2.8651702568970996</v>
      </c>
      <c r="BB30" s="34">
        <v>0.428017435002319</v>
      </c>
      <c r="BC30" s="35">
        <v>1.634</v>
      </c>
      <c r="BD30" s="46"/>
      <c r="BE30" s="47"/>
      <c r="BF30" s="47"/>
      <c r="BG30" s="47"/>
      <c r="BH30" s="47"/>
      <c r="BI30" s="48"/>
      <c r="BJ30" s="45"/>
      <c r="BK30" s="45"/>
      <c r="BL30" s="51"/>
      <c r="BM30" s="36"/>
      <c r="BN30" s="5">
        <v>80.37652595671702</v>
      </c>
      <c r="BO30" s="6">
        <v>3.5772457658400185</v>
      </c>
      <c r="BP30" s="49"/>
    </row>
    <row r="31" spans="1:68" ht="11.25">
      <c r="A31" s="1" t="s">
        <v>40</v>
      </c>
      <c r="B31" s="34">
        <v>12.754820016385628</v>
      </c>
      <c r="C31" s="34">
        <v>43.5614032241177</v>
      </c>
      <c r="D31" s="34">
        <v>0.6694907138786077</v>
      </c>
      <c r="E31" s="34">
        <v>8.316091216442684</v>
      </c>
      <c r="F31" s="34">
        <v>0.19081824650963686</v>
      </c>
      <c r="G31" s="34">
        <v>4.42567335931001</v>
      </c>
      <c r="H31" s="34">
        <v>11.33374705637564</v>
      </c>
      <c r="I31" s="34">
        <v>0.08296241429725454</v>
      </c>
      <c r="J31" s="34">
        <v>2.405576190310843</v>
      </c>
      <c r="K31" s="34">
        <v>0.10828797908924294</v>
      </c>
      <c r="L31" s="34">
        <v>15.532</v>
      </c>
      <c r="M31" s="34">
        <f t="shared" si="0"/>
        <v>99.38087041671724</v>
      </c>
      <c r="N31" s="34"/>
      <c r="O31" s="34">
        <v>190.78172117838088</v>
      </c>
      <c r="P31" s="34">
        <v>2.4578682789658943</v>
      </c>
      <c r="Q31" s="34">
        <v>13.025124598505766</v>
      </c>
      <c r="R31" s="34">
        <v>61.868521943616436</v>
      </c>
      <c r="S31" s="34">
        <v>6.950397369142232</v>
      </c>
      <c r="T31" s="34">
        <v>36.413220321192405</v>
      </c>
      <c r="U31" s="34">
        <v>16.048863537387394</v>
      </c>
      <c r="V31" s="34">
        <v>4.486799649885204</v>
      </c>
      <c r="W31" s="34">
        <v>0.20268633171630515</v>
      </c>
      <c r="X31" s="34">
        <v>15.158140760520462</v>
      </c>
      <c r="Y31" s="34">
        <v>29.549060867850574</v>
      </c>
      <c r="Z31" s="34">
        <v>13.584437229350854</v>
      </c>
      <c r="AA31" s="34">
        <v>113.36683417085426</v>
      </c>
      <c r="AB31" s="34">
        <v>14.040349365738098</v>
      </c>
      <c r="AC31" s="34">
        <v>1.9720949212726</v>
      </c>
      <c r="AD31" s="34">
        <v>170.92406682899565</v>
      </c>
      <c r="AE31" s="34">
        <v>1.0478635266767968</v>
      </c>
      <c r="AF31" s="34">
        <v>9.818556730437964</v>
      </c>
      <c r="AG31" s="34">
        <v>0.569009708737864</v>
      </c>
      <c r="AH31" s="34">
        <v>1.8914190426964925</v>
      </c>
      <c r="AI31" s="34">
        <v>112.93314227211559</v>
      </c>
      <c r="AJ31" s="34">
        <v>2.390273691223005</v>
      </c>
      <c r="AK31" s="34">
        <v>30.96870963492274</v>
      </c>
      <c r="AL31" s="34">
        <v>64.35838193219986</v>
      </c>
      <c r="AM31" s="34">
        <v>163.2205068668067</v>
      </c>
      <c r="AN31" s="27"/>
      <c r="AO31" s="34">
        <v>32.439040875683396</v>
      </c>
      <c r="AP31" s="34">
        <v>57.90777953590375</v>
      </c>
      <c r="AQ31" s="34">
        <v>7.649542992704647</v>
      </c>
      <c r="AR31" s="34">
        <v>28.81307651218258</v>
      </c>
      <c r="AS31" s="34">
        <v>5.802632274984333</v>
      </c>
      <c r="AT31" s="34">
        <v>1.2212190770662228</v>
      </c>
      <c r="AU31" s="34">
        <v>5.476560674496925</v>
      </c>
      <c r="AV31" s="34">
        <v>0.8799384457360344</v>
      </c>
      <c r="AW31" s="34">
        <v>5.062659069816883</v>
      </c>
      <c r="AX31" s="34">
        <v>1.108521664272776</v>
      </c>
      <c r="AY31" s="34">
        <v>3.0027563081714295</v>
      </c>
      <c r="AZ31" s="34">
        <v>0.43988585590369983</v>
      </c>
      <c r="BA31" s="34">
        <v>2.835884019177538</v>
      </c>
      <c r="BB31" s="34">
        <v>0.4260763128481134</v>
      </c>
      <c r="BC31" s="35">
        <v>2.043</v>
      </c>
      <c r="BD31" s="46">
        <v>3</v>
      </c>
      <c r="BE31" s="47">
        <v>0.01</v>
      </c>
      <c r="BF31" s="47">
        <v>2.89</v>
      </c>
      <c r="BG31" s="47">
        <v>0.615</v>
      </c>
      <c r="BH31" s="47">
        <v>0.034</v>
      </c>
      <c r="BI31" s="48">
        <v>0.35731356508279966</v>
      </c>
      <c r="BJ31" s="45">
        <v>73.5</v>
      </c>
      <c r="BK31" s="45">
        <v>0.01</v>
      </c>
      <c r="BL31" s="36"/>
      <c r="BM31" s="36"/>
      <c r="BN31" s="5">
        <v>92.41132201100919</v>
      </c>
      <c r="BO31" s="6">
        <v>4.081537631894385</v>
      </c>
      <c r="BP31" s="49"/>
    </row>
    <row r="32" spans="1:68" ht="11.25">
      <c r="A32" s="1" t="s">
        <v>41</v>
      </c>
      <c r="B32" s="34">
        <v>14.018811189180598</v>
      </c>
      <c r="C32" s="34">
        <v>52.41045116116317</v>
      </c>
      <c r="D32" s="34">
        <v>0.7723778149292161</v>
      </c>
      <c r="E32" s="34">
        <v>4.598309260856542</v>
      </c>
      <c r="F32" s="34">
        <v>0.06742538502534512</v>
      </c>
      <c r="G32" s="34">
        <v>3.2519916884308238</v>
      </c>
      <c r="H32" s="34">
        <v>8.744307554237766</v>
      </c>
      <c r="I32" s="34">
        <v>0.08720220618813633</v>
      </c>
      <c r="J32" s="34">
        <v>2.8308902267873</v>
      </c>
      <c r="K32" s="34">
        <v>0.1809758865446327</v>
      </c>
      <c r="L32" s="34">
        <v>10.821</v>
      </c>
      <c r="M32" s="34">
        <f t="shared" si="0"/>
        <v>97.78374237334351</v>
      </c>
      <c r="N32" s="34"/>
      <c r="O32" s="34">
        <v>228.53862212943633</v>
      </c>
      <c r="P32" s="34">
        <v>2.0066309612775846</v>
      </c>
      <c r="Q32" s="34">
        <v>75.85800942195013</v>
      </c>
      <c r="R32" s="34">
        <v>67.04305155229535</v>
      </c>
      <c r="S32" s="34">
        <v>6.765908468073445</v>
      </c>
      <c r="T32" s="34">
        <v>24.27548021412827</v>
      </c>
      <c r="U32" s="34">
        <v>16.771062396569825</v>
      </c>
      <c r="V32" s="34">
        <v>5.619663170312731</v>
      </c>
      <c r="W32" s="34">
        <v>0.4157138028058912</v>
      </c>
      <c r="X32" s="34">
        <v>17.674185893559233</v>
      </c>
      <c r="Y32" s="34">
        <v>33.23273759329017</v>
      </c>
      <c r="Z32" s="34">
        <v>16.759641642501485</v>
      </c>
      <c r="AA32" s="34">
        <v>123.31658291457286</v>
      </c>
      <c r="AB32" s="34">
        <v>13.773971195953344</v>
      </c>
      <c r="AC32" s="34">
        <v>1.9336774877413159</v>
      </c>
      <c r="AD32" s="34">
        <v>136.90519915914697</v>
      </c>
      <c r="AE32" s="34">
        <v>1.2073649112769258</v>
      </c>
      <c r="AF32" s="34">
        <v>10.712253182376326</v>
      </c>
      <c r="AG32" s="34">
        <v>0.6640776699029127</v>
      </c>
      <c r="AH32" s="34">
        <v>2.0316346499626365</v>
      </c>
      <c r="AI32" s="34">
        <v>92.04852039448855</v>
      </c>
      <c r="AJ32" s="34">
        <v>1.595847443513018</v>
      </c>
      <c r="AK32" s="34">
        <v>30.21922489061193</v>
      </c>
      <c r="AL32" s="34">
        <v>81.87697149725456</v>
      </c>
      <c r="AM32" s="34">
        <v>202.15939169411655</v>
      </c>
      <c r="AN32" s="27"/>
      <c r="AO32" s="34">
        <v>31.6811193598964</v>
      </c>
      <c r="AP32" s="34">
        <v>60.295626207587844</v>
      </c>
      <c r="AQ32" s="34">
        <v>7.827439341372197</v>
      </c>
      <c r="AR32" s="34">
        <v>29.641153157096415</v>
      </c>
      <c r="AS32" s="34">
        <v>5.9533894169150505</v>
      </c>
      <c r="AT32" s="34">
        <v>1.2253309258105534</v>
      </c>
      <c r="AU32" s="34">
        <v>5.68628014860198</v>
      </c>
      <c r="AV32" s="34">
        <v>0.8741302711767206</v>
      </c>
      <c r="AW32" s="34">
        <v>4.932510998871013</v>
      </c>
      <c r="AX32" s="34">
        <v>1.0654342497604068</v>
      </c>
      <c r="AY32" s="34">
        <v>2.9046590749740617</v>
      </c>
      <c r="AZ32" s="34">
        <v>0.4350198619224642</v>
      </c>
      <c r="BA32" s="34">
        <v>2.8495509301133337</v>
      </c>
      <c r="BB32" s="34">
        <v>0.4251057517710107</v>
      </c>
      <c r="BC32" s="35">
        <v>1.967</v>
      </c>
      <c r="BD32" s="46"/>
      <c r="BE32" s="47"/>
      <c r="BF32" s="47"/>
      <c r="BG32" s="47"/>
      <c r="BH32" s="47"/>
      <c r="BI32" s="48"/>
      <c r="BJ32" s="45"/>
      <c r="BK32" s="45"/>
      <c r="BL32" s="50">
        <v>-9.224</v>
      </c>
      <c r="BM32" s="50">
        <v>-6.71</v>
      </c>
      <c r="BN32" s="5">
        <v>86.80085090020285</v>
      </c>
      <c r="BO32" s="6">
        <v>3.7932752295384056</v>
      </c>
      <c r="BP32" s="49"/>
    </row>
    <row r="33" spans="1:68" ht="11.25">
      <c r="A33" s="1" t="s">
        <v>42</v>
      </c>
      <c r="B33" s="34">
        <v>13.506946995238833</v>
      </c>
      <c r="C33" s="34">
        <v>54.17617814283429</v>
      </c>
      <c r="D33" s="34">
        <v>0.7763907462811359</v>
      </c>
      <c r="E33" s="34">
        <v>6.9463820749109475</v>
      </c>
      <c r="F33" s="34">
        <v>0.048365594813932204</v>
      </c>
      <c r="G33" s="34">
        <v>2.1747630960408446</v>
      </c>
      <c r="H33" s="34">
        <v>9.58171803543373</v>
      </c>
      <c r="I33" s="34">
        <v>0.07402447463539563</v>
      </c>
      <c r="J33" s="34">
        <v>2.50878572982913</v>
      </c>
      <c r="K33" s="34">
        <v>0.11190112068790267</v>
      </c>
      <c r="L33" s="34">
        <v>11.685</v>
      </c>
      <c r="M33" s="34">
        <f t="shared" si="0"/>
        <v>101.59045601070613</v>
      </c>
      <c r="N33" s="34"/>
      <c r="O33" s="34">
        <v>212.9413129204361</v>
      </c>
      <c r="P33" s="34">
        <v>2.2470192388722596</v>
      </c>
      <c r="Q33" s="34">
        <v>12.67923737472147</v>
      </c>
      <c r="R33" s="34">
        <v>66.21826884427063</v>
      </c>
      <c r="S33" s="34">
        <v>6.606083858591395</v>
      </c>
      <c r="T33" s="34">
        <v>22.3786344074735</v>
      </c>
      <c r="U33" s="34">
        <v>15.838222203459184</v>
      </c>
      <c r="V33" s="34">
        <v>6.688457288556697</v>
      </c>
      <c r="W33" s="34">
        <v>0.19648164809233662</v>
      </c>
      <c r="X33" s="34">
        <v>17.28234279906959</v>
      </c>
      <c r="Y33" s="34">
        <v>29.1408696631397</v>
      </c>
      <c r="Z33" s="34">
        <v>9.350831345150016</v>
      </c>
      <c r="AA33" s="34">
        <v>100.7035175879397</v>
      </c>
      <c r="AB33" s="34">
        <v>13.529791206983985</v>
      </c>
      <c r="AC33" s="34">
        <v>2.128719842592452</v>
      </c>
      <c r="AD33" s="34">
        <v>84.20706908887229</v>
      </c>
      <c r="AE33" s="34">
        <v>1.1538612822654901</v>
      </c>
      <c r="AF33" s="34">
        <v>10.762687519393165</v>
      </c>
      <c r="AG33" s="34">
        <v>0.5801941747572816</v>
      </c>
      <c r="AH33" s="34">
        <v>1.8009252819786268</v>
      </c>
      <c r="AI33" s="34">
        <v>81.60620945567503</v>
      </c>
      <c r="AJ33" s="34">
        <v>1.6657969244434574</v>
      </c>
      <c r="AK33" s="34">
        <v>35.53557001025662</v>
      </c>
      <c r="AL33" s="34">
        <v>54.83825753604541</v>
      </c>
      <c r="AM33" s="34">
        <v>245.33515000004562</v>
      </c>
      <c r="AN33" s="27"/>
      <c r="AO33" s="34">
        <v>39.42202444113424</v>
      </c>
      <c r="AP33" s="34">
        <v>67.7389139498667</v>
      </c>
      <c r="AQ33" s="34">
        <v>9.63454462331714</v>
      </c>
      <c r="AR33" s="34">
        <v>37.55277700549004</v>
      </c>
      <c r="AS33" s="34">
        <v>7.623859492939311</v>
      </c>
      <c r="AT33" s="34">
        <v>1.717724812944157</v>
      </c>
      <c r="AU33" s="34">
        <v>7.399817463090673</v>
      </c>
      <c r="AV33" s="34">
        <v>1.1374341845322777</v>
      </c>
      <c r="AW33" s="34">
        <v>6.32378378828462</v>
      </c>
      <c r="AX33" s="34">
        <v>1.291643175950346</v>
      </c>
      <c r="AY33" s="34">
        <v>3.3627731540057697</v>
      </c>
      <c r="AZ33" s="34">
        <v>0.48659939812356173</v>
      </c>
      <c r="BA33" s="34">
        <v>3.140460891460978</v>
      </c>
      <c r="BB33" s="34">
        <v>0.46295763377801846</v>
      </c>
      <c r="BC33" s="35">
        <v>2.086</v>
      </c>
      <c r="BD33" s="46">
        <v>3.16</v>
      </c>
      <c r="BE33" s="47">
        <v>0.01</v>
      </c>
      <c r="BF33" s="47">
        <v>2.39</v>
      </c>
      <c r="BG33" s="47">
        <v>0.586</v>
      </c>
      <c r="BH33" s="47">
        <v>0.021</v>
      </c>
      <c r="BI33" s="48">
        <v>0.38687429722044997</v>
      </c>
      <c r="BJ33" s="45">
        <v>64</v>
      </c>
      <c r="BK33" s="45" t="s">
        <v>192</v>
      </c>
      <c r="BL33" s="36">
        <v>-9.55</v>
      </c>
      <c r="BM33" s="36">
        <v>-6.03</v>
      </c>
      <c r="BN33" s="5">
        <v>85.2898738959114</v>
      </c>
      <c r="BO33" s="6">
        <v>3.831556266077279</v>
      </c>
      <c r="BP33" s="49"/>
    </row>
    <row r="34" spans="1:68" ht="11.25">
      <c r="A34" s="1" t="s">
        <v>43</v>
      </c>
      <c r="B34" s="34">
        <v>13.966580148982457</v>
      </c>
      <c r="C34" s="34">
        <v>67.48547284860972</v>
      </c>
      <c r="D34" s="34">
        <v>0.8790549067010822</v>
      </c>
      <c r="E34" s="34">
        <v>3.7071475678413295</v>
      </c>
      <c r="F34" s="34">
        <v>0.0355856198744877</v>
      </c>
      <c r="G34" s="34">
        <v>2.482397651643261</v>
      </c>
      <c r="H34" s="34">
        <v>2.3489067043475456</v>
      </c>
      <c r="I34" s="34">
        <v>0.0931608326293756</v>
      </c>
      <c r="J34" s="34">
        <v>2.7027289304623943</v>
      </c>
      <c r="K34" s="34">
        <v>0.19702248599750385</v>
      </c>
      <c r="L34" s="34">
        <v>5.379</v>
      </c>
      <c r="M34" s="34">
        <f t="shared" si="0"/>
        <v>99.27705769708916</v>
      </c>
      <c r="N34" s="34"/>
      <c r="O34" s="34">
        <v>230.15541637671075</v>
      </c>
      <c r="P34" s="34">
        <v>2.284707231546001</v>
      </c>
      <c r="Q34" s="34">
        <v>14.023256301426162</v>
      </c>
      <c r="R34" s="34">
        <v>67.12160228639294</v>
      </c>
      <c r="S34" s="34">
        <v>6.229213483146069</v>
      </c>
      <c r="T34" s="34">
        <v>17.216726146740843</v>
      </c>
      <c r="U34" s="34">
        <v>20.121262659999445</v>
      </c>
      <c r="V34" s="34">
        <v>7.723275208673017</v>
      </c>
      <c r="W34" s="34">
        <v>0.21923215471355453</v>
      </c>
      <c r="X34" s="34">
        <v>20.963605555195983</v>
      </c>
      <c r="Y34" s="34">
        <v>26.900795978750757</v>
      </c>
      <c r="Z34" s="34">
        <v>17.28398732540709</v>
      </c>
      <c r="AA34" s="34">
        <v>115.47738693467338</v>
      </c>
      <c r="AB34" s="34">
        <v>12.275593990914102</v>
      </c>
      <c r="AC34" s="34">
        <v>2.272538952735209</v>
      </c>
      <c r="AD34" s="34">
        <v>62.685986645294264</v>
      </c>
      <c r="AE34" s="34">
        <v>1.3809993299555474</v>
      </c>
      <c r="AF34" s="34">
        <v>12.467368110562278</v>
      </c>
      <c r="AG34" s="34">
        <v>0.9073398058252429</v>
      </c>
      <c r="AH34" s="34">
        <v>4.196523848674658</v>
      </c>
      <c r="AI34" s="34">
        <v>114.4349127810533</v>
      </c>
      <c r="AJ34" s="34">
        <v>1.7237550657858212</v>
      </c>
      <c r="AK34" s="34">
        <v>33.616889064820946</v>
      </c>
      <c r="AL34" s="34">
        <v>71.99594074591803</v>
      </c>
      <c r="AM34" s="34">
        <v>285.7872039268624</v>
      </c>
      <c r="AN34" s="27"/>
      <c r="AO34" s="34">
        <v>41.62504964702177</v>
      </c>
      <c r="AP34" s="34">
        <v>83.7244983628146</v>
      </c>
      <c r="AQ34" s="34">
        <v>10.120995655831795</v>
      </c>
      <c r="AR34" s="34">
        <v>38.95950961913884</v>
      </c>
      <c r="AS34" s="34">
        <v>7.753368983993887</v>
      </c>
      <c r="AT34" s="34">
        <v>1.6899698339199243</v>
      </c>
      <c r="AU34" s="34">
        <v>7.272594275007986</v>
      </c>
      <c r="AV34" s="34">
        <v>1.0319190133714111</v>
      </c>
      <c r="AW34" s="34">
        <v>5.680105731978688</v>
      </c>
      <c r="AX34" s="34">
        <v>1.2319083512854703</v>
      </c>
      <c r="AY34" s="34">
        <v>3.2862573121118226</v>
      </c>
      <c r="AZ34" s="34">
        <v>0.4612962294211365</v>
      </c>
      <c r="BA34" s="34">
        <v>3.156080218244744</v>
      </c>
      <c r="BB34" s="34">
        <v>0.4668398780864295</v>
      </c>
      <c r="BC34" s="35">
        <v>1.7</v>
      </c>
      <c r="BD34" s="46"/>
      <c r="BE34" s="47"/>
      <c r="BF34" s="47"/>
      <c r="BG34" s="47"/>
      <c r="BH34" s="47"/>
      <c r="BI34" s="48"/>
      <c r="BJ34" s="45"/>
      <c r="BK34" s="45"/>
      <c r="BL34" s="36"/>
      <c r="BM34" s="36"/>
      <c r="BN34" s="5">
        <v>76.35655267346944</v>
      </c>
      <c r="BO34" s="6">
        <v>3.2018157425098264</v>
      </c>
      <c r="BP34" s="49"/>
    </row>
    <row r="35" spans="1:68" ht="11.25">
      <c r="A35" s="1" t="s">
        <v>44</v>
      </c>
      <c r="B35" s="34">
        <v>16.108052797106172</v>
      </c>
      <c r="C35" s="34">
        <v>62.6373785347728</v>
      </c>
      <c r="D35" s="34">
        <v>0.9143909966610421</v>
      </c>
      <c r="E35" s="34">
        <v>5.449060280441471</v>
      </c>
      <c r="F35" s="34">
        <v>0.029195632404765453</v>
      </c>
      <c r="G35" s="34">
        <v>2.4834129472063053</v>
      </c>
      <c r="H35" s="34">
        <v>2.4805563426443102</v>
      </c>
      <c r="I35" s="34">
        <v>0.08571254957782652</v>
      </c>
      <c r="J35" s="34">
        <v>2.8229510314397395</v>
      </c>
      <c r="K35" s="34">
        <v>0.08884077577880971</v>
      </c>
      <c r="L35" s="34">
        <v>6.812</v>
      </c>
      <c r="M35" s="34">
        <f t="shared" si="0"/>
        <v>99.91155188803323</v>
      </c>
      <c r="N35" s="34"/>
      <c r="O35" s="34">
        <v>205.61818603572254</v>
      </c>
      <c r="P35" s="34">
        <v>2.5525975578485416</v>
      </c>
      <c r="Q35" s="34">
        <v>18.84591245019006</v>
      </c>
      <c r="R35" s="34">
        <v>88.87033678966392</v>
      </c>
      <c r="S35" s="34">
        <v>8.004055905727597</v>
      </c>
      <c r="T35" s="34">
        <v>22.285346908785556</v>
      </c>
      <c r="U35" s="34">
        <v>18.747078719610652</v>
      </c>
      <c r="V35" s="34">
        <v>7.16800705641548</v>
      </c>
      <c r="W35" s="34">
        <v>0.2802448770159117</v>
      </c>
      <c r="X35" s="34">
        <v>20.643944083375487</v>
      </c>
      <c r="Y35" s="34">
        <v>31.769222786156057</v>
      </c>
      <c r="Z35" s="34">
        <v>14.322405227514302</v>
      </c>
      <c r="AA35" s="34">
        <v>124.62311557788945</v>
      </c>
      <c r="AB35" s="34">
        <v>17.081500137447378</v>
      </c>
      <c r="AC35" s="34">
        <v>2.4833423059581543</v>
      </c>
      <c r="AD35" s="34">
        <v>54.399073453767116</v>
      </c>
      <c r="AE35" s="34">
        <v>1.3921038567315056</v>
      </c>
      <c r="AF35" s="34">
        <v>13.375186176865357</v>
      </c>
      <c r="AG35" s="34">
        <v>0.756349514563107</v>
      </c>
      <c r="AH35" s="34">
        <v>2.3130603014258897</v>
      </c>
      <c r="AI35" s="34">
        <v>116.43727345963691</v>
      </c>
      <c r="AJ35" s="34">
        <v>1.7377449619719092</v>
      </c>
      <c r="AK35" s="34">
        <v>30.499032528487966</v>
      </c>
      <c r="AL35" s="34">
        <v>72.10323722989108</v>
      </c>
      <c r="AM35" s="34">
        <v>261.1729865748841</v>
      </c>
      <c r="AN35" s="27"/>
      <c r="AO35" s="34">
        <v>33.00495560747101</v>
      </c>
      <c r="AP35" s="34">
        <v>63.602643983016435</v>
      </c>
      <c r="AQ35" s="34">
        <v>7.7178873526447225</v>
      </c>
      <c r="AR35" s="34">
        <v>28.79312285808827</v>
      </c>
      <c r="AS35" s="34">
        <v>5.786443588602511</v>
      </c>
      <c r="AT35" s="34">
        <v>1.188324287111577</v>
      </c>
      <c r="AU35" s="34">
        <v>5.465627431771068</v>
      </c>
      <c r="AV35" s="34">
        <v>0.8237927583293346</v>
      </c>
      <c r="AW35" s="34">
        <v>4.916368602474626</v>
      </c>
      <c r="AX35" s="34">
        <v>1.090894994699534</v>
      </c>
      <c r="AY35" s="34">
        <v>3.133225628323929</v>
      </c>
      <c r="AZ35" s="34">
        <v>0.45253744025491244</v>
      </c>
      <c r="BA35" s="34">
        <v>3.263463089883136</v>
      </c>
      <c r="BB35" s="34">
        <v>0.4726632445490461</v>
      </c>
      <c r="BC35" s="35">
        <v>2.522</v>
      </c>
      <c r="BD35" s="46">
        <v>3.9</v>
      </c>
      <c r="BE35" s="47">
        <v>0.01</v>
      </c>
      <c r="BF35" s="47">
        <v>0.35</v>
      </c>
      <c r="BG35" s="47">
        <v>0.72</v>
      </c>
      <c r="BH35" s="47">
        <v>0.083</v>
      </c>
      <c r="BI35" s="48">
        <v>0.257898953083027</v>
      </c>
      <c r="BJ35" s="45">
        <v>65.7</v>
      </c>
      <c r="BK35" s="45">
        <v>0.02</v>
      </c>
      <c r="BL35" s="36"/>
      <c r="BM35" s="36"/>
      <c r="BN35" s="5">
        <v>97.19073909758485</v>
      </c>
      <c r="BO35" s="6">
        <v>4.304910749164011</v>
      </c>
      <c r="BP35" s="49"/>
    </row>
    <row r="36" spans="1:68" ht="11.25">
      <c r="A36" s="1" t="s">
        <v>45</v>
      </c>
      <c r="B36" s="34">
        <v>11.355028139075491</v>
      </c>
      <c r="C36" s="34">
        <v>55.27848169208563</v>
      </c>
      <c r="D36" s="34">
        <v>0.7253373418594904</v>
      </c>
      <c r="E36" s="34">
        <v>4.848217372859615</v>
      </c>
      <c r="F36" s="34">
        <v>0.06852710700288345</v>
      </c>
      <c r="G36" s="34">
        <v>2.5047341540302352</v>
      </c>
      <c r="H36" s="34">
        <v>10.571564939920686</v>
      </c>
      <c r="I36" s="34">
        <v>0.09041069734880364</v>
      </c>
      <c r="J36" s="34">
        <v>1.931492810985085</v>
      </c>
      <c r="K36" s="34">
        <v>0.06546162425807031</v>
      </c>
      <c r="L36" s="34">
        <v>13.051</v>
      </c>
      <c r="M36" s="34">
        <f t="shared" si="0"/>
        <v>100.490255879426</v>
      </c>
      <c r="N36" s="34"/>
      <c r="O36" s="34">
        <v>173.56761772210623</v>
      </c>
      <c r="P36" s="34">
        <v>1.814116620322527</v>
      </c>
      <c r="Q36" s="34">
        <v>10.198731855582665</v>
      </c>
      <c r="R36" s="34">
        <v>54.7989558748331</v>
      </c>
      <c r="S36" s="34">
        <v>4.7690874212112915</v>
      </c>
      <c r="T36" s="34">
        <v>16.988690038836992</v>
      </c>
      <c r="U36" s="34">
        <v>12.808999210777314</v>
      </c>
      <c r="V36" s="34">
        <v>7.042780497602154</v>
      </c>
      <c r="W36" s="34">
        <v>0.13340069791532327</v>
      </c>
      <c r="X36" s="34">
        <v>16.05525521369412</v>
      </c>
      <c r="Y36" s="34">
        <v>20.190530808625663</v>
      </c>
      <c r="Z36" s="34">
        <v>10.914158288627847</v>
      </c>
      <c r="AA36" s="34">
        <v>83.2964824120603</v>
      </c>
      <c r="AB36" s="34">
        <v>10.970340958968803</v>
      </c>
      <c r="AC36" s="34">
        <v>1.8026641887756536</v>
      </c>
      <c r="AD36" s="34">
        <v>113.56908566611057</v>
      </c>
      <c r="AE36" s="34">
        <v>1.0902626289122743</v>
      </c>
      <c r="AF36" s="34">
        <v>9.62993230999499</v>
      </c>
      <c r="AG36" s="34">
        <v>0.43899029126213596</v>
      </c>
      <c r="AH36" s="34">
        <v>1.9282132091422184</v>
      </c>
      <c r="AI36" s="34">
        <v>68.25046372952235</v>
      </c>
      <c r="AJ36" s="34">
        <v>1.4509520901571085</v>
      </c>
      <c r="AK36" s="34">
        <v>23.24402020355931</v>
      </c>
      <c r="AL36" s="34">
        <v>59.705616218095685</v>
      </c>
      <c r="AM36" s="34">
        <v>262.58527773442387</v>
      </c>
      <c r="AN36" s="27"/>
      <c r="AO36" s="34">
        <v>26.00176080159918</v>
      </c>
      <c r="AP36" s="34">
        <v>50.20472604691448</v>
      </c>
      <c r="AQ36" s="34">
        <v>6.3861773979300125</v>
      </c>
      <c r="AR36" s="34">
        <v>23.545311831284934</v>
      </c>
      <c r="AS36" s="34">
        <v>4.565209559673811</v>
      </c>
      <c r="AT36" s="34">
        <v>0.9508650221264783</v>
      </c>
      <c r="AU36" s="34">
        <v>4.355406329518244</v>
      </c>
      <c r="AV36" s="34">
        <v>0.6630999288549875</v>
      </c>
      <c r="AW36" s="34">
        <v>3.8630772376103724</v>
      </c>
      <c r="AX36" s="34">
        <v>0.8480386583570884</v>
      </c>
      <c r="AY36" s="34">
        <v>2.321961509781697</v>
      </c>
      <c r="AZ36" s="34">
        <v>0.3668959461851655</v>
      </c>
      <c r="BA36" s="34">
        <v>2.4961636616306246</v>
      </c>
      <c r="BB36" s="34">
        <v>0.3882244308411057</v>
      </c>
      <c r="BC36" s="35">
        <v>1.523</v>
      </c>
      <c r="BD36" s="46"/>
      <c r="BE36" s="47"/>
      <c r="BF36" s="47"/>
      <c r="BG36" s="47"/>
      <c r="BH36" s="47"/>
      <c r="BI36" s="48"/>
      <c r="BJ36" s="45"/>
      <c r="BK36" s="45"/>
      <c r="BL36" s="50">
        <v>-6.578</v>
      </c>
      <c r="BM36" s="50">
        <v>-5.767</v>
      </c>
      <c r="BN36" s="5">
        <v>75.54961355546554</v>
      </c>
      <c r="BO36" s="6">
        <v>3.4131476046605003</v>
      </c>
      <c r="BP36" s="49"/>
    </row>
    <row r="37" spans="1:68" ht="11.25">
      <c r="A37" s="1" t="s">
        <v>46</v>
      </c>
      <c r="B37" s="34">
        <v>13.465162163080322</v>
      </c>
      <c r="C37" s="34">
        <v>59.10592457143055</v>
      </c>
      <c r="D37" s="34">
        <v>0.7956751108334168</v>
      </c>
      <c r="E37" s="34">
        <v>3.7326700984288768</v>
      </c>
      <c r="F37" s="34">
        <v>0.05585730426119278</v>
      </c>
      <c r="G37" s="34">
        <v>2.536208316484608</v>
      </c>
      <c r="H37" s="34">
        <v>6.84083195690935</v>
      </c>
      <c r="I37" s="34">
        <v>0.0945359002696616</v>
      </c>
      <c r="J37" s="34">
        <v>2.2581339909990046</v>
      </c>
      <c r="K37" s="34">
        <v>0.06758700166904663</v>
      </c>
      <c r="L37" s="34">
        <v>10.194</v>
      </c>
      <c r="M37" s="34">
        <f t="shared" si="0"/>
        <v>99.14658641436603</v>
      </c>
      <c r="N37" s="34"/>
      <c r="O37" s="34">
        <v>201.7188587334725</v>
      </c>
      <c r="P37" s="34">
        <v>2.0361701987786254</v>
      </c>
      <c r="Q37" s="34">
        <v>13.272186901208835</v>
      </c>
      <c r="R37" s="34">
        <v>61.11247112792711</v>
      </c>
      <c r="S37" s="34">
        <v>5.808933954508085</v>
      </c>
      <c r="T37" s="34">
        <v>16.95759420594101</v>
      </c>
      <c r="U37" s="34">
        <v>15.898405441724387</v>
      </c>
      <c r="V37" s="34">
        <v>7.12238187607264</v>
      </c>
      <c r="W37" s="34">
        <v>0.11788898885540197</v>
      </c>
      <c r="X37" s="34">
        <v>18.14852227109933</v>
      </c>
      <c r="Y37" s="34">
        <v>25.42732528857492</v>
      </c>
      <c r="Z37" s="34">
        <v>10.42865302667821</v>
      </c>
      <c r="AA37" s="34">
        <v>99.60804020100502</v>
      </c>
      <c r="AB37" s="34">
        <v>12.442080347029574</v>
      </c>
      <c r="AC37" s="34">
        <v>1.923826863758935</v>
      </c>
      <c r="AD37" s="34">
        <v>77.247721464949</v>
      </c>
      <c r="AE37" s="34">
        <v>1.1982793893693238</v>
      </c>
      <c r="AF37" s="34">
        <v>10.934164265250413</v>
      </c>
      <c r="AG37" s="34">
        <v>0.5760000000000001</v>
      </c>
      <c r="AH37" s="34">
        <v>2.8470729333543945</v>
      </c>
      <c r="AI37" s="34">
        <v>82.89773209336144</v>
      </c>
      <c r="AJ37" s="34">
        <v>1.3680119913395878</v>
      </c>
      <c r="AK37" s="34">
        <v>23.723690439918226</v>
      </c>
      <c r="AL37" s="34">
        <v>65.29478761051013</v>
      </c>
      <c r="AM37" s="34">
        <v>257.4405027961005</v>
      </c>
      <c r="AN37" s="27"/>
      <c r="AO37" s="34">
        <v>26.38577436959792</v>
      </c>
      <c r="AP37" s="34">
        <v>53.54171679311736</v>
      </c>
      <c r="AQ37" s="34">
        <v>6.3831622055797155</v>
      </c>
      <c r="AR37" s="34">
        <v>23.734871545180873</v>
      </c>
      <c r="AS37" s="34">
        <v>4.6653770566613355</v>
      </c>
      <c r="AT37" s="34">
        <v>0.9457252111960648</v>
      </c>
      <c r="AU37" s="34">
        <v>4.272910043495877</v>
      </c>
      <c r="AV37" s="34">
        <v>0.6621318997617684</v>
      </c>
      <c r="AW37" s="34">
        <v>3.910495527024759</v>
      </c>
      <c r="AX37" s="34">
        <v>0.8832919975035725</v>
      </c>
      <c r="AY37" s="34">
        <v>2.424963604638933</v>
      </c>
      <c r="AZ37" s="34">
        <v>0.38830631970260227</v>
      </c>
      <c r="BA37" s="34">
        <v>2.608427572888944</v>
      </c>
      <c r="BB37" s="34">
        <v>0.40957677453736646</v>
      </c>
      <c r="BC37" s="35">
        <v>1.56</v>
      </c>
      <c r="BD37" s="46"/>
      <c r="BE37" s="47"/>
      <c r="BF37" s="47"/>
      <c r="BG37" s="47"/>
      <c r="BH37" s="47"/>
      <c r="BI37" s="48"/>
      <c r="BJ37" s="45"/>
      <c r="BK37" s="45"/>
      <c r="BL37" s="36">
        <v>-7.21</v>
      </c>
      <c r="BM37" s="36">
        <v>-5.83</v>
      </c>
      <c r="BN37" s="5">
        <v>76.80580967766588</v>
      </c>
      <c r="BO37" s="6">
        <v>3.3673524607149887</v>
      </c>
      <c r="BP37" s="49"/>
    </row>
    <row r="38" spans="1:68" ht="11.25">
      <c r="A38" s="1" t="s">
        <v>47</v>
      </c>
      <c r="B38" s="34">
        <v>12.462326191276045</v>
      </c>
      <c r="C38" s="34">
        <v>55.8806660384359</v>
      </c>
      <c r="D38" s="34">
        <v>0.7723778149292161</v>
      </c>
      <c r="E38" s="34">
        <v>4.581294240464843</v>
      </c>
      <c r="F38" s="34">
        <v>0.04726387283639388</v>
      </c>
      <c r="G38" s="34">
        <v>2.621493143780327</v>
      </c>
      <c r="H38" s="34">
        <v>9.59458604519206</v>
      </c>
      <c r="I38" s="34">
        <v>0.07906638931644425</v>
      </c>
      <c r="J38" s="34">
        <v>2.085740034880547</v>
      </c>
      <c r="K38" s="34">
        <v>0.07895777081776988</v>
      </c>
      <c r="L38" s="34">
        <v>12.009</v>
      </c>
      <c r="M38" s="34">
        <f t="shared" si="0"/>
        <v>100.21277154192953</v>
      </c>
      <c r="N38" s="34"/>
      <c r="O38" s="34">
        <v>193.9202041289724</v>
      </c>
      <c r="P38" s="34">
        <v>2.1135833729192837</v>
      </c>
      <c r="Q38" s="34">
        <v>12.09617034034223</v>
      </c>
      <c r="R38" s="34">
        <v>57.302760524193864</v>
      </c>
      <c r="S38" s="34">
        <v>5.358070704302549</v>
      </c>
      <c r="T38" s="34">
        <v>31.945785661803296</v>
      </c>
      <c r="U38" s="34">
        <v>14.082877754057437</v>
      </c>
      <c r="V38" s="34">
        <v>6.88648998621498</v>
      </c>
      <c r="W38" s="34">
        <v>0.1571853184738693</v>
      </c>
      <c r="X38" s="34">
        <v>17.426706044407876</v>
      </c>
      <c r="Y38" s="34">
        <v>22.002501522220275</v>
      </c>
      <c r="Z38" s="34">
        <v>7.730214780762126</v>
      </c>
      <c r="AA38" s="34">
        <v>92.13065326633166</v>
      </c>
      <c r="AB38" s="34">
        <v>12.408783075806477</v>
      </c>
      <c r="AC38" s="34">
        <v>1.7031728865536093</v>
      </c>
      <c r="AD38" s="34">
        <v>94.48533063180523</v>
      </c>
      <c r="AE38" s="34">
        <v>1.1891938674617213</v>
      </c>
      <c r="AF38" s="34">
        <v>10.288604751434889</v>
      </c>
      <c r="AG38" s="34">
        <v>0.5494368932038836</v>
      </c>
      <c r="AH38" s="34">
        <v>2.034617960755533</v>
      </c>
      <c r="AI38" s="34">
        <v>72.64564541901336</v>
      </c>
      <c r="AJ38" s="34">
        <v>1.4609448731471713</v>
      </c>
      <c r="AK38" s="34">
        <v>27.131347744051386</v>
      </c>
      <c r="AL38" s="34">
        <v>67.56752222557569</v>
      </c>
      <c r="AM38" s="34">
        <v>256.5326013363964</v>
      </c>
      <c r="AN38" s="27"/>
      <c r="AO38" s="34">
        <v>27.55802631401514</v>
      </c>
      <c r="AP38" s="34">
        <v>52.592572718598575</v>
      </c>
      <c r="AQ38" s="34">
        <v>6.774132147001619</v>
      </c>
      <c r="AR38" s="34">
        <v>25.38104800796139</v>
      </c>
      <c r="AS38" s="34">
        <v>5.020516364162556</v>
      </c>
      <c r="AT38" s="34">
        <v>1.018710526407935</v>
      </c>
      <c r="AU38" s="34">
        <v>4.845414389867969</v>
      </c>
      <c r="AV38" s="34">
        <v>0.7327980235667525</v>
      </c>
      <c r="AW38" s="34">
        <v>4.3544114279254025</v>
      </c>
      <c r="AX38" s="34">
        <v>0.9626120105831616</v>
      </c>
      <c r="AY38" s="34">
        <v>2.7035597469194577</v>
      </c>
      <c r="AZ38" s="34">
        <v>0.4038775004425562</v>
      </c>
      <c r="BA38" s="34">
        <v>2.8632178410491287</v>
      </c>
      <c r="BB38" s="34">
        <v>0.42219406853970237</v>
      </c>
      <c r="BC38" s="35">
        <v>1.591</v>
      </c>
      <c r="BD38" s="46">
        <v>3.33</v>
      </c>
      <c r="BE38" s="47">
        <v>0.01</v>
      </c>
      <c r="BF38" s="47">
        <v>1.98</v>
      </c>
      <c r="BG38" s="47">
        <v>0.561</v>
      </c>
      <c r="BH38" s="47">
        <v>0.02</v>
      </c>
      <c r="BI38" s="48">
        <v>0.22231455258013022</v>
      </c>
      <c r="BJ38" s="45">
        <v>45.2</v>
      </c>
      <c r="BK38" s="45">
        <v>0.02</v>
      </c>
      <c r="BL38" s="36">
        <v>-7.1</v>
      </c>
      <c r="BM38" s="36">
        <v>-6.04</v>
      </c>
      <c r="BN38" s="5">
        <v>74.19006529783009</v>
      </c>
      <c r="BO38" s="6">
        <v>3.288215247228662</v>
      </c>
      <c r="BP38" s="49"/>
    </row>
    <row r="39" spans="1:68" ht="11.25">
      <c r="A39" s="1" t="s">
        <v>48</v>
      </c>
      <c r="B39" s="34">
        <v>12.148939950087211</v>
      </c>
      <c r="C39" s="34">
        <v>68.1488962810295</v>
      </c>
      <c r="D39" s="34">
        <v>0.7188720635702865</v>
      </c>
      <c r="E39" s="34">
        <v>3.095670272514661</v>
      </c>
      <c r="F39" s="34">
        <v>0.030297354382303774</v>
      </c>
      <c r="G39" s="34">
        <v>2.0508970373494426</v>
      </c>
      <c r="H39" s="34">
        <v>3.901976497487579</v>
      </c>
      <c r="I39" s="34">
        <v>0.07711837682603909</v>
      </c>
      <c r="J39" s="34">
        <v>1.9916038614737577</v>
      </c>
      <c r="K39" s="34">
        <v>0.060466987342275985</v>
      </c>
      <c r="L39" s="34">
        <v>6.753</v>
      </c>
      <c r="M39" s="34">
        <f t="shared" si="0"/>
        <v>98.97773868206306</v>
      </c>
      <c r="N39" s="34"/>
      <c r="O39" s="34">
        <v>181.17606123869172</v>
      </c>
      <c r="P39" s="34">
        <v>1.8181909979088775</v>
      </c>
      <c r="Q39" s="34">
        <v>16.86941402856551</v>
      </c>
      <c r="R39" s="34">
        <v>69.30138515760115</v>
      </c>
      <c r="S39" s="34">
        <v>5.335379556042753</v>
      </c>
      <c r="T39" s="34">
        <v>12.832213708407684</v>
      </c>
      <c r="U39" s="34">
        <v>15.416939535602765</v>
      </c>
      <c r="V39" s="34">
        <v>7.956254852976878</v>
      </c>
      <c r="W39" s="34">
        <v>0.4146796888685631</v>
      </c>
      <c r="X39" s="34">
        <v>17.117356232968685</v>
      </c>
      <c r="Y39" s="34">
        <v>20.77792790808765</v>
      </c>
      <c r="Z39" s="34">
        <v>18.3423887964573</v>
      </c>
      <c r="AA39" s="34">
        <v>90.13065326633166</v>
      </c>
      <c r="AB39" s="34">
        <v>10.737260060407143</v>
      </c>
      <c r="AC39" s="34">
        <v>1.9326924253430777</v>
      </c>
      <c r="AD39" s="34">
        <v>51.39130771466464</v>
      </c>
      <c r="AE39" s="34">
        <v>1.1356902384502856</v>
      </c>
      <c r="AF39" s="34">
        <v>10.056606801157438</v>
      </c>
      <c r="AG39" s="34">
        <v>0.6375145631067962</v>
      </c>
      <c r="AH39" s="34">
        <v>2.3389156616309936</v>
      </c>
      <c r="AI39" s="34">
        <v>113.43373244176149</v>
      </c>
      <c r="AJ39" s="34">
        <v>1.3520235385554875</v>
      </c>
      <c r="AK39" s="34">
        <v>20.33601939563336</v>
      </c>
      <c r="AL39" s="34">
        <v>133.53535141737134</v>
      </c>
      <c r="AM39" s="34">
        <v>304.4496228207803</v>
      </c>
      <c r="AN39" s="27"/>
      <c r="AO39" s="34">
        <v>22.121202640769766</v>
      </c>
      <c r="AP39" s="34">
        <v>39.91400608107928</v>
      </c>
      <c r="AQ39" s="34">
        <v>5.08160417436798</v>
      </c>
      <c r="AR39" s="34">
        <v>18.12789474467997</v>
      </c>
      <c r="AS39" s="34">
        <v>3.495744465574694</v>
      </c>
      <c r="AT39" s="34">
        <v>0.7134057571413792</v>
      </c>
      <c r="AU39" s="34">
        <v>3.2730152996585073</v>
      </c>
      <c r="AV39" s="34">
        <v>0.5101513321263917</v>
      </c>
      <c r="AW39" s="34">
        <v>3.0892511103585685</v>
      </c>
      <c r="AX39" s="34">
        <v>0.746195678600579</v>
      </c>
      <c r="AY39" s="34">
        <v>2.2228833042523553</v>
      </c>
      <c r="AZ39" s="34">
        <v>0.34256597627898744</v>
      </c>
      <c r="BA39" s="34">
        <v>2.3653517998165836</v>
      </c>
      <c r="BB39" s="34">
        <v>0.3561959152967144</v>
      </c>
      <c r="BC39" s="35">
        <v>1.06</v>
      </c>
      <c r="BD39" s="46"/>
      <c r="BE39" s="47"/>
      <c r="BF39" s="47"/>
      <c r="BG39" s="47"/>
      <c r="BH39" s="47"/>
      <c r="BI39" s="48"/>
      <c r="BJ39" s="45"/>
      <c r="BK39" s="45"/>
      <c r="BL39" s="36"/>
      <c r="BM39" s="36"/>
      <c r="BN39" s="5">
        <v>96.40294660139526</v>
      </c>
      <c r="BO39" s="6">
        <v>4.048603313175431</v>
      </c>
      <c r="BP39" s="49"/>
    </row>
    <row r="40" spans="1:68" ht="11.25">
      <c r="A40" s="1" t="s">
        <v>49</v>
      </c>
      <c r="B40" s="34">
        <v>15.878236220234358</v>
      </c>
      <c r="C40" s="34">
        <v>57.728045134866385</v>
      </c>
      <c r="D40" s="34">
        <v>0.8198641692602663</v>
      </c>
      <c r="E40" s="34">
        <v>6.127534218560452</v>
      </c>
      <c r="F40" s="34">
        <v>0.0435180181127636</v>
      </c>
      <c r="G40" s="34">
        <v>3.321031786717835</v>
      </c>
      <c r="H40" s="34">
        <v>5.629259345817316</v>
      </c>
      <c r="I40" s="34">
        <v>0.10817198770249763</v>
      </c>
      <c r="J40" s="34">
        <v>2.919355546374403</v>
      </c>
      <c r="K40" s="34">
        <v>0.29468357803186523</v>
      </c>
      <c r="L40" s="34">
        <v>9.575</v>
      </c>
      <c r="M40" s="34">
        <f t="shared" si="0"/>
        <v>102.44470000567816</v>
      </c>
      <c r="N40" s="34"/>
      <c r="O40" s="34">
        <v>242.99466481094873</v>
      </c>
      <c r="P40" s="34">
        <v>3.040504273814005</v>
      </c>
      <c r="Q40" s="34">
        <v>15.10044794121154</v>
      </c>
      <c r="R40" s="34">
        <v>62.919138012171736</v>
      </c>
      <c r="S40" s="34">
        <v>7.512743217319815</v>
      </c>
      <c r="T40" s="34">
        <v>15.869240054581716</v>
      </c>
      <c r="U40" s="34">
        <v>18.215460114934693</v>
      </c>
      <c r="V40" s="34">
        <v>5.88661901274424</v>
      </c>
      <c r="W40" s="34">
        <v>0.08789968467288745</v>
      </c>
      <c r="X40" s="34">
        <v>17.323589440594816</v>
      </c>
      <c r="Y40" s="34">
        <v>25.168472329489976</v>
      </c>
      <c r="Z40" s="34">
        <v>12.001690075395036</v>
      </c>
      <c r="AA40" s="34">
        <v>120.90452261306532</v>
      </c>
      <c r="AB40" s="34">
        <v>16.471050165023982</v>
      </c>
      <c r="AC40" s="34">
        <v>2.319821947850636</v>
      </c>
      <c r="AD40" s="34">
        <v>86.82071380009236</v>
      </c>
      <c r="AE40" s="34">
        <v>1.2033269015402137</v>
      </c>
      <c r="AF40" s="34">
        <v>11.055206674090824</v>
      </c>
      <c r="AG40" s="34">
        <v>0.7493592233009709</v>
      </c>
      <c r="AH40" s="34">
        <v>2.122128410680502</v>
      </c>
      <c r="AI40" s="34">
        <v>99.08681817970994</v>
      </c>
      <c r="AJ40" s="34">
        <v>1.4629434297451838</v>
      </c>
      <c r="AK40" s="34">
        <v>57.09075125663557</v>
      </c>
      <c r="AL40" s="34">
        <v>89.3194457946581</v>
      </c>
      <c r="AM40" s="34">
        <v>209.42260337174946</v>
      </c>
      <c r="AN40" s="27"/>
      <c r="AO40" s="34">
        <v>39.6342424655546</v>
      </c>
      <c r="AP40" s="34">
        <v>75.24214763369413</v>
      </c>
      <c r="AQ40" s="34">
        <v>9.841587831370898</v>
      </c>
      <c r="AR40" s="34">
        <v>39.099185197799</v>
      </c>
      <c r="AS40" s="34">
        <v>8.685230243847517</v>
      </c>
      <c r="AT40" s="34">
        <v>2.020973657838547</v>
      </c>
      <c r="AU40" s="34">
        <v>9.38271012109818</v>
      </c>
      <c r="AV40" s="34">
        <v>1.4810845126250083</v>
      </c>
      <c r="AW40" s="34">
        <v>8.560514588958998</v>
      </c>
      <c r="AX40" s="34">
        <v>1.7851899240011226</v>
      </c>
      <c r="AY40" s="34">
        <v>4.488929391111552</v>
      </c>
      <c r="AZ40" s="34">
        <v>0.5946244645069925</v>
      </c>
      <c r="BA40" s="34">
        <v>3.856997507666249</v>
      </c>
      <c r="BB40" s="34">
        <v>0.567778230105117</v>
      </c>
      <c r="BC40" s="35">
        <v>2.055</v>
      </c>
      <c r="BD40" s="46"/>
      <c r="BE40" s="47"/>
      <c r="BF40" s="47"/>
      <c r="BG40" s="47"/>
      <c r="BH40" s="47"/>
      <c r="BI40" s="48"/>
      <c r="BJ40" s="45"/>
      <c r="BK40" s="45"/>
      <c r="BL40" s="51"/>
      <c r="BM40" s="36"/>
      <c r="BN40" s="5">
        <v>76.74336843984949</v>
      </c>
      <c r="BO40" s="6">
        <v>3.631991985721602</v>
      </c>
      <c r="BP40" s="49"/>
    </row>
    <row r="41" spans="1:68" ht="11.25">
      <c r="A41" s="1" t="s">
        <v>50</v>
      </c>
      <c r="B41" s="34">
        <v>17.058657728712305</v>
      </c>
      <c r="C41" s="34">
        <v>59.78976103254018</v>
      </c>
      <c r="D41" s="34">
        <v>0.9093748324711424</v>
      </c>
      <c r="E41" s="34">
        <v>4.264389485669458</v>
      </c>
      <c r="F41" s="34">
        <v>0.056408165249961936</v>
      </c>
      <c r="G41" s="34">
        <v>2.895622945802282</v>
      </c>
      <c r="H41" s="34">
        <v>4.690884480363683</v>
      </c>
      <c r="I41" s="34">
        <v>0.11355766929361774</v>
      </c>
      <c r="J41" s="34">
        <v>2.723144004213264</v>
      </c>
      <c r="K41" s="34">
        <v>0.11264500278174437</v>
      </c>
      <c r="L41" s="34">
        <v>8.622</v>
      </c>
      <c r="M41" s="34">
        <f t="shared" si="0"/>
        <v>101.23644534709763</v>
      </c>
      <c r="N41" s="34"/>
      <c r="O41" s="34">
        <v>260.9696126188819</v>
      </c>
      <c r="P41" s="34">
        <v>2.415087314309215</v>
      </c>
      <c r="Q41" s="34">
        <v>13.934313872453059</v>
      </c>
      <c r="R41" s="34">
        <v>67.94638499441767</v>
      </c>
      <c r="S41" s="34">
        <v>6.27952863798301</v>
      </c>
      <c r="T41" s="34">
        <v>52.572688149469926</v>
      </c>
      <c r="U41" s="34">
        <v>20.69300342351887</v>
      </c>
      <c r="V41" s="34">
        <v>5.775953681699906</v>
      </c>
      <c r="W41" s="34">
        <v>0.25335791464538143</v>
      </c>
      <c r="X41" s="34">
        <v>19.437479818762636</v>
      </c>
      <c r="Y41" s="34">
        <v>25.72600177982678</v>
      </c>
      <c r="Z41" s="34">
        <v>9.89459723853361</v>
      </c>
      <c r="AA41" s="34">
        <v>115.57788944723617</v>
      </c>
      <c r="AB41" s="34">
        <v>17.547661934570698</v>
      </c>
      <c r="AC41" s="34">
        <v>2.5759381713925324</v>
      </c>
      <c r="AD41" s="34">
        <v>78.51305739657141</v>
      </c>
      <c r="AE41" s="34">
        <v>1.3123531644314412</v>
      </c>
      <c r="AF41" s="34">
        <v>11.912590403377065</v>
      </c>
      <c r="AG41" s="34">
        <v>0.6934368932038836</v>
      </c>
      <c r="AH41" s="34">
        <v>12.967457579790883</v>
      </c>
      <c r="AI41" s="34">
        <v>111.83184389889462</v>
      </c>
      <c r="AJ41" s="34">
        <v>1.5448842502636984</v>
      </c>
      <c r="AK41" s="34">
        <v>38.03385249129266</v>
      </c>
      <c r="AL41" s="34">
        <v>82.1598440459108</v>
      </c>
      <c r="AM41" s="34">
        <v>206.69889899263714</v>
      </c>
      <c r="AN41" s="27"/>
      <c r="AO41" s="34">
        <v>43.18131515943773</v>
      </c>
      <c r="AP41" s="34">
        <v>81.97607506764842</v>
      </c>
      <c r="AQ41" s="34">
        <v>10.342109761520275</v>
      </c>
      <c r="AR41" s="34">
        <v>38.47064509382827</v>
      </c>
      <c r="AS41" s="34">
        <v>7.89501998983483</v>
      </c>
      <c r="AT41" s="34">
        <v>1.6241802540106332</v>
      </c>
      <c r="AU41" s="34">
        <v>7.617488386450895</v>
      </c>
      <c r="AV41" s="34">
        <v>1.1161375444814605</v>
      </c>
      <c r="AW41" s="34">
        <v>6.422655966212491</v>
      </c>
      <c r="AX41" s="34">
        <v>1.3974031933897981</v>
      </c>
      <c r="AY41" s="34">
        <v>3.673741383241426</v>
      </c>
      <c r="AZ41" s="34">
        <v>0.5362325367321651</v>
      </c>
      <c r="BA41" s="34">
        <v>3.6314934772256255</v>
      </c>
      <c r="BB41" s="34">
        <v>0.539631958869137</v>
      </c>
      <c r="BC41" s="35">
        <v>2.028</v>
      </c>
      <c r="BD41" s="46">
        <v>3.45</v>
      </c>
      <c r="BE41" s="47">
        <v>0.01</v>
      </c>
      <c r="BF41" s="47">
        <v>0.84</v>
      </c>
      <c r="BG41" s="47">
        <v>0.722</v>
      </c>
      <c r="BH41" s="47">
        <v>0.042</v>
      </c>
      <c r="BI41" s="48">
        <v>0.722295308706774</v>
      </c>
      <c r="BJ41" s="45">
        <v>42.2</v>
      </c>
      <c r="BK41" s="45">
        <v>0.02</v>
      </c>
      <c r="BL41" s="51"/>
      <c r="BM41" s="36"/>
      <c r="BN41" s="5">
        <v>74.71768798546978</v>
      </c>
      <c r="BO41" s="6">
        <v>3.495637584087948</v>
      </c>
      <c r="BP41" s="49"/>
    </row>
    <row r="42" spans="1:68" ht="11.25">
      <c r="A42" s="1" t="s">
        <v>51</v>
      </c>
      <c r="B42" s="34">
        <v>16.254299709660962</v>
      </c>
      <c r="C42" s="34">
        <v>57.074828216791516</v>
      </c>
      <c r="D42" s="34">
        <v>0.8467285152550622</v>
      </c>
      <c r="E42" s="34">
        <v>7.988552073902485</v>
      </c>
      <c r="F42" s="34">
        <v>0.06434056348823783</v>
      </c>
      <c r="G42" s="34">
        <v>2.966693635215382</v>
      </c>
      <c r="H42" s="34">
        <v>4.8185747310425</v>
      </c>
      <c r="I42" s="34">
        <v>0.09659850173009057</v>
      </c>
      <c r="J42" s="34">
        <v>2.68004551518365</v>
      </c>
      <c r="K42" s="34">
        <v>0.1368743052668743</v>
      </c>
      <c r="L42" s="34">
        <v>8.786</v>
      </c>
      <c r="M42" s="34">
        <f t="shared" si="0"/>
        <v>101.71353576753677</v>
      </c>
      <c r="N42" s="34"/>
      <c r="O42" s="34">
        <v>242.51913709116215</v>
      </c>
      <c r="P42" s="34">
        <v>2.618806193626736</v>
      </c>
      <c r="Q42" s="34">
        <v>13.163479488019485</v>
      </c>
      <c r="R42" s="34">
        <v>65.04000783280674</v>
      </c>
      <c r="S42" s="34">
        <v>6.612003288572213</v>
      </c>
      <c r="T42" s="34">
        <v>82.27957384276267</v>
      </c>
      <c r="U42" s="34">
        <v>18.757109259321517</v>
      </c>
      <c r="V42" s="34">
        <v>5.367268555650215</v>
      </c>
      <c r="W42" s="34">
        <v>0.42398671430451584</v>
      </c>
      <c r="X42" s="34">
        <v>18.40631378063199</v>
      </c>
      <c r="Y42" s="34">
        <v>26.771369499208287</v>
      </c>
      <c r="Z42" s="34">
        <v>12.011400180634027</v>
      </c>
      <c r="AA42" s="34">
        <v>115.77889447236181</v>
      </c>
      <c r="AB42" s="34">
        <v>16.404455622577792</v>
      </c>
      <c r="AC42" s="34">
        <v>2.4862974931528687</v>
      </c>
      <c r="AD42" s="34">
        <v>87.94084724775813</v>
      </c>
      <c r="AE42" s="34">
        <v>1.2255359550921305</v>
      </c>
      <c r="AF42" s="34">
        <v>11.297291491771643</v>
      </c>
      <c r="AG42" s="34">
        <v>0.6850485436893204</v>
      </c>
      <c r="AH42" s="34">
        <v>1.9162799659706315</v>
      </c>
      <c r="AI42" s="34">
        <v>100.81886016668476</v>
      </c>
      <c r="AJ42" s="34">
        <v>1.6957752734136455</v>
      </c>
      <c r="AK42" s="34">
        <v>40.27231359430095</v>
      </c>
      <c r="AL42" s="34">
        <v>77.165680428256</v>
      </c>
      <c r="AM42" s="34">
        <v>189.54964919822604</v>
      </c>
      <c r="AN42" s="27"/>
      <c r="AO42" s="34">
        <v>49.29521538678616</v>
      </c>
      <c r="AP42" s="34">
        <v>96.83267758143188</v>
      </c>
      <c r="AQ42" s="34">
        <v>11.87985786017198</v>
      </c>
      <c r="AR42" s="34">
        <v>44.885744885148696</v>
      </c>
      <c r="AS42" s="34">
        <v>9.164820077908995</v>
      </c>
      <c r="AT42" s="34">
        <v>1.9819110947674052</v>
      </c>
      <c r="AU42" s="34">
        <v>8.818157223981256</v>
      </c>
      <c r="AV42" s="34">
        <v>1.2913508103540923</v>
      </c>
      <c r="AW42" s="34">
        <v>7.155117202698553</v>
      </c>
      <c r="AX42" s="34">
        <v>1.468889131103502</v>
      </c>
      <c r="AY42" s="34">
        <v>3.8356018180170826</v>
      </c>
      <c r="AZ42" s="34">
        <v>0.5216345547884582</v>
      </c>
      <c r="BA42" s="34">
        <v>3.5573016750027366</v>
      </c>
      <c r="BB42" s="34">
        <v>0.5076034433247456</v>
      </c>
      <c r="BC42" s="35">
        <v>2.354</v>
      </c>
      <c r="BD42" s="46"/>
      <c r="BE42" s="47"/>
      <c r="BF42" s="47"/>
      <c r="BG42" s="47"/>
      <c r="BH42" s="47"/>
      <c r="BI42" s="48"/>
      <c r="BJ42" s="45"/>
      <c r="BK42" s="45"/>
      <c r="BL42" s="51"/>
      <c r="BM42" s="36"/>
      <c r="BN42" s="5">
        <v>76.81329571523237</v>
      </c>
      <c r="BO42" s="6">
        <v>3.5335705241124904</v>
      </c>
      <c r="BP42" s="49"/>
    </row>
    <row r="43" spans="1:68" ht="11.25">
      <c r="A43" s="1" t="s">
        <v>52</v>
      </c>
      <c r="B43" s="34">
        <v>14.35308984644869</v>
      </c>
      <c r="C43" s="34">
        <v>58.93241382756692</v>
      </c>
      <c r="D43" s="34">
        <v>0.8628917109780723</v>
      </c>
      <c r="E43" s="34">
        <v>3.4359706803486327</v>
      </c>
      <c r="F43" s="34">
        <v>0.08450207567718906</v>
      </c>
      <c r="G43" s="34">
        <v>2.646875532856434</v>
      </c>
      <c r="H43" s="34">
        <v>7.46839489435408</v>
      </c>
      <c r="I43" s="34">
        <v>0.0931608326293756</v>
      </c>
      <c r="J43" s="34">
        <v>2.276280723222</v>
      </c>
      <c r="K43" s="34">
        <v>0.0770449311478912</v>
      </c>
      <c r="L43" s="34">
        <v>10.337</v>
      </c>
      <c r="M43" s="34">
        <f t="shared" si="0"/>
        <v>100.5676250552293</v>
      </c>
      <c r="N43" s="34"/>
      <c r="O43" s="34">
        <v>215.50916260728368</v>
      </c>
      <c r="P43" s="34">
        <v>1.9475524862755034</v>
      </c>
      <c r="Q43" s="34">
        <v>14.487733430507932</v>
      </c>
      <c r="R43" s="34">
        <v>58.11772439045638</v>
      </c>
      <c r="S43" s="34">
        <v>5.12819950671417</v>
      </c>
      <c r="T43" s="34">
        <v>25.083971869423742</v>
      </c>
      <c r="U43" s="34">
        <v>16.219382712472136</v>
      </c>
      <c r="V43" s="34">
        <v>6.7156382470588145</v>
      </c>
      <c r="W43" s="34">
        <v>0.16959468572180636</v>
      </c>
      <c r="X43" s="34">
        <v>18.179457252243246</v>
      </c>
      <c r="Y43" s="34">
        <v>26.651898902707543</v>
      </c>
      <c r="Z43" s="34">
        <v>19.02209616318679</v>
      </c>
      <c r="AA43" s="34">
        <v>94.39195979899498</v>
      </c>
      <c r="AB43" s="34">
        <v>14.473213891638324</v>
      </c>
      <c r="AC43" s="34">
        <v>2.0075571676091704</v>
      </c>
      <c r="AD43" s="34">
        <v>87.41189534191597</v>
      </c>
      <c r="AE43" s="34">
        <v>1.2255359550921305</v>
      </c>
      <c r="AF43" s="34">
        <v>10.833295591216737</v>
      </c>
      <c r="AG43" s="34">
        <v>0.5424466019417477</v>
      </c>
      <c r="AH43" s="34">
        <v>3.727149617258914</v>
      </c>
      <c r="AI43" s="34">
        <v>90.68691513305168</v>
      </c>
      <c r="AJ43" s="34">
        <v>1.3640148781435628</v>
      </c>
      <c r="AK43" s="34">
        <v>31.77815315877842</v>
      </c>
      <c r="AL43" s="34">
        <v>73.79071829601273</v>
      </c>
      <c r="AM43" s="34">
        <v>241.60266622126204</v>
      </c>
      <c r="AN43" s="27"/>
      <c r="AO43" s="34">
        <v>35.21808643356904</v>
      </c>
      <c r="AP43" s="34">
        <v>71.3156884622638</v>
      </c>
      <c r="AQ43" s="34">
        <v>8.765164162314706</v>
      </c>
      <c r="AR43" s="34">
        <v>32.87364512037452</v>
      </c>
      <c r="AS43" s="34">
        <v>6.669738789310674</v>
      </c>
      <c r="AT43" s="34">
        <v>1.393916724328113</v>
      </c>
      <c r="AU43" s="34">
        <v>6.100749441027609</v>
      </c>
      <c r="AV43" s="34">
        <v>0.9273718713037633</v>
      </c>
      <c r="AW43" s="34">
        <v>5.308830614861785</v>
      </c>
      <c r="AX43" s="34">
        <v>1.1574846353095594</v>
      </c>
      <c r="AY43" s="34">
        <v>3.190122023578402</v>
      </c>
      <c r="AZ43" s="34">
        <v>0.46421582580987786</v>
      </c>
      <c r="BA43" s="34">
        <v>3.13362743599308</v>
      </c>
      <c r="BB43" s="34">
        <v>0.48042773316586823</v>
      </c>
      <c r="BC43" s="35">
        <v>1.863</v>
      </c>
      <c r="BD43" s="46">
        <v>3.18</v>
      </c>
      <c r="BE43" s="47">
        <v>0.01</v>
      </c>
      <c r="BF43" s="47">
        <v>1.53</v>
      </c>
      <c r="BG43" s="47">
        <v>0.617</v>
      </c>
      <c r="BH43" s="47">
        <v>0.045</v>
      </c>
      <c r="BI43" s="48">
        <v>0.15211709038595989</v>
      </c>
      <c r="BJ43" s="45">
        <v>49.9</v>
      </c>
      <c r="BK43" s="45" t="s">
        <v>192</v>
      </c>
      <c r="BL43" s="51"/>
      <c r="BM43" s="36"/>
      <c r="BN43" s="5">
        <v>67.35228030476847</v>
      </c>
      <c r="BO43" s="6">
        <v>3.1968899612382526</v>
      </c>
      <c r="BP43" s="49"/>
    </row>
    <row r="44" spans="1:68" ht="11.25">
      <c r="A44" s="1" t="s">
        <v>53</v>
      </c>
      <c r="B44" s="34">
        <v>12.995082801297066</v>
      </c>
      <c r="C44" s="34">
        <v>52.492103275922524</v>
      </c>
      <c r="D44" s="34">
        <v>0.7639060709640523</v>
      </c>
      <c r="E44" s="34">
        <v>4.438793444684369</v>
      </c>
      <c r="F44" s="34">
        <v>0.19324203486022115</v>
      </c>
      <c r="G44" s="34">
        <v>2.3676692530192573</v>
      </c>
      <c r="H44" s="34">
        <v>12.689837315522771</v>
      </c>
      <c r="I44" s="34">
        <v>0.09602555687997141</v>
      </c>
      <c r="J44" s="34">
        <v>2.0993500840477934</v>
      </c>
      <c r="K44" s="34">
        <v>0.08490882756850354</v>
      </c>
      <c r="L44" s="34">
        <v>13.705</v>
      </c>
      <c r="M44" s="34">
        <f t="shared" si="0"/>
        <v>101.92591866476651</v>
      </c>
      <c r="N44" s="34"/>
      <c r="O44" s="34">
        <v>204.47691950823474</v>
      </c>
      <c r="P44" s="34">
        <v>1.7764286276487857</v>
      </c>
      <c r="Q44" s="34">
        <v>12.194995261423456</v>
      </c>
      <c r="R44" s="34">
        <v>53.15920930054585</v>
      </c>
      <c r="S44" s="34">
        <v>4.688188544806797</v>
      </c>
      <c r="T44" s="34">
        <v>23.58100661278472</v>
      </c>
      <c r="U44" s="34">
        <v>14.684710136709466</v>
      </c>
      <c r="V44" s="34">
        <v>5.8458475749910646</v>
      </c>
      <c r="W44" s="34">
        <v>0.41778203068054737</v>
      </c>
      <c r="X44" s="34">
        <v>16.271800081701556</v>
      </c>
      <c r="Y44" s="34">
        <v>21.6640014988015</v>
      </c>
      <c r="Z44" s="34">
        <v>10.545174289546123</v>
      </c>
      <c r="AA44" s="34">
        <v>87.21608040201005</v>
      </c>
      <c r="AB44" s="34">
        <v>14.051448456145797</v>
      </c>
      <c r="AC44" s="34">
        <v>1.9011704285994595</v>
      </c>
      <c r="AD44" s="34">
        <v>97.36863709894483</v>
      </c>
      <c r="AE44" s="34">
        <v>1.0963196435173426</v>
      </c>
      <c r="AF44" s="34">
        <v>9.5149420215966</v>
      </c>
      <c r="AG44" s="34">
        <v>0.45856310679611656</v>
      </c>
      <c r="AH44" s="34">
        <v>1.741259066120693</v>
      </c>
      <c r="AI44" s="34">
        <v>79.59383697369849</v>
      </c>
      <c r="AJ44" s="34">
        <v>1.2670848831399544</v>
      </c>
      <c r="AK44" s="34">
        <v>45.59865184386979</v>
      </c>
      <c r="AL44" s="34">
        <v>61.38334305840159</v>
      </c>
      <c r="AM44" s="34">
        <v>216.1814253495468</v>
      </c>
      <c r="AN44" s="27"/>
      <c r="AO44" s="34">
        <v>47.20335200321406</v>
      </c>
      <c r="AP44" s="34">
        <v>93.30585802032525</v>
      </c>
      <c r="AQ44" s="34">
        <v>11.035604002088691</v>
      </c>
      <c r="AR44" s="34">
        <v>42.54119052906736</v>
      </c>
      <c r="AS44" s="34">
        <v>8.717607616611161</v>
      </c>
      <c r="AT44" s="34">
        <v>1.9140655904859487</v>
      </c>
      <c r="AU44" s="34">
        <v>8.621358854915847</v>
      </c>
      <c r="AV44" s="34">
        <v>1.3213597122438798</v>
      </c>
      <c r="AW44" s="34">
        <v>7.536481317563196</v>
      </c>
      <c r="AX44" s="34">
        <v>1.5961928557991385</v>
      </c>
      <c r="AY44" s="34">
        <v>4.126950600613265</v>
      </c>
      <c r="AZ44" s="34">
        <v>0.5644553018233316</v>
      </c>
      <c r="BA44" s="34">
        <v>3.698851823980617</v>
      </c>
      <c r="BB44" s="34">
        <v>0.534779153483623</v>
      </c>
      <c r="BC44" s="35">
        <v>1.5</v>
      </c>
      <c r="BD44" s="46"/>
      <c r="BE44" s="47"/>
      <c r="BF44" s="47"/>
      <c r="BG44" s="47"/>
      <c r="BH44" s="47"/>
      <c r="BI44" s="48"/>
      <c r="BJ44" s="45"/>
      <c r="BK44" s="45"/>
      <c r="BL44" s="50">
        <v>-9.108</v>
      </c>
      <c r="BM44" s="50">
        <v>-6.077</v>
      </c>
      <c r="BN44" s="5">
        <v>69.58867237886817</v>
      </c>
      <c r="BO44" s="6">
        <v>3.2669531971650763</v>
      </c>
      <c r="BP44" s="49"/>
    </row>
    <row r="45" spans="1:68" ht="11.25">
      <c r="A45" s="1" t="s">
        <v>54</v>
      </c>
      <c r="B45" s="34">
        <v>15.713731925741028</v>
      </c>
      <c r="C45" s="34">
        <v>53.142665377455195</v>
      </c>
      <c r="D45" s="34">
        <v>0.8795007879624067</v>
      </c>
      <c r="E45" s="34">
        <v>7.741834278222856</v>
      </c>
      <c r="F45" s="34">
        <v>0.05684885404097726</v>
      </c>
      <c r="G45" s="34">
        <v>3.1250797430502892</v>
      </c>
      <c r="H45" s="34">
        <v>6.002431628808899</v>
      </c>
      <c r="I45" s="34">
        <v>0.1116096568032126</v>
      </c>
      <c r="J45" s="34">
        <v>2.8853304234562867</v>
      </c>
      <c r="K45" s="34">
        <v>0.10265572895015573</v>
      </c>
      <c r="L45" s="34">
        <v>10.082</v>
      </c>
      <c r="M45" s="52">
        <f t="shared" si="0"/>
        <v>99.8436884044913</v>
      </c>
      <c r="N45" s="34"/>
      <c r="O45" s="34">
        <v>237.5736488053816</v>
      </c>
      <c r="P45" s="34">
        <v>2.622880571213087</v>
      </c>
      <c r="Q45" s="34">
        <v>14.537145891048546</v>
      </c>
      <c r="R45" s="34">
        <v>67.85801541855788</v>
      </c>
      <c r="S45" s="34">
        <v>6.4502055357632235</v>
      </c>
      <c r="T45" s="34">
        <v>15.008922011126273</v>
      </c>
      <c r="U45" s="34">
        <v>19.218514086021404</v>
      </c>
      <c r="V45" s="34">
        <v>5.222627026478234</v>
      </c>
      <c r="W45" s="34">
        <v>0.4446689930510776</v>
      </c>
      <c r="X45" s="34">
        <v>17.952600723854506</v>
      </c>
      <c r="Y45" s="34">
        <v>28.47382549934388</v>
      </c>
      <c r="Z45" s="34">
        <v>15.604139119061346</v>
      </c>
      <c r="AA45" s="34">
        <v>113.96984924623116</v>
      </c>
      <c r="AB45" s="34">
        <v>17.048202866224283</v>
      </c>
      <c r="AC45" s="34">
        <v>2.6330717904903396</v>
      </c>
      <c r="AD45" s="34">
        <v>97.23380622098507</v>
      </c>
      <c r="AE45" s="34">
        <v>1.1891938674617213</v>
      </c>
      <c r="AF45" s="34">
        <v>11.307378359175013</v>
      </c>
      <c r="AG45" s="34">
        <v>0.6151456310679613</v>
      </c>
      <c r="AH45" s="34">
        <v>2.0992563612682944</v>
      </c>
      <c r="AI45" s="34">
        <v>97.1845755350555</v>
      </c>
      <c r="AJ45" s="34">
        <v>1.4899239438183534</v>
      </c>
      <c r="AK45" s="34">
        <v>29.56967144554256</v>
      </c>
      <c r="AL45" s="34">
        <v>75.99517333036816</v>
      </c>
      <c r="AM45" s="34">
        <v>181.37853606088902</v>
      </c>
      <c r="AN45" s="27"/>
      <c r="AO45" s="34">
        <v>30.832247262214963</v>
      </c>
      <c r="AP45" s="34">
        <v>59.56628391874709</v>
      </c>
      <c r="AQ45" s="34">
        <v>7.436469399950293</v>
      </c>
      <c r="AR45" s="34">
        <v>27.625834093571182</v>
      </c>
      <c r="AS45" s="34">
        <v>5.709547328288856</v>
      </c>
      <c r="AT45" s="34">
        <v>1.1934640980419904</v>
      </c>
      <c r="AU45" s="34">
        <v>5.388100801533182</v>
      </c>
      <c r="AV45" s="34">
        <v>0.8257288165157726</v>
      </c>
      <c r="AW45" s="34">
        <v>4.8598702150872715</v>
      </c>
      <c r="AX45" s="34">
        <v>1.061517212077464</v>
      </c>
      <c r="AY45" s="34">
        <v>2.9625364425605087</v>
      </c>
      <c r="AZ45" s="34">
        <v>0.45934983182864225</v>
      </c>
      <c r="BA45" s="34">
        <v>3.0867694556417815</v>
      </c>
      <c r="BB45" s="34">
        <v>0.44839921762147705</v>
      </c>
      <c r="BC45" s="35">
        <v>2.395</v>
      </c>
      <c r="BD45" s="46">
        <v>3.49</v>
      </c>
      <c r="BE45" s="47">
        <v>0.02</v>
      </c>
      <c r="BF45" s="47">
        <v>1.21</v>
      </c>
      <c r="BG45" s="47">
        <v>0.767</v>
      </c>
      <c r="BH45" s="47">
        <v>0.013</v>
      </c>
      <c r="BI45" s="48">
        <v>1.051110765472833</v>
      </c>
      <c r="BJ45" s="45">
        <v>66.1</v>
      </c>
      <c r="BK45" s="45">
        <v>0.03</v>
      </c>
      <c r="BL45" s="51"/>
      <c r="BM45" s="36"/>
      <c r="BN45" s="5">
        <v>77.15515022535534</v>
      </c>
      <c r="BO45" s="6">
        <v>3.779843180514319</v>
      </c>
      <c r="BP45" s="49"/>
    </row>
    <row r="46" spans="1:68" ht="11.25">
      <c r="A46" s="1" t="s">
        <v>55</v>
      </c>
      <c r="B46" s="34">
        <v>14.165058101735388</v>
      </c>
      <c r="C46" s="34">
        <v>52.19611435991985</v>
      </c>
      <c r="D46" s="34">
        <v>0.7836363167776575</v>
      </c>
      <c r="E46" s="34">
        <v>5.547960086468219</v>
      </c>
      <c r="F46" s="34">
        <v>0.12548613324161453</v>
      </c>
      <c r="G46" s="34">
        <v>2.9991830932327987</v>
      </c>
      <c r="H46" s="34">
        <v>8.664129954974323</v>
      </c>
      <c r="I46" s="34">
        <v>0.08880645176846998</v>
      </c>
      <c r="J46" s="34">
        <v>2.3715510673927263</v>
      </c>
      <c r="K46" s="34">
        <v>0.10754409699540123</v>
      </c>
      <c r="L46" s="34">
        <v>11.906</v>
      </c>
      <c r="M46" s="34">
        <f t="shared" si="0"/>
        <v>98.95546966250646</v>
      </c>
      <c r="N46" s="34"/>
      <c r="O46" s="34">
        <v>203.43075852470426</v>
      </c>
      <c r="P46" s="34">
        <v>2.2174800013712193</v>
      </c>
      <c r="Q46" s="34">
        <v>21.217710556139515</v>
      </c>
      <c r="R46" s="34">
        <v>61.68196395013465</v>
      </c>
      <c r="S46" s="34">
        <v>6.131542888462593</v>
      </c>
      <c r="T46" s="34">
        <v>58.968064448409784</v>
      </c>
      <c r="U46" s="34">
        <v>17.28261992182405</v>
      </c>
      <c r="V46" s="34">
        <v>5.30902364457425</v>
      </c>
      <c r="W46" s="34">
        <v>0.3050636115117858</v>
      </c>
      <c r="X46" s="34">
        <v>16.859564723436026</v>
      </c>
      <c r="Y46" s="34">
        <v>27.209428353044345</v>
      </c>
      <c r="Z46" s="34">
        <v>11.176331130080651</v>
      </c>
      <c r="AA46" s="34">
        <v>106.93467336683418</v>
      </c>
      <c r="AB46" s="34">
        <v>14.195736631445872</v>
      </c>
      <c r="AC46" s="34">
        <v>2.1070484698312146</v>
      </c>
      <c r="AD46" s="34">
        <v>99.59853238827942</v>
      </c>
      <c r="AE46" s="34">
        <v>1.1629468041730924</v>
      </c>
      <c r="AF46" s="34">
        <v>10.470168364695507</v>
      </c>
      <c r="AG46" s="34">
        <v>0.6151456310679613</v>
      </c>
      <c r="AH46" s="34">
        <v>1.9471075108305638</v>
      </c>
      <c r="AI46" s="34">
        <v>81.62623306246086</v>
      </c>
      <c r="AJ46" s="34">
        <v>1.5938488869150056</v>
      </c>
      <c r="AK46" s="34">
        <v>39.06314487347951</v>
      </c>
      <c r="AL46" s="34">
        <v>77.84847623535724</v>
      </c>
      <c r="AM46" s="34">
        <v>186.0189212993767</v>
      </c>
      <c r="AN46" s="27"/>
      <c r="AO46" s="34">
        <v>39.563503124081144</v>
      </c>
      <c r="AP46" s="34">
        <v>80.58732742177357</v>
      </c>
      <c r="AQ46" s="34">
        <v>9.834552382553538</v>
      </c>
      <c r="AR46" s="34">
        <v>37.90196595214045</v>
      </c>
      <c r="AS46" s="34">
        <v>7.644095350916588</v>
      </c>
      <c r="AT46" s="34">
        <v>1.7125850020137434</v>
      </c>
      <c r="AU46" s="34">
        <v>7.632397353804335</v>
      </c>
      <c r="AV46" s="34">
        <v>1.1645389991424084</v>
      </c>
      <c r="AW46" s="34">
        <v>6.585088829951136</v>
      </c>
      <c r="AX46" s="34">
        <v>1.406216528176419</v>
      </c>
      <c r="AY46" s="34">
        <v>3.6345024899624785</v>
      </c>
      <c r="AZ46" s="34">
        <v>0.5070365728447513</v>
      </c>
      <c r="BA46" s="34">
        <v>3.3591314664337033</v>
      </c>
      <c r="BB46" s="34">
        <v>0.5008095157850263</v>
      </c>
      <c r="BC46" s="35">
        <v>2.156</v>
      </c>
      <c r="BD46" s="46">
        <v>3.66</v>
      </c>
      <c r="BE46" s="47">
        <v>0.01</v>
      </c>
      <c r="BF46" s="47">
        <v>1.81</v>
      </c>
      <c r="BG46" s="47">
        <v>0.715</v>
      </c>
      <c r="BH46" s="47">
        <v>0.019</v>
      </c>
      <c r="BI46" s="48"/>
      <c r="BJ46" s="45">
        <v>66.7</v>
      </c>
      <c r="BK46" s="45">
        <v>0.02</v>
      </c>
      <c r="BL46" s="51"/>
      <c r="BM46" s="36"/>
      <c r="BN46" s="5">
        <v>78.71248770574243</v>
      </c>
      <c r="BO46" s="6">
        <v>3.658573928921914</v>
      </c>
      <c r="BP46" s="49"/>
    </row>
    <row r="47" spans="1:68" ht="11.25">
      <c r="A47" s="1" t="s">
        <v>56</v>
      </c>
      <c r="B47" s="34">
        <v>15.199232697658548</v>
      </c>
      <c r="C47" s="34">
        <v>56.043970267954606</v>
      </c>
      <c r="D47" s="34">
        <v>0.8913166413875035</v>
      </c>
      <c r="E47" s="34">
        <v>4.80674326065485</v>
      </c>
      <c r="F47" s="34">
        <v>0.04583163426559407</v>
      </c>
      <c r="G47" s="34">
        <v>2.9900454331654</v>
      </c>
      <c r="H47" s="34">
        <v>6.8061873152523065</v>
      </c>
      <c r="I47" s="34">
        <v>0.09224412086918496</v>
      </c>
      <c r="J47" s="34">
        <v>2.3307209198909864</v>
      </c>
      <c r="K47" s="34">
        <v>0.08203956806368554</v>
      </c>
      <c r="L47" s="34">
        <v>11.162</v>
      </c>
      <c r="M47" s="34">
        <f t="shared" si="0"/>
        <v>100.45033185916269</v>
      </c>
      <c r="N47" s="34"/>
      <c r="O47" s="34">
        <v>235.86174901414984</v>
      </c>
      <c r="P47" s="34">
        <v>2.2042382742155806</v>
      </c>
      <c r="Q47" s="34">
        <v>13.766311506614972</v>
      </c>
      <c r="R47" s="34">
        <v>66.39500799599023</v>
      </c>
      <c r="S47" s="34">
        <v>5.978624280624829</v>
      </c>
      <c r="T47" s="34">
        <v>24.327306602288232</v>
      </c>
      <c r="U47" s="34">
        <v>17.52335287488486</v>
      </c>
      <c r="V47" s="34">
        <v>6.025436050808624</v>
      </c>
      <c r="W47" s="34">
        <v>0.30609772544911384</v>
      </c>
      <c r="X47" s="34">
        <v>18.994078422366456</v>
      </c>
      <c r="Y47" s="34">
        <v>25.158516446448246</v>
      </c>
      <c r="Z47" s="34">
        <v>9.807206291382675</v>
      </c>
      <c r="AA47" s="34">
        <v>102.41206030150754</v>
      </c>
      <c r="AB47" s="34">
        <v>15.350042033846474</v>
      </c>
      <c r="AC47" s="34">
        <v>2.3651348181695866</v>
      </c>
      <c r="AD47" s="34">
        <v>110.04273962716283</v>
      </c>
      <c r="AE47" s="34">
        <v>1.3032676425238388</v>
      </c>
      <c r="AF47" s="34">
        <v>11.297291491771643</v>
      </c>
      <c r="AG47" s="34">
        <v>0.5718058252427185</v>
      </c>
      <c r="AH47" s="34">
        <v>2.5716139034769347</v>
      </c>
      <c r="AI47" s="34">
        <v>95.19222665986482</v>
      </c>
      <c r="AJ47" s="34">
        <v>1.550879920057736</v>
      </c>
      <c r="AK47" s="34">
        <v>34.006621131862566</v>
      </c>
      <c r="AL47" s="34">
        <v>77.6826543964898</v>
      </c>
      <c r="AM47" s="34">
        <v>213.96211067027005</v>
      </c>
      <c r="AN47" s="27"/>
      <c r="AO47" s="34">
        <v>41.281458559865</v>
      </c>
      <c r="AP47" s="34">
        <v>84.23403886597731</v>
      </c>
      <c r="AQ47" s="34">
        <v>10.060691808825846</v>
      </c>
      <c r="AR47" s="34">
        <v>37.842104989857525</v>
      </c>
      <c r="AS47" s="34">
        <v>7.343592859954017</v>
      </c>
      <c r="AT47" s="34">
        <v>1.566614371590003</v>
      </c>
      <c r="AU47" s="34">
        <v>6.893906504230611</v>
      </c>
      <c r="AV47" s="34">
        <v>1.0183666060663457</v>
      </c>
      <c r="AW47" s="34">
        <v>5.887939085582171</v>
      </c>
      <c r="AX47" s="34">
        <v>1.2309290918647344</v>
      </c>
      <c r="AY47" s="34">
        <v>3.2597710591485334</v>
      </c>
      <c r="AZ47" s="34">
        <v>0.5021705788635157</v>
      </c>
      <c r="BA47" s="34">
        <v>3.293725535526683</v>
      </c>
      <c r="BB47" s="34">
        <v>0.49983895470792356</v>
      </c>
      <c r="BC47" s="35">
        <v>2.268</v>
      </c>
      <c r="BD47" s="46">
        <v>3.98</v>
      </c>
      <c r="BE47" s="47">
        <v>0.02</v>
      </c>
      <c r="BF47" s="47">
        <v>1.85</v>
      </c>
      <c r="BG47" s="47">
        <v>0.735</v>
      </c>
      <c r="BH47" s="47">
        <v>0.013</v>
      </c>
      <c r="BI47" s="48">
        <v>0.8858767750960201</v>
      </c>
      <c r="BJ47" s="45">
        <v>61.5</v>
      </c>
      <c r="BK47" s="45" t="s">
        <v>192</v>
      </c>
      <c r="BL47" s="51"/>
      <c r="BM47" s="36"/>
      <c r="BN47" s="5">
        <v>74.49093275385702</v>
      </c>
      <c r="BO47" s="6">
        <v>3.4955635393084856</v>
      </c>
      <c r="BP47" s="49"/>
    </row>
    <row r="48" spans="1:68" ht="11.25">
      <c r="A48" s="1" t="s">
        <v>57</v>
      </c>
      <c r="B48" s="34">
        <v>16.31571108802173</v>
      </c>
      <c r="C48" s="34">
        <v>53.38583486631295</v>
      </c>
      <c r="D48" s="34">
        <v>0.8701372814745939</v>
      </c>
      <c r="E48" s="34">
        <v>7.517448696807331</v>
      </c>
      <c r="F48" s="34">
        <v>0.055967476458946605</v>
      </c>
      <c r="G48" s="34">
        <v>3.263159939624311</v>
      </c>
      <c r="H48" s="34">
        <v>7.010095777576619</v>
      </c>
      <c r="I48" s="34">
        <v>0.10015075980082938</v>
      </c>
      <c r="J48" s="34">
        <v>2.512188242120941</v>
      </c>
      <c r="K48" s="34">
        <v>0.07853269533557461</v>
      </c>
      <c r="L48" s="34">
        <v>9.52</v>
      </c>
      <c r="M48" s="34">
        <f t="shared" si="0"/>
        <v>100.62922682353383</v>
      </c>
      <c r="N48" s="34"/>
      <c r="O48" s="34">
        <v>236.14706564602182</v>
      </c>
      <c r="P48" s="34">
        <v>2.1604387151623134</v>
      </c>
      <c r="Q48" s="34">
        <v>14.211023651480495</v>
      </c>
      <c r="R48" s="34">
        <v>64.51960921941019</v>
      </c>
      <c r="S48" s="34">
        <v>6.445272677445877</v>
      </c>
      <c r="T48" s="34">
        <v>17.94229558098037</v>
      </c>
      <c r="U48" s="34">
        <v>18.696926021056314</v>
      </c>
      <c r="V48" s="34">
        <v>5.04498004769654</v>
      </c>
      <c r="W48" s="34">
        <v>0.7321526676282859</v>
      </c>
      <c r="X48" s="34">
        <v>17.447329365170493</v>
      </c>
      <c r="Y48" s="34">
        <v>28.32448725371795</v>
      </c>
      <c r="Z48" s="34">
        <v>15.186604593784658</v>
      </c>
      <c r="AA48" s="34">
        <v>110.95477386934674</v>
      </c>
      <c r="AB48" s="34">
        <v>17.136995589485867</v>
      </c>
      <c r="AC48" s="34">
        <v>2.329672571833017</v>
      </c>
      <c r="AD48" s="34">
        <v>126.01501286239665</v>
      </c>
      <c r="AE48" s="34">
        <v>1.1720323260806949</v>
      </c>
      <c r="AF48" s="34">
        <v>11.145988480721131</v>
      </c>
      <c r="AG48" s="34">
        <v>0.6640776699029127</v>
      </c>
      <c r="AH48" s="34">
        <v>2.246433027051197</v>
      </c>
      <c r="AI48" s="34">
        <v>94.5815066528968</v>
      </c>
      <c r="AJ48" s="34">
        <v>1.5718647643368675</v>
      </c>
      <c r="AK48" s="34">
        <v>33.47698524588292</v>
      </c>
      <c r="AL48" s="34">
        <v>76.60968955675928</v>
      </c>
      <c r="AM48" s="34">
        <v>174.31708026319032</v>
      </c>
      <c r="AN48" s="27"/>
      <c r="AO48" s="34">
        <v>37.75459710640285</v>
      </c>
      <c r="AP48" s="34">
        <v>76.3211745815681</v>
      </c>
      <c r="AQ48" s="34">
        <v>9.15110878315278</v>
      </c>
      <c r="AR48" s="34">
        <v>34.63954350772089</v>
      </c>
      <c r="AS48" s="34">
        <v>7.03904319739599</v>
      </c>
      <c r="AT48" s="34">
        <v>1.5172721866580343</v>
      </c>
      <c r="AU48" s="34">
        <v>6.6374722657514456</v>
      </c>
      <c r="AV48" s="34">
        <v>0.9728692386850544</v>
      </c>
      <c r="AW48" s="34">
        <v>5.633696342339075</v>
      </c>
      <c r="AX48" s="34">
        <v>1.2044890875048715</v>
      </c>
      <c r="AY48" s="34">
        <v>3.272523699464191</v>
      </c>
      <c r="AZ48" s="34">
        <v>0.47200141617985486</v>
      </c>
      <c r="BA48" s="34">
        <v>3.217581317455823</v>
      </c>
      <c r="BB48" s="34">
        <v>0.4823688553200738</v>
      </c>
      <c r="BC48" s="35">
        <v>2.361</v>
      </c>
      <c r="BD48" s="46">
        <v>4.23</v>
      </c>
      <c r="BE48" s="47">
        <v>0.01</v>
      </c>
      <c r="BF48" s="47">
        <v>1.31</v>
      </c>
      <c r="BG48" s="47">
        <v>0.801</v>
      </c>
      <c r="BH48" s="47">
        <v>0.005</v>
      </c>
      <c r="BI48" s="48">
        <v>0.381991495040118</v>
      </c>
      <c r="BJ48" s="45">
        <v>69.4</v>
      </c>
      <c r="BK48" s="45" t="s">
        <v>192</v>
      </c>
      <c r="BL48" s="51"/>
      <c r="BM48" s="36"/>
      <c r="BN48" s="5">
        <v>74.14877007691345</v>
      </c>
      <c r="BO48" s="6">
        <v>3.6979647640634603</v>
      </c>
      <c r="BP48" s="49"/>
    </row>
    <row r="49" spans="1:68" ht="11.25">
      <c r="A49" s="1" t="s">
        <v>58</v>
      </c>
      <c r="B49" s="34">
        <v>14.06059602133911</v>
      </c>
      <c r="C49" s="34">
        <v>68.0468311375803</v>
      </c>
      <c r="D49" s="34">
        <v>0.8592131905721458</v>
      </c>
      <c r="E49" s="34">
        <v>7.045281880937695</v>
      </c>
      <c r="F49" s="34">
        <v>0.039772163389133315</v>
      </c>
      <c r="G49" s="34">
        <v>2.2001454851169515</v>
      </c>
      <c r="H49" s="34">
        <v>1.447156174359929</v>
      </c>
      <c r="I49" s="34">
        <v>0.08158734665696855</v>
      </c>
      <c r="J49" s="34">
        <v>2.1503877684249684</v>
      </c>
      <c r="K49" s="34">
        <v>0.08682166723838221</v>
      </c>
      <c r="L49" s="34">
        <v>5.503</v>
      </c>
      <c r="M49" s="34">
        <f t="shared" si="0"/>
        <v>101.52079283561558</v>
      </c>
      <c r="N49" s="34"/>
      <c r="O49" s="34">
        <v>210.84899095337508</v>
      </c>
      <c r="P49" s="34">
        <v>2.1522899599896124</v>
      </c>
      <c r="Q49" s="34">
        <v>14.932445575373453</v>
      </c>
      <c r="R49" s="34">
        <v>57.381311258291454</v>
      </c>
      <c r="S49" s="34">
        <v>4.866758015894766</v>
      </c>
      <c r="T49" s="34">
        <v>23.40479689304083</v>
      </c>
      <c r="U49" s="34">
        <v>15.687764107796179</v>
      </c>
      <c r="V49" s="34">
        <v>7.758222155318596</v>
      </c>
      <c r="W49" s="34">
        <v>0.4622489299856551</v>
      </c>
      <c r="X49" s="34">
        <v>18.767221893977712</v>
      </c>
      <c r="Y49" s="34">
        <v>22.998089826393137</v>
      </c>
      <c r="Z49" s="34">
        <v>11.52589491868439</v>
      </c>
      <c r="AA49" s="34">
        <v>92.04020100502512</v>
      </c>
      <c r="AB49" s="34">
        <v>13.72957483432255</v>
      </c>
      <c r="AC49" s="34">
        <v>2.0371090395563125</v>
      </c>
      <c r="AD49" s="34">
        <v>56.53562428912956</v>
      </c>
      <c r="AE49" s="34">
        <v>1.209383916145282</v>
      </c>
      <c r="AF49" s="34">
        <v>10.36929969066183</v>
      </c>
      <c r="AG49" s="34">
        <v>0.5578252427184467</v>
      </c>
      <c r="AH49" s="34">
        <v>1.8944023534893892</v>
      </c>
      <c r="AI49" s="34">
        <v>99.04677096613827</v>
      </c>
      <c r="AJ49" s="34">
        <v>1.6118358962971187</v>
      </c>
      <c r="AK49" s="34">
        <v>34.76609900609752</v>
      </c>
      <c r="AL49" s="34">
        <v>64.09501783517508</v>
      </c>
      <c r="AM49" s="34">
        <v>290.2258332854158</v>
      </c>
      <c r="AN49" s="27"/>
      <c r="AO49" s="34">
        <v>46.698070992689395</v>
      </c>
      <c r="AP49" s="34">
        <v>93.24591207877668</v>
      </c>
      <c r="AQ49" s="34">
        <v>11.196414260771222</v>
      </c>
      <c r="AR49" s="34">
        <v>42.23190889060556</v>
      </c>
      <c r="AS49" s="34">
        <v>8.404963610862223</v>
      </c>
      <c r="AT49" s="34">
        <v>1.8071575231333499</v>
      </c>
      <c r="AU49" s="34">
        <v>7.778505233868046</v>
      </c>
      <c r="AV49" s="34">
        <v>1.128721922693307</v>
      </c>
      <c r="AW49" s="34">
        <v>6.335890585581911</v>
      </c>
      <c r="AX49" s="34">
        <v>1.2877261382674032</v>
      </c>
      <c r="AY49" s="34">
        <v>3.4039739919486642</v>
      </c>
      <c r="AZ49" s="34">
        <v>0.4904921933085502</v>
      </c>
      <c r="BA49" s="34">
        <v>3.360107674357689</v>
      </c>
      <c r="BB49" s="34">
        <v>0.48916278285979314</v>
      </c>
      <c r="BC49" s="35">
        <v>1.559</v>
      </c>
      <c r="BD49" s="46">
        <v>2.57</v>
      </c>
      <c r="BE49" s="47">
        <v>0.01</v>
      </c>
      <c r="BF49" s="47">
        <v>0.21</v>
      </c>
      <c r="BG49" s="47">
        <v>0.648</v>
      </c>
      <c r="BH49" s="47">
        <v>0.002</v>
      </c>
      <c r="BI49" s="48"/>
      <c r="BJ49" s="45">
        <v>53.4</v>
      </c>
      <c r="BK49" s="45">
        <v>0.02</v>
      </c>
      <c r="BL49" s="51"/>
      <c r="BM49" s="36"/>
      <c r="BN49" s="5">
        <v>66.78355487080165</v>
      </c>
      <c r="BO49" s="6">
        <v>3.057528257642905</v>
      </c>
      <c r="BP49" s="49"/>
    </row>
    <row r="50" spans="1:68" ht="11.25">
      <c r="A50" s="1" t="s">
        <v>59</v>
      </c>
      <c r="B50" s="34">
        <v>16.870625983999005</v>
      </c>
      <c r="C50" s="34">
        <v>57.56474090534766</v>
      </c>
      <c r="D50" s="34">
        <v>0.9284362563927611</v>
      </c>
      <c r="E50" s="34">
        <v>4.661052148550931</v>
      </c>
      <c r="F50" s="34">
        <v>0.03128890416208826</v>
      </c>
      <c r="G50" s="34">
        <v>3.3149400133395694</v>
      </c>
      <c r="H50" s="34">
        <v>4.3305802071304305</v>
      </c>
      <c r="I50" s="34">
        <v>0.10588020830202098</v>
      </c>
      <c r="J50" s="34">
        <v>2.5484817065669323</v>
      </c>
      <c r="K50" s="34">
        <v>0.07332552067868267</v>
      </c>
      <c r="L50" s="34">
        <v>9.285</v>
      </c>
      <c r="M50" s="34">
        <f t="shared" si="0"/>
        <v>99.71435185447007</v>
      </c>
      <c r="N50" s="34"/>
      <c r="O50" s="34">
        <v>207.04476919508232</v>
      </c>
      <c r="P50" s="34">
        <v>2.8714176039804626</v>
      </c>
      <c r="Q50" s="34">
        <v>23.80692348846767</v>
      </c>
      <c r="R50" s="34">
        <v>77.2644658267446</v>
      </c>
      <c r="S50" s="34">
        <v>7.931049602630859</v>
      </c>
      <c r="T50" s="34">
        <v>26.8460690668626</v>
      </c>
      <c r="U50" s="34">
        <v>20.672942344097137</v>
      </c>
      <c r="V50" s="34">
        <v>5.403186250813727</v>
      </c>
      <c r="W50" s="34">
        <v>0.47362418329626405</v>
      </c>
      <c r="X50" s="34">
        <v>19.179688309229974</v>
      </c>
      <c r="Y50" s="34">
        <v>33.889825874044256</v>
      </c>
      <c r="Z50" s="34">
        <v>19.730933845633263</v>
      </c>
      <c r="AA50" s="34">
        <v>122.71356783919597</v>
      </c>
      <c r="AB50" s="34">
        <v>17.270184674378246</v>
      </c>
      <c r="AC50" s="34">
        <v>2.3454335702048255</v>
      </c>
      <c r="AD50" s="34">
        <v>98.07390630673439</v>
      </c>
      <c r="AE50" s="34">
        <v>1.3426382374567822</v>
      </c>
      <c r="AF50" s="34">
        <v>12.416933773545441</v>
      </c>
      <c r="AG50" s="34">
        <v>1.2288932038834952</v>
      </c>
      <c r="AH50" s="34">
        <v>2.7893955913583923</v>
      </c>
      <c r="AI50" s="34">
        <v>108.52794877923166</v>
      </c>
      <c r="AJ50" s="34">
        <v>1.715760839393771</v>
      </c>
      <c r="AK50" s="34">
        <v>29.709575264480577</v>
      </c>
      <c r="AL50" s="34">
        <v>81.72090388420285</v>
      </c>
      <c r="AM50" s="34">
        <v>188.03648009871918</v>
      </c>
      <c r="AN50" s="27"/>
      <c r="AO50" s="34">
        <v>37.845547688297295</v>
      </c>
      <c r="AP50" s="34">
        <v>71.68535510181322</v>
      </c>
      <c r="AQ50" s="34">
        <v>9.055627692060026</v>
      </c>
      <c r="AR50" s="34">
        <v>33.59197666776965</v>
      </c>
      <c r="AS50" s="34">
        <v>6.59790149349134</v>
      </c>
      <c r="AT50" s="34">
        <v>1.4134480058636838</v>
      </c>
      <c r="AU50" s="34">
        <v>6.1067130279689845</v>
      </c>
      <c r="AV50" s="34">
        <v>0.889618736668224</v>
      </c>
      <c r="AW50" s="34">
        <v>5.130255354726755</v>
      </c>
      <c r="AX50" s="34">
        <v>1.1016668483276264</v>
      </c>
      <c r="AY50" s="34">
        <v>3.0243376994748505</v>
      </c>
      <c r="AZ50" s="34">
        <v>0.45643023543990086</v>
      </c>
      <c r="BA50" s="34">
        <v>3.07017392093403</v>
      </c>
      <c r="BB50" s="34">
        <v>0.47072212239484057</v>
      </c>
      <c r="BC50" s="35">
        <v>2.145</v>
      </c>
      <c r="BD50" s="46"/>
      <c r="BE50" s="47"/>
      <c r="BF50" s="47"/>
      <c r="BG50" s="47"/>
      <c r="BH50" s="47"/>
      <c r="BI50" s="48">
        <v>0.706604311898884</v>
      </c>
      <c r="BJ50" s="45"/>
      <c r="BK50" s="45"/>
      <c r="BL50" s="51"/>
      <c r="BM50" s="36"/>
      <c r="BN50" s="5">
        <v>83.22000061365443</v>
      </c>
      <c r="BO50" s="6">
        <v>4.028452630774093</v>
      </c>
      <c r="BP50" s="49"/>
    </row>
    <row r="51" spans="1:68" ht="11.25">
      <c r="A51" s="1" t="s">
        <v>60</v>
      </c>
      <c r="B51" s="34">
        <v>19.605838578417966</v>
      </c>
      <c r="C51" s="34">
        <v>55.49330376974683</v>
      </c>
      <c r="D51" s="34">
        <v>0.9928660986541389</v>
      </c>
      <c r="E51" s="34">
        <v>5.514993484459303</v>
      </c>
      <c r="F51" s="34">
        <v>0.025009088890119845</v>
      </c>
      <c r="G51" s="34">
        <v>4.834837471216854</v>
      </c>
      <c r="H51" s="34">
        <v>3.0823832605723793</v>
      </c>
      <c r="I51" s="34">
        <v>0.23525115545892758</v>
      </c>
      <c r="J51" s="34">
        <v>2.757169127131381</v>
      </c>
      <c r="K51" s="34">
        <v>0.16120987662255304</v>
      </c>
      <c r="L51" s="34">
        <v>9.137</v>
      </c>
      <c r="M51" s="34">
        <f t="shared" si="0"/>
        <v>101.83986191117044</v>
      </c>
      <c r="N51" s="34"/>
      <c r="O51" s="34">
        <v>103.28462073764787</v>
      </c>
      <c r="P51" s="34">
        <v>3.5528572552975715</v>
      </c>
      <c r="Q51" s="34">
        <v>75.55165216659832</v>
      </c>
      <c r="R51" s="34">
        <v>79.85664005196516</v>
      </c>
      <c r="S51" s="34">
        <v>9.759166895039737</v>
      </c>
      <c r="T51" s="34">
        <v>50.68620762044715</v>
      </c>
      <c r="U51" s="34">
        <v>26.440502677845732</v>
      </c>
      <c r="V51" s="34">
        <v>5.299316159394921</v>
      </c>
      <c r="W51" s="34">
        <v>0.2450850031467567</v>
      </c>
      <c r="X51" s="34">
        <v>20.942982234433373</v>
      </c>
      <c r="Y51" s="34">
        <v>50.008400518602905</v>
      </c>
      <c r="Z51" s="34">
        <v>44.36547083695786</v>
      </c>
      <c r="AA51" s="34">
        <v>158.29145728643215</v>
      </c>
      <c r="AB51" s="34">
        <v>18.724165517786698</v>
      </c>
      <c r="AC51" s="34">
        <v>2.8359946445273807</v>
      </c>
      <c r="AD51" s="34">
        <v>194.05274820209394</v>
      </c>
      <c r="AE51" s="34">
        <v>1.407246393244176</v>
      </c>
      <c r="AF51" s="34">
        <v>13.476054850899033</v>
      </c>
      <c r="AG51" s="34">
        <v>1.2666407766990293</v>
      </c>
      <c r="AH51" s="34">
        <v>3.04496588261654</v>
      </c>
      <c r="AI51" s="34">
        <v>163.59286744028094</v>
      </c>
      <c r="AJ51" s="34">
        <v>1.814689390995392</v>
      </c>
      <c r="AK51" s="34">
        <v>37.244395227285274</v>
      </c>
      <c r="AL51" s="34">
        <v>81.91598840051749</v>
      </c>
      <c r="AM51" s="34">
        <v>188.5408697985548</v>
      </c>
      <c r="AN51" s="27"/>
      <c r="AO51" s="34">
        <v>27.790455578856488</v>
      </c>
      <c r="AP51" s="34">
        <v>60.16574333423264</v>
      </c>
      <c r="AQ51" s="34">
        <v>7.227416063663003</v>
      </c>
      <c r="AR51" s="34">
        <v>28.114698618881757</v>
      </c>
      <c r="AS51" s="34">
        <v>5.9412479021286835</v>
      </c>
      <c r="AT51" s="34">
        <v>1.3281271444188214</v>
      </c>
      <c r="AU51" s="34">
        <v>6.244869458777528</v>
      </c>
      <c r="AV51" s="34">
        <v>0.9854536168969009</v>
      </c>
      <c r="AW51" s="34">
        <v>6.193635717338751</v>
      </c>
      <c r="AX51" s="34">
        <v>1.3660668919262569</v>
      </c>
      <c r="AY51" s="34">
        <v>3.6364644346264257</v>
      </c>
      <c r="AZ51" s="34">
        <v>0.535259337935918</v>
      </c>
      <c r="BA51" s="34">
        <v>3.69397078436069</v>
      </c>
      <c r="BB51" s="34">
        <v>0.534779153483623</v>
      </c>
      <c r="BC51" s="35">
        <v>5.033</v>
      </c>
      <c r="BD51" s="46">
        <v>8.24</v>
      </c>
      <c r="BE51" s="47">
        <v>0.01</v>
      </c>
      <c r="BF51" s="47">
        <v>0.24</v>
      </c>
      <c r="BG51" s="47">
        <v>1.196</v>
      </c>
      <c r="BH51" s="47">
        <v>0.392</v>
      </c>
      <c r="BI51" s="48">
        <v>0.25370239565361963</v>
      </c>
      <c r="BJ51" s="45">
        <v>99.5</v>
      </c>
      <c r="BK51" s="45">
        <v>0.01</v>
      </c>
      <c r="BL51" s="51"/>
      <c r="BM51" s="36"/>
      <c r="BN51" s="5">
        <v>80.43042275309162</v>
      </c>
      <c r="BO51" s="6">
        <v>3.813050078449142</v>
      </c>
      <c r="BP51" s="49"/>
    </row>
    <row r="52" spans="1:68" ht="11.25">
      <c r="A52" s="1" t="s">
        <v>61</v>
      </c>
      <c r="B52" s="34">
        <v>15.073878201183012</v>
      </c>
      <c r="C52" s="34">
        <v>43.3572729372193</v>
      </c>
      <c r="D52" s="34">
        <v>0.7396055422218717</v>
      </c>
      <c r="E52" s="34">
        <v>4.350528026402432</v>
      </c>
      <c r="F52" s="34">
        <v>0.05585730426119278</v>
      </c>
      <c r="G52" s="34">
        <v>8.058400883882438</v>
      </c>
      <c r="H52" s="34">
        <v>9.898469044869556</v>
      </c>
      <c r="I52" s="34">
        <v>0.24808512010159678</v>
      </c>
      <c r="J52" s="34">
        <v>2.146985256133157</v>
      </c>
      <c r="K52" s="34">
        <v>0.1039309553967415</v>
      </c>
      <c r="L52" s="34">
        <v>17.481</v>
      </c>
      <c r="M52" s="34">
        <f t="shared" si="0"/>
        <v>101.5140132716713</v>
      </c>
      <c r="N52" s="34"/>
      <c r="O52" s="34">
        <v>88.88564138250985</v>
      </c>
      <c r="P52" s="34">
        <v>2.5638020962110053</v>
      </c>
      <c r="Q52" s="34">
        <v>17.818133270945296</v>
      </c>
      <c r="R52" s="34">
        <v>71.37316076942516</v>
      </c>
      <c r="S52" s="34">
        <v>7.727815839956154</v>
      </c>
      <c r="T52" s="34">
        <v>33.998110632937966</v>
      </c>
      <c r="U52" s="34">
        <v>17.503291795463127</v>
      </c>
      <c r="V52" s="34">
        <v>3.9936594027753634</v>
      </c>
      <c r="W52" s="34">
        <v>0.330916459944988</v>
      </c>
      <c r="X52" s="34">
        <v>15.931515289118444</v>
      </c>
      <c r="Y52" s="34">
        <v>28.64307551105327</v>
      </c>
      <c r="Z52" s="34">
        <v>11.797777865376188</v>
      </c>
      <c r="AA52" s="34">
        <v>123.31658291457286</v>
      </c>
      <c r="AB52" s="34">
        <v>17.203590131932057</v>
      </c>
      <c r="AC52" s="34">
        <v>2.3424783830101115</v>
      </c>
      <c r="AD52" s="34">
        <v>528.6407576622516</v>
      </c>
      <c r="AE52" s="34">
        <v>1.0902626289122743</v>
      </c>
      <c r="AF52" s="34">
        <v>16.65341808295981</v>
      </c>
      <c r="AG52" s="34">
        <v>0.7801165048543691</v>
      </c>
      <c r="AH52" s="34">
        <v>1.79794197118573</v>
      </c>
      <c r="AI52" s="34">
        <v>97.69517750809432</v>
      </c>
      <c r="AJ52" s="34">
        <v>1.4389607505690334</v>
      </c>
      <c r="AK52" s="34">
        <v>37.41427843599572</v>
      </c>
      <c r="AL52" s="34">
        <v>56.20384915024789</v>
      </c>
      <c r="AM52" s="34">
        <v>142.8431629934476</v>
      </c>
      <c r="AN52" s="27"/>
      <c r="AO52" s="34">
        <v>31.802386802422316</v>
      </c>
      <c r="AP52" s="34">
        <v>88.64006556979608</v>
      </c>
      <c r="AQ52" s="34">
        <v>8.001315433572683</v>
      </c>
      <c r="AR52" s="34">
        <v>30.29962374220862</v>
      </c>
      <c r="AS52" s="34">
        <v>6.57968922131179</v>
      </c>
      <c r="AT52" s="34">
        <v>1.4658740773539003</v>
      </c>
      <c r="AU52" s="34">
        <v>6.373086578017111</v>
      </c>
      <c r="AV52" s="34">
        <v>1.0154625187866886</v>
      </c>
      <c r="AW52" s="34">
        <v>6.2350006081044915</v>
      </c>
      <c r="AX52" s="34">
        <v>1.350398741194486</v>
      </c>
      <c r="AY52" s="34">
        <v>3.633521517630505</v>
      </c>
      <c r="AZ52" s="34">
        <v>0.5235809523809525</v>
      </c>
      <c r="BA52" s="34">
        <v>3.5065388629554963</v>
      </c>
      <c r="BB52" s="34">
        <v>0.49886839363082075</v>
      </c>
      <c r="BC52" s="35">
        <v>3.816</v>
      </c>
      <c r="BD52" s="46"/>
      <c r="BE52" s="47"/>
      <c r="BF52" s="47"/>
      <c r="BG52" s="47"/>
      <c r="BH52" s="47"/>
      <c r="BI52" s="48"/>
      <c r="BJ52" s="45"/>
      <c r="BK52" s="45"/>
      <c r="BL52" s="50">
        <v>-4.718</v>
      </c>
      <c r="BM52" s="50">
        <v>0.34</v>
      </c>
      <c r="BN52" s="5">
        <v>96.50165756601939</v>
      </c>
      <c r="BO52" s="6">
        <v>4.479998259686855</v>
      </c>
      <c r="BP52" s="49"/>
    </row>
    <row r="53" spans="1:68" ht="11.25">
      <c r="A53" s="1" t="s">
        <v>62</v>
      </c>
      <c r="B53" s="34">
        <v>9.44650593023548</v>
      </c>
      <c r="C53" s="34">
        <v>28.098533991564207</v>
      </c>
      <c r="D53" s="34">
        <v>0.4563594709655377</v>
      </c>
      <c r="E53" s="34">
        <v>3.8666633840135036</v>
      </c>
      <c r="F53" s="34">
        <v>0.11017219775383191</v>
      </c>
      <c r="G53" s="34">
        <v>11.909416954509387</v>
      </c>
      <c r="H53" s="34">
        <v>17.045163695265373</v>
      </c>
      <c r="I53" s="34">
        <v>0.24946018774188278</v>
      </c>
      <c r="J53" s="34">
        <v>1.3553340629049775</v>
      </c>
      <c r="K53" s="34">
        <v>0.05557861929703048</v>
      </c>
      <c r="L53" s="34">
        <v>27.078</v>
      </c>
      <c r="M53" s="34">
        <f t="shared" si="0"/>
        <v>99.67118849425123</v>
      </c>
      <c r="N53" s="34"/>
      <c r="O53" s="34">
        <v>56.88262584087219</v>
      </c>
      <c r="P53" s="34">
        <v>1.7092013974740035</v>
      </c>
      <c r="Q53" s="34">
        <v>7.806180516206149</v>
      </c>
      <c r="R53" s="34">
        <v>37.046489968777145</v>
      </c>
      <c r="S53" s="34">
        <v>4.615182241710058</v>
      </c>
      <c r="T53" s="34">
        <v>16.49115671250131</v>
      </c>
      <c r="U53" s="34">
        <v>11.0135326025321</v>
      </c>
      <c r="V53" s="34">
        <v>2.4889991999795895</v>
      </c>
      <c r="W53" s="34">
        <v>0.2512896867707252</v>
      </c>
      <c r="X53" s="34">
        <v>9.742456728258322</v>
      </c>
      <c r="Y53" s="34">
        <v>20.49916318291925</v>
      </c>
      <c r="Z53" s="34">
        <v>8.497313094642553</v>
      </c>
      <c r="AA53" s="34">
        <v>75.08542713567839</v>
      </c>
      <c r="AB53" s="34">
        <v>13.68517847269176</v>
      </c>
      <c r="AC53" s="34">
        <v>1.5958010851456605</v>
      </c>
      <c r="AD53" s="34">
        <v>946.512763277557</v>
      </c>
      <c r="AE53" s="34">
        <v>0.6612240943866108</v>
      </c>
      <c r="AF53" s="34">
        <v>12.316065099511766</v>
      </c>
      <c r="AG53" s="34">
        <v>0.4068349514563107</v>
      </c>
      <c r="AH53" s="34">
        <v>1.2510016591546729</v>
      </c>
      <c r="AI53" s="34">
        <v>55.18506030176429</v>
      </c>
      <c r="AJ53" s="34">
        <v>0.9543107755509909</v>
      </c>
      <c r="AK53" s="34">
        <v>42.101056370419336</v>
      </c>
      <c r="AL53" s="34">
        <v>35.25177209805552</v>
      </c>
      <c r="AM53" s="34">
        <v>86.47257013981871</v>
      </c>
      <c r="AN53" s="27"/>
      <c r="AO53" s="34">
        <v>40.36184712071011</v>
      </c>
      <c r="AP53" s="34">
        <v>74.19309365659443</v>
      </c>
      <c r="AQ53" s="34">
        <v>9.80741565140086</v>
      </c>
      <c r="AR53" s="34">
        <v>38.829810867525836</v>
      </c>
      <c r="AS53" s="34">
        <v>7.85353648098141</v>
      </c>
      <c r="AT53" s="34">
        <v>1.7701508844343734</v>
      </c>
      <c r="AU53" s="34">
        <v>7.851062208321454</v>
      </c>
      <c r="AV53" s="34">
        <v>1.252629646625334</v>
      </c>
      <c r="AW53" s="34">
        <v>7.160161701572425</v>
      </c>
      <c r="AX53" s="34">
        <v>1.4757439470486515</v>
      </c>
      <c r="AY53" s="34">
        <v>3.8002868140660304</v>
      </c>
      <c r="AZ53" s="34">
        <v>0.5080097716409985</v>
      </c>
      <c r="BA53" s="34">
        <v>3.1834140401163347</v>
      </c>
      <c r="BB53" s="34">
        <v>0.4328702403878328</v>
      </c>
      <c r="BC53" s="35">
        <v>2.466</v>
      </c>
      <c r="BD53" s="46">
        <v>4.57</v>
      </c>
      <c r="BE53" s="47">
        <v>0</v>
      </c>
      <c r="BF53" s="47">
        <v>5.87</v>
      </c>
      <c r="BG53" s="47">
        <v>0.682</v>
      </c>
      <c r="BH53" s="47">
        <v>0.022</v>
      </c>
      <c r="BI53" s="48">
        <v>0.35307884533662026</v>
      </c>
      <c r="BJ53" s="45">
        <v>49.8</v>
      </c>
      <c r="BK53" s="45">
        <v>0.02</v>
      </c>
      <c r="BL53" s="36">
        <v>-5.17</v>
      </c>
      <c r="BM53" s="36">
        <v>-0.22</v>
      </c>
      <c r="BN53" s="5">
        <v>81.1783086048295</v>
      </c>
      <c r="BO53" s="6">
        <v>3.8025819361683753</v>
      </c>
      <c r="BP53" s="49"/>
    </row>
    <row r="54" spans="1:68" ht="12" thickBot="1">
      <c r="A54" s="1" t="s">
        <v>63</v>
      </c>
      <c r="B54" s="34">
        <v>15.679758267481429</v>
      </c>
      <c r="C54" s="34">
        <v>55.59488363677814</v>
      </c>
      <c r="D54" s="34">
        <v>0.8451679308404267</v>
      </c>
      <c r="E54" s="34">
        <v>5.153424301135709</v>
      </c>
      <c r="F54" s="34">
        <v>0.10201945512004834</v>
      </c>
      <c r="G54" s="34">
        <v>3.668262869278978</v>
      </c>
      <c r="H54" s="34">
        <v>7.071466285654811</v>
      </c>
      <c r="I54" s="34">
        <v>0.1582473676029123</v>
      </c>
      <c r="J54" s="34">
        <v>2.554152560386618</v>
      </c>
      <c r="K54" s="34">
        <v>0.07576970470130541</v>
      </c>
      <c r="L54" s="34">
        <v>10.773</v>
      </c>
      <c r="M54" s="34">
        <f t="shared" si="0"/>
        <v>101.67615237898036</v>
      </c>
      <c r="N54" s="34"/>
      <c r="O54" s="34">
        <v>450.03943400603106</v>
      </c>
      <c r="P54" s="34">
        <v>2.1125647785226955</v>
      </c>
      <c r="Q54" s="34">
        <v>15.209155354400892</v>
      </c>
      <c r="R54" s="34">
        <v>70.30290701734545</v>
      </c>
      <c r="S54" s="34">
        <v>6.591285283639354</v>
      </c>
      <c r="T54" s="34">
        <v>14.044951191350899</v>
      </c>
      <c r="U54" s="34">
        <v>17.643719351415267</v>
      </c>
      <c r="V54" s="34">
        <v>5.507056342232532</v>
      </c>
      <c r="W54" s="34">
        <v>0.23577797771080394</v>
      </c>
      <c r="X54" s="34">
        <v>17.766990836990992</v>
      </c>
      <c r="Y54" s="34">
        <v>26.59216360445717</v>
      </c>
      <c r="Z54" s="34">
        <v>15.885732170992133</v>
      </c>
      <c r="AA54" s="34">
        <v>115.17587939698491</v>
      </c>
      <c r="AB54" s="34">
        <v>15.583122932408134</v>
      </c>
      <c r="AC54" s="34">
        <v>2.2991356374876366</v>
      </c>
      <c r="AD54" s="34">
        <v>178.18419102682918</v>
      </c>
      <c r="AE54" s="34">
        <v>1.206355408842748</v>
      </c>
      <c r="AF54" s="34">
        <v>11.670505585696244</v>
      </c>
      <c r="AG54" s="34">
        <v>0.6696699029126214</v>
      </c>
      <c r="AH54" s="34">
        <v>2.8719338566285333</v>
      </c>
      <c r="AI54" s="34">
        <v>135.25946383832283</v>
      </c>
      <c r="AJ54" s="34">
        <v>1.4899239438183534</v>
      </c>
      <c r="AK54" s="34">
        <v>30.88876459552959</v>
      </c>
      <c r="AL54" s="34">
        <v>78.111840332382</v>
      </c>
      <c r="AM54" s="34">
        <v>195.60232559625348</v>
      </c>
      <c r="AN54" s="27"/>
      <c r="AO54" s="34">
        <v>38.482201761558365</v>
      </c>
      <c r="AP54" s="34">
        <v>76.25123764976145</v>
      </c>
      <c r="AQ54" s="34">
        <v>9.18226577077252</v>
      </c>
      <c r="AR54" s="34">
        <v>34.030957057844454</v>
      </c>
      <c r="AS54" s="34">
        <v>6.540229298256099</v>
      </c>
      <c r="AT54" s="34">
        <v>1.351770274698723</v>
      </c>
      <c r="AU54" s="34">
        <v>6.180263933579289</v>
      </c>
      <c r="AV54" s="34">
        <v>0.8847785912021292</v>
      </c>
      <c r="AW54" s="34">
        <v>5.107050659906948</v>
      </c>
      <c r="AX54" s="34">
        <v>1.1036253671690976</v>
      </c>
      <c r="AY54" s="34">
        <v>3.0733863160735346</v>
      </c>
      <c r="AZ54" s="34">
        <v>0.4418322534961941</v>
      </c>
      <c r="BA54" s="34">
        <v>2.960838633447667</v>
      </c>
      <c r="BB54" s="34">
        <v>0.4561637062382991</v>
      </c>
      <c r="BC54" s="35">
        <v>1.913</v>
      </c>
      <c r="BD54" s="46">
        <v>3.7</v>
      </c>
      <c r="BE54" s="47">
        <v>0.02</v>
      </c>
      <c r="BF54" s="47">
        <v>1.45</v>
      </c>
      <c r="BG54" s="47">
        <v>0.719</v>
      </c>
      <c r="BH54" s="47">
        <v>0.011</v>
      </c>
      <c r="BI54" s="48">
        <v>0.45265240333262</v>
      </c>
      <c r="BJ54" s="45">
        <v>90.4</v>
      </c>
      <c r="BK54" s="45">
        <v>0.03</v>
      </c>
      <c r="BL54" s="51"/>
      <c r="BM54" s="36"/>
      <c r="BN54" s="5">
        <v>83.18217534287763</v>
      </c>
      <c r="BO54" s="6">
        <v>3.9569394537523106</v>
      </c>
      <c r="BP54" s="53"/>
    </row>
    <row r="55" spans="1:68" ht="11.25">
      <c r="A55" s="1" t="s">
        <v>64</v>
      </c>
      <c r="B55" s="34">
        <v>16.619916991047937</v>
      </c>
      <c r="C55" s="34">
        <v>51.838886357847656</v>
      </c>
      <c r="D55" s="34">
        <v>0.7951177592567613</v>
      </c>
      <c r="E55" s="34">
        <v>6.56460755487221</v>
      </c>
      <c r="F55" s="34">
        <v>0.05167076074654716</v>
      </c>
      <c r="G55" s="34">
        <v>4.6937113879537</v>
      </c>
      <c r="H55" s="34">
        <v>7.295171686068863</v>
      </c>
      <c r="I55" s="34">
        <v>0.21198959454408964</v>
      </c>
      <c r="J55" s="34">
        <v>2.5518842188587443</v>
      </c>
      <c r="K55" s="34">
        <v>0.09946766283369127</v>
      </c>
      <c r="L55" s="34">
        <v>11.02</v>
      </c>
      <c r="M55" s="34">
        <f t="shared" si="0"/>
        <v>101.7424239740302</v>
      </c>
      <c r="N55" s="34"/>
      <c r="O55" s="34">
        <v>405.6251449779634</v>
      </c>
      <c r="P55" s="34">
        <v>2.5169467539679755</v>
      </c>
      <c r="Q55" s="34">
        <v>17.284478697106664</v>
      </c>
      <c r="R55" s="34">
        <v>95.93990285844725</v>
      </c>
      <c r="S55" s="34">
        <v>7.966566182515758</v>
      </c>
      <c r="T55" s="34">
        <v>16.346042825653406</v>
      </c>
      <c r="U55" s="34">
        <v>18.737048179899784</v>
      </c>
      <c r="V55" s="34">
        <v>3.8820233232130965</v>
      </c>
      <c r="W55" s="34">
        <v>0.520159310476028</v>
      </c>
      <c r="X55" s="34">
        <v>16.93174634610517</v>
      </c>
      <c r="Y55" s="34">
        <v>36.78698783918729</v>
      </c>
      <c r="Z55" s="34">
        <v>13.81747975508668</v>
      </c>
      <c r="AA55" s="34">
        <v>120.90452261306532</v>
      </c>
      <c r="AB55" s="34">
        <v>16.060383819939155</v>
      </c>
      <c r="AC55" s="34">
        <v>2.3631646933731107</v>
      </c>
      <c r="AD55" s="34">
        <v>275.7810034577059</v>
      </c>
      <c r="AE55" s="34">
        <v>1.1326617311477516</v>
      </c>
      <c r="AF55" s="34">
        <v>11.690679320502978</v>
      </c>
      <c r="AG55" s="34">
        <v>0.6990291262135924</v>
      </c>
      <c r="AH55" s="34">
        <v>2.282232756565957</v>
      </c>
      <c r="AI55" s="34">
        <v>149.17587055447893</v>
      </c>
      <c r="AJ55" s="34">
        <v>1.6258257924832065</v>
      </c>
      <c r="AK55" s="34">
        <v>25.33258435770544</v>
      </c>
      <c r="AL55" s="34">
        <v>71.33265339044824</v>
      </c>
      <c r="AM55" s="34">
        <v>137.19399835528867</v>
      </c>
      <c r="AN55" s="27"/>
      <c r="AO55" s="34">
        <v>30.569501136742137</v>
      </c>
      <c r="AP55" s="34">
        <v>58.61713984422831</v>
      </c>
      <c r="AQ55" s="34">
        <v>7.095752664366681</v>
      </c>
      <c r="AR55" s="34">
        <v>26.358777058582543</v>
      </c>
      <c r="AS55" s="34">
        <v>5.051881944027336</v>
      </c>
      <c r="AT55" s="34">
        <v>1.1163669340857896</v>
      </c>
      <c r="AU55" s="34">
        <v>4.733100169138721</v>
      </c>
      <c r="AV55" s="34">
        <v>0.7482864890582558</v>
      </c>
      <c r="AW55" s="34">
        <v>4.260583748871403</v>
      </c>
      <c r="AX55" s="34">
        <v>0.9136490395463782</v>
      </c>
      <c r="AY55" s="34">
        <v>2.5613187587832744</v>
      </c>
      <c r="AZ55" s="34">
        <v>0.37078874137015405</v>
      </c>
      <c r="BA55" s="34">
        <v>2.4619963842911363</v>
      </c>
      <c r="BB55" s="34">
        <v>0.3765776979158725</v>
      </c>
      <c r="BC55" s="35">
        <v>3.556</v>
      </c>
      <c r="BD55" s="46">
        <v>6.47</v>
      </c>
      <c r="BE55" s="47">
        <v>0.01</v>
      </c>
      <c r="BF55" s="47">
        <v>1.46</v>
      </c>
      <c r="BG55" s="47">
        <v>1.045</v>
      </c>
      <c r="BH55" s="47">
        <v>0.008</v>
      </c>
      <c r="BI55" s="48">
        <v>0.8982302287418861</v>
      </c>
      <c r="BJ55" s="45">
        <v>94.5</v>
      </c>
      <c r="BK55" s="45">
        <v>0.02</v>
      </c>
      <c r="BL55" s="51"/>
      <c r="BM55" s="36"/>
      <c r="BN55" s="5">
        <v>120.66125016265184</v>
      </c>
      <c r="BO55" s="6">
        <v>5.666273336330509</v>
      </c>
      <c r="BP55" s="37" t="s">
        <v>212</v>
      </c>
    </row>
    <row r="56" spans="1:68" ht="11.25">
      <c r="A56" s="1" t="s">
        <v>65</v>
      </c>
      <c r="B56" s="34">
        <v>13.788994612308784</v>
      </c>
      <c r="C56" s="34">
        <v>45.8782819804145</v>
      </c>
      <c r="D56" s="34">
        <v>0.7018171053246277</v>
      </c>
      <c r="E56" s="34">
        <v>3.482761986425804</v>
      </c>
      <c r="F56" s="34">
        <v>0.08802758600531169</v>
      </c>
      <c r="G56" s="34">
        <v>8.107135070908564</v>
      </c>
      <c r="H56" s="34">
        <v>9.163012794835748</v>
      </c>
      <c r="I56" s="34">
        <v>0.2541583355128599</v>
      </c>
      <c r="J56" s="34">
        <v>2.7333515410886995</v>
      </c>
      <c r="K56" s="34">
        <v>0.08225210580478315</v>
      </c>
      <c r="L56" s="34">
        <v>16.798</v>
      </c>
      <c r="M56" s="34">
        <f t="shared" si="0"/>
        <v>101.07779311862969</v>
      </c>
      <c r="N56" s="34"/>
      <c r="O56" s="34">
        <v>2014.3354210160055</v>
      </c>
      <c r="P56" s="34">
        <v>2.1553457431793754</v>
      </c>
      <c r="Q56" s="34">
        <v>15.6044550387258</v>
      </c>
      <c r="R56" s="34">
        <v>71.94265359163269</v>
      </c>
      <c r="S56" s="34">
        <v>6.318004932858318</v>
      </c>
      <c r="T56" s="34">
        <v>17.154534480948882</v>
      </c>
      <c r="U56" s="34">
        <v>16.229413252183</v>
      </c>
      <c r="V56" s="34">
        <v>4.664446628666898</v>
      </c>
      <c r="W56" s="34">
        <v>0.13133247004066712</v>
      </c>
      <c r="X56" s="34">
        <v>15.384997288909204</v>
      </c>
      <c r="Y56" s="34">
        <v>31.6796198387805</v>
      </c>
      <c r="Z56" s="34">
        <v>13.9242909127156</v>
      </c>
      <c r="AA56" s="34">
        <v>114.67336683417085</v>
      </c>
      <c r="AB56" s="34">
        <v>13.163521223529948</v>
      </c>
      <c r="AC56" s="34">
        <v>2.065675849105216</v>
      </c>
      <c r="AD56" s="34">
        <v>399.51426300078344</v>
      </c>
      <c r="AE56" s="34">
        <v>1.0347399950324825</v>
      </c>
      <c r="AF56" s="34">
        <v>11.125814745914395</v>
      </c>
      <c r="AG56" s="34">
        <v>0.582990291262136</v>
      </c>
      <c r="AH56" s="34">
        <v>4.83196904756165</v>
      </c>
      <c r="AI56" s="34">
        <v>113.63396850961986</v>
      </c>
      <c r="AJ56" s="34">
        <v>1.3849997224226944</v>
      </c>
      <c r="AK56" s="34">
        <v>26.80157445655463</v>
      </c>
      <c r="AL56" s="34">
        <v>66.99202290244752</v>
      </c>
      <c r="AM56" s="34">
        <v>167.1547465255245</v>
      </c>
      <c r="AN56" s="27"/>
      <c r="AO56" s="34">
        <v>34.3894255763086</v>
      </c>
      <c r="AP56" s="34">
        <v>64.90147271656845</v>
      </c>
      <c r="AQ56" s="34">
        <v>8.205343449276144</v>
      </c>
      <c r="AR56" s="34">
        <v>31.15763086826392</v>
      </c>
      <c r="AS56" s="34">
        <v>6.146641860598051</v>
      </c>
      <c r="AT56" s="34">
        <v>1.4648461151678178</v>
      </c>
      <c r="AU56" s="34">
        <v>5.725043463720923</v>
      </c>
      <c r="AV56" s="34">
        <v>0.8083042928378312</v>
      </c>
      <c r="AW56" s="34">
        <v>4.494648496619015</v>
      </c>
      <c r="AX56" s="34">
        <v>0.9645705294246328</v>
      </c>
      <c r="AY56" s="34">
        <v>2.60546251372209</v>
      </c>
      <c r="AZ56" s="34">
        <v>0.3814939281288724</v>
      </c>
      <c r="BA56" s="34">
        <v>2.5029971170985226</v>
      </c>
      <c r="BB56" s="34">
        <v>0.374636575761667</v>
      </c>
      <c r="BC56" s="35">
        <v>2.756</v>
      </c>
      <c r="BD56" s="46"/>
      <c r="BE56" s="47"/>
      <c r="BF56" s="47"/>
      <c r="BG56" s="47"/>
      <c r="BH56" s="47"/>
      <c r="BI56" s="48"/>
      <c r="BJ56" s="45"/>
      <c r="BK56" s="45"/>
      <c r="BL56" s="50">
        <v>-4.27</v>
      </c>
      <c r="BM56" s="50">
        <v>0.051</v>
      </c>
      <c r="BN56" s="5">
        <v>102.50911960653252</v>
      </c>
      <c r="BO56" s="6">
        <v>4.676156403582533</v>
      </c>
      <c r="BP56" s="38"/>
    </row>
    <row r="57" spans="1:68" ht="11.25">
      <c r="A57" s="1" t="s">
        <v>66</v>
      </c>
      <c r="B57" s="34">
        <v>15.73198930767957</v>
      </c>
      <c r="C57" s="34">
        <v>54.76815597483964</v>
      </c>
      <c r="D57" s="34">
        <v>0.7718204633525607</v>
      </c>
      <c r="E57" s="34">
        <v>5.005606311482827</v>
      </c>
      <c r="F57" s="34">
        <v>0.049467316791470525</v>
      </c>
      <c r="G57" s="34">
        <v>4.870372815923404</v>
      </c>
      <c r="H57" s="34">
        <v>3.4713930940357534</v>
      </c>
      <c r="I57" s="34">
        <v>0.262981686204695</v>
      </c>
      <c r="J57" s="34">
        <v>3.4932459529266366</v>
      </c>
      <c r="K57" s="34">
        <v>0.07555716696020778</v>
      </c>
      <c r="L57" s="34">
        <v>9.665</v>
      </c>
      <c r="M57" s="34">
        <f t="shared" si="0"/>
        <v>98.16559009019676</v>
      </c>
      <c r="N57" s="34"/>
      <c r="O57" s="34">
        <v>260.2087682672234</v>
      </c>
      <c r="P57" s="34">
        <v>2.6829776406117554</v>
      </c>
      <c r="Q57" s="34">
        <v>15.337627751806487</v>
      </c>
      <c r="R57" s="34">
        <v>77.65721949723257</v>
      </c>
      <c r="S57" s="34">
        <v>7.45058920252124</v>
      </c>
      <c r="T57" s="34">
        <v>13.619974808439174</v>
      </c>
      <c r="U57" s="34">
        <v>20.051048882023373</v>
      </c>
      <c r="V57" s="34">
        <v>5.1876800798326554</v>
      </c>
      <c r="W57" s="34">
        <v>0.18510639478172763</v>
      </c>
      <c r="X57" s="34">
        <v>18.385690459869377</v>
      </c>
      <c r="Y57" s="34">
        <v>31.062355090193325</v>
      </c>
      <c r="Z57" s="34">
        <v>13.487336176960927</v>
      </c>
      <c r="AA57" s="34">
        <v>145.6281407035176</v>
      </c>
      <c r="AB57" s="34">
        <v>14.55090752449221</v>
      </c>
      <c r="AC57" s="34">
        <v>2.5197896146929626</v>
      </c>
      <c r="AD57" s="34">
        <v>275.5735713377678</v>
      </c>
      <c r="AE57" s="34">
        <v>1.2527925208149373</v>
      </c>
      <c r="AF57" s="34">
        <v>11.80163486194002</v>
      </c>
      <c r="AG57" s="34">
        <v>0.7773203883495148</v>
      </c>
      <c r="AH57" s="34">
        <v>2.7058628891572853</v>
      </c>
      <c r="AI57" s="34">
        <v>1128.330242381864</v>
      </c>
      <c r="AJ57" s="34">
        <v>1.5278965191805916</v>
      </c>
      <c r="AK57" s="34">
        <v>23.713697309994085</v>
      </c>
      <c r="AL57" s="34">
        <v>66.88472641847444</v>
      </c>
      <c r="AM57" s="34">
        <v>188.74262567848905</v>
      </c>
      <c r="AN57" s="27"/>
      <c r="AO57" s="34">
        <v>33.621398440311104</v>
      </c>
      <c r="AP57" s="34">
        <v>60.99499552565431</v>
      </c>
      <c r="AQ57" s="34">
        <v>7.877692547210488</v>
      </c>
      <c r="AR57" s="34">
        <v>29.11238132359722</v>
      </c>
      <c r="AS57" s="34">
        <v>5.508200541414944</v>
      </c>
      <c r="AT57" s="34">
        <v>1.0803882575728956</v>
      </c>
      <c r="AU57" s="34">
        <v>4.950771092498944</v>
      </c>
      <c r="AV57" s="34">
        <v>0.7395742272192852</v>
      </c>
      <c r="AW57" s="34">
        <v>4.148595873871468</v>
      </c>
      <c r="AX57" s="34">
        <v>0.8813334786621011</v>
      </c>
      <c r="AY57" s="34">
        <v>2.4985365295369593</v>
      </c>
      <c r="AZ57" s="34">
        <v>0.36300315100017705</v>
      </c>
      <c r="BA57" s="34">
        <v>2.508854364642435</v>
      </c>
      <c r="BB57" s="34">
        <v>0.38337162545559184</v>
      </c>
      <c r="BC57" s="35">
        <v>4.025</v>
      </c>
      <c r="BD57" s="46">
        <v>6.02</v>
      </c>
      <c r="BE57" s="47">
        <v>0.01</v>
      </c>
      <c r="BF57" s="47">
        <v>0.98</v>
      </c>
      <c r="BG57" s="47">
        <v>0.898</v>
      </c>
      <c r="BH57" s="47">
        <v>0.01</v>
      </c>
      <c r="BI57" s="48">
        <v>0.5131450385402919</v>
      </c>
      <c r="BJ57" s="45">
        <v>152</v>
      </c>
      <c r="BK57" s="45">
        <v>0.03</v>
      </c>
      <c r="BL57" s="51"/>
      <c r="BM57" s="36"/>
      <c r="BN57" s="5">
        <v>100.61565245356736</v>
      </c>
      <c r="BO57" s="6">
        <v>4.223785865792516</v>
      </c>
      <c r="BP57" s="38"/>
    </row>
    <row r="58" spans="1:68" ht="11.25">
      <c r="A58" s="1" t="s">
        <v>67</v>
      </c>
      <c r="B58" s="34">
        <v>8.84689358876084</v>
      </c>
      <c r="C58" s="34">
        <v>27.86378416163105</v>
      </c>
      <c r="D58" s="34">
        <v>0.38512993946896257</v>
      </c>
      <c r="E58" s="34">
        <v>3.286025813146789</v>
      </c>
      <c r="F58" s="34">
        <v>0.2373109139617539</v>
      </c>
      <c r="G58" s="34">
        <v>11.889111043248501</v>
      </c>
      <c r="H58" s="34">
        <v>17.84693968789981</v>
      </c>
      <c r="I58" s="34">
        <v>0.22837581725749764</v>
      </c>
      <c r="J58" s="34">
        <v>1.8362224668143585</v>
      </c>
      <c r="K58" s="34">
        <v>0.063336246847094</v>
      </c>
      <c r="L58" s="34">
        <v>27.631</v>
      </c>
      <c r="M58" s="34">
        <f t="shared" si="0"/>
        <v>100.11412967903667</v>
      </c>
      <c r="N58" s="34"/>
      <c r="O58" s="34">
        <v>890.6634191602876</v>
      </c>
      <c r="P58" s="34">
        <v>1.4983523573803692</v>
      </c>
      <c r="Q58" s="34">
        <v>10.811446366286273</v>
      </c>
      <c r="R58" s="34">
        <v>42.50576598855984</v>
      </c>
      <c r="S58" s="34">
        <v>4.1278158399561535</v>
      </c>
      <c r="T58" s="34">
        <v>11.08048178860082</v>
      </c>
      <c r="U58" s="34">
        <v>10.3113948227714</v>
      </c>
      <c r="V58" s="34">
        <v>2.4259005463139607</v>
      </c>
      <c r="W58" s="34">
        <v>0.12616190035402666</v>
      </c>
      <c r="X58" s="34">
        <v>8.540117127797991</v>
      </c>
      <c r="Y58" s="34">
        <v>18.209310083321665</v>
      </c>
      <c r="Z58" s="34">
        <v>13.99226164938855</v>
      </c>
      <c r="AA58" s="34">
        <v>72.38190954773869</v>
      </c>
      <c r="AB58" s="34">
        <v>9.551877204864986</v>
      </c>
      <c r="AC58" s="34">
        <v>1.3721919207456204</v>
      </c>
      <c r="AD58" s="34">
        <v>520.2397568047586</v>
      </c>
      <c r="AE58" s="34">
        <v>0.5663308655738758</v>
      </c>
      <c r="AF58" s="34">
        <v>7.5742287331886855</v>
      </c>
      <c r="AG58" s="34">
        <v>0.3565048543689321</v>
      </c>
      <c r="AH58" s="34">
        <v>1.4727610947599925</v>
      </c>
      <c r="AI58" s="34">
        <v>69.00134898399119</v>
      </c>
      <c r="AJ58" s="34">
        <v>0.907344695497696</v>
      </c>
      <c r="AK58" s="34">
        <v>26.631691247844177</v>
      </c>
      <c r="AL58" s="34">
        <v>31.281802191052584</v>
      </c>
      <c r="AM58" s="34">
        <v>84.182640902565</v>
      </c>
      <c r="AN58" s="27"/>
      <c r="AO58" s="34">
        <v>30.76150792074151</v>
      </c>
      <c r="AP58" s="34">
        <v>62.69346386953003</v>
      </c>
      <c r="AQ58" s="34">
        <v>7.157061575489396</v>
      </c>
      <c r="AR58" s="34">
        <v>27.336506109203693</v>
      </c>
      <c r="AS58" s="34">
        <v>5.53045998518995</v>
      </c>
      <c r="AT58" s="34">
        <v>1.3085958628832504</v>
      </c>
      <c r="AU58" s="34">
        <v>5.450718464417629</v>
      </c>
      <c r="AV58" s="34">
        <v>0.8199206419564589</v>
      </c>
      <c r="AW58" s="34">
        <v>4.566280380627982</v>
      </c>
      <c r="AX58" s="34">
        <v>0.9537986757965405</v>
      </c>
      <c r="AY58" s="34">
        <v>2.4759741659015644</v>
      </c>
      <c r="AZ58" s="34">
        <v>0.3445123738714817</v>
      </c>
      <c r="BA58" s="34">
        <v>2.200372660663054</v>
      </c>
      <c r="BB58" s="34">
        <v>0.31252066682709007</v>
      </c>
      <c r="BC58" s="35">
        <v>2.049</v>
      </c>
      <c r="BD58" s="46"/>
      <c r="BE58" s="47"/>
      <c r="BF58" s="47"/>
      <c r="BG58" s="47"/>
      <c r="BH58" s="47"/>
      <c r="BI58" s="48"/>
      <c r="BJ58" s="45"/>
      <c r="BK58" s="45"/>
      <c r="BL58" s="50">
        <v>-3.422</v>
      </c>
      <c r="BM58" s="50">
        <v>1.896</v>
      </c>
      <c r="BN58" s="5">
        <v>110.36733744244611</v>
      </c>
      <c r="BO58" s="6">
        <v>4.977187707438346</v>
      </c>
      <c r="BP58" s="38"/>
    </row>
    <row r="59" spans="1:68" ht="11.25">
      <c r="A59" s="1" t="s">
        <v>68</v>
      </c>
      <c r="B59" s="34">
        <v>16.348315582017612</v>
      </c>
      <c r="C59" s="34">
        <v>48.103302107607014</v>
      </c>
      <c r="D59" s="34">
        <v>0.7388252500145539</v>
      </c>
      <c r="E59" s="34">
        <v>5.336335770346468</v>
      </c>
      <c r="F59" s="34">
        <v>0.06896779579389878</v>
      </c>
      <c r="G59" s="34">
        <v>4.7739197374341975</v>
      </c>
      <c r="H59" s="34">
        <v>7.765348965700166</v>
      </c>
      <c r="I59" s="34">
        <v>0.24716840834140613</v>
      </c>
      <c r="J59" s="34">
        <v>2.402173678019031</v>
      </c>
      <c r="K59" s="34">
        <v>0.07183775649099923</v>
      </c>
      <c r="L59" s="34">
        <v>12.438</v>
      </c>
      <c r="M59" s="34">
        <f t="shared" si="0"/>
        <v>98.29419505176534</v>
      </c>
      <c r="N59" s="34"/>
      <c r="O59" s="34">
        <v>174.61377870563675</v>
      </c>
      <c r="P59" s="34">
        <v>2.675847479835642</v>
      </c>
      <c r="Q59" s="34">
        <v>51.62613877283318</v>
      </c>
      <c r="R59" s="34">
        <v>83.42087961164343</v>
      </c>
      <c r="S59" s="34">
        <v>7.078651685393259</v>
      </c>
      <c r="T59" s="34">
        <v>105.72583184633149</v>
      </c>
      <c r="U59" s="34">
        <v>20.101201580577712</v>
      </c>
      <c r="V59" s="34">
        <v>4.247024765955813</v>
      </c>
      <c r="W59" s="34">
        <v>0.8024724153665959</v>
      </c>
      <c r="X59" s="34">
        <v>17.148291214112604</v>
      </c>
      <c r="Y59" s="34">
        <v>34.97501712559268</v>
      </c>
      <c r="Z59" s="34">
        <v>20.36209068616779</v>
      </c>
      <c r="AA59" s="34">
        <v>123.31658291457286</v>
      </c>
      <c r="AB59" s="34">
        <v>15.472132028331153</v>
      </c>
      <c r="AC59" s="34">
        <v>1.921856738962459</v>
      </c>
      <c r="AD59" s="34">
        <v>297.56137605120654</v>
      </c>
      <c r="AE59" s="34">
        <v>1.1114621800300128</v>
      </c>
      <c r="AF59" s="34">
        <v>11.408247033208687</v>
      </c>
      <c r="AG59" s="34">
        <v>1.709825242718447</v>
      </c>
      <c r="AH59" s="34">
        <v>22.30522036155748</v>
      </c>
      <c r="AI59" s="34">
        <v>93.93073943235713</v>
      </c>
      <c r="AJ59" s="34">
        <v>1.5748625992338865</v>
      </c>
      <c r="AK59" s="34">
        <v>22.45456293955192</v>
      </c>
      <c r="AL59" s="34">
        <v>73.70293026367113</v>
      </c>
      <c r="AM59" s="34">
        <v>148.89583939147505</v>
      </c>
      <c r="AN59" s="27"/>
      <c r="AO59" s="34">
        <v>31.711436220527876</v>
      </c>
      <c r="AP59" s="34">
        <v>62.7234368403043</v>
      </c>
      <c r="AQ59" s="34">
        <v>7.490742862255648</v>
      </c>
      <c r="AR59" s="34">
        <v>27.326529282156542</v>
      </c>
      <c r="AS59" s="34">
        <v>5.132825375936447</v>
      </c>
      <c r="AT59" s="34">
        <v>1.0865560306893918</v>
      </c>
      <c r="AU59" s="34">
        <v>4.694336854019777</v>
      </c>
      <c r="AV59" s="34">
        <v>0.6824605107193665</v>
      </c>
      <c r="AW59" s="34">
        <v>4.001296506754437</v>
      </c>
      <c r="AX59" s="34">
        <v>0.8372668047289961</v>
      </c>
      <c r="AY59" s="34">
        <v>2.3170566481218287</v>
      </c>
      <c r="AZ59" s="34">
        <v>0.35035156664896444</v>
      </c>
      <c r="BA59" s="34">
        <v>2.2472306410143523</v>
      </c>
      <c r="BB59" s="34">
        <v>0.3542547931425089</v>
      </c>
      <c r="BC59" s="35">
        <v>4.273</v>
      </c>
      <c r="BD59" s="46"/>
      <c r="BE59" s="47"/>
      <c r="BF59" s="47"/>
      <c r="BG59" s="47"/>
      <c r="BH59" s="47"/>
      <c r="BI59" s="48"/>
      <c r="BJ59" s="45"/>
      <c r="BK59" s="45"/>
      <c r="BL59" s="54"/>
      <c r="BM59" s="55"/>
      <c r="BN59" s="5">
        <v>112.91016327609289</v>
      </c>
      <c r="BO59" s="6">
        <v>4.86467593593175</v>
      </c>
      <c r="BP59" s="38"/>
    </row>
    <row r="60" spans="1:68" ht="11.25">
      <c r="A60" s="1" t="s">
        <v>69</v>
      </c>
      <c r="B60" s="34">
        <v>13.47560837111995</v>
      </c>
      <c r="C60" s="34">
        <v>57.59536044838242</v>
      </c>
      <c r="D60" s="34">
        <v>0.8243229818735105</v>
      </c>
      <c r="E60" s="34">
        <v>3.746494802497132</v>
      </c>
      <c r="F60" s="34">
        <v>0.04935714459371669</v>
      </c>
      <c r="G60" s="34">
        <v>5.2511086520650085</v>
      </c>
      <c r="H60" s="34">
        <v>5.7797160752993335</v>
      </c>
      <c r="I60" s="34">
        <v>0.2257402709469495</v>
      </c>
      <c r="J60" s="34">
        <v>2.014287276752502</v>
      </c>
      <c r="K60" s="34">
        <v>0.0810831482287462</v>
      </c>
      <c r="L60" s="34">
        <v>11.545</v>
      </c>
      <c r="M60" s="34">
        <f t="shared" si="0"/>
        <v>100.58807917175926</v>
      </c>
      <c r="N60" s="34"/>
      <c r="O60" s="34">
        <v>399.3481790767803</v>
      </c>
      <c r="P60" s="34">
        <v>1.881343850497309</v>
      </c>
      <c r="Q60" s="34">
        <v>21.929249987924354</v>
      </c>
      <c r="R60" s="34">
        <v>68.44714592428981</v>
      </c>
      <c r="S60" s="34">
        <v>6.018087147163607</v>
      </c>
      <c r="T60" s="34">
        <v>16.22165949406949</v>
      </c>
      <c r="U60" s="34">
        <v>15.36678683704843</v>
      </c>
      <c r="V60" s="34">
        <v>6.0516462607928085</v>
      </c>
      <c r="W60" s="34">
        <v>0.14374183728860418</v>
      </c>
      <c r="X60" s="34">
        <v>17.68449755394054</v>
      </c>
      <c r="Y60" s="34">
        <v>26.781325382250014</v>
      </c>
      <c r="Z60" s="34">
        <v>13.885450491759629</v>
      </c>
      <c r="AA60" s="34">
        <v>97.76884422110552</v>
      </c>
      <c r="AB60" s="34">
        <v>13.241214856383834</v>
      </c>
      <c r="AC60" s="34">
        <v>2.175017775309641</v>
      </c>
      <c r="AD60" s="34">
        <v>373.3778158885827</v>
      </c>
      <c r="AE60" s="34">
        <v>1.2214979453554182</v>
      </c>
      <c r="AF60" s="34">
        <v>12.154675221057886</v>
      </c>
      <c r="AG60" s="34">
        <v>0.6528932038834953</v>
      </c>
      <c r="AH60" s="34">
        <v>2.4572536564158955</v>
      </c>
      <c r="AI60" s="34">
        <v>93.53026729664042</v>
      </c>
      <c r="AJ60" s="34">
        <v>1.4879253872203408</v>
      </c>
      <c r="AK60" s="34">
        <v>28.310537075100395</v>
      </c>
      <c r="AL60" s="34">
        <v>48.176121303900445</v>
      </c>
      <c r="AM60" s="34">
        <v>216.58493710941528</v>
      </c>
      <c r="AN60" s="27"/>
      <c r="AO60" s="34">
        <v>33.783088363679</v>
      </c>
      <c r="AP60" s="34">
        <v>64.82154479450371</v>
      </c>
      <c r="AQ60" s="34">
        <v>8.245546013946779</v>
      </c>
      <c r="AR60" s="34">
        <v>30.269693261067157</v>
      </c>
      <c r="AS60" s="34">
        <v>5.811738411074107</v>
      </c>
      <c r="AT60" s="34">
        <v>1.2160792661358095</v>
      </c>
      <c r="AU60" s="34">
        <v>5.57197806555894</v>
      </c>
      <c r="AV60" s="34">
        <v>0.839281223820838</v>
      </c>
      <c r="AW60" s="34">
        <v>4.824558722970175</v>
      </c>
      <c r="AX60" s="34">
        <v>1.0576001743945214</v>
      </c>
      <c r="AY60" s="34">
        <v>2.800676007784852</v>
      </c>
      <c r="AZ60" s="34">
        <v>0.4233414763674987</v>
      </c>
      <c r="BA60" s="34">
        <v>2.8388126429494944</v>
      </c>
      <c r="BB60" s="34">
        <v>0.44354641223596325</v>
      </c>
      <c r="BC60" s="35">
        <v>3.826</v>
      </c>
      <c r="BD60" s="46">
        <v>5.98</v>
      </c>
      <c r="BE60" s="47">
        <v>0.01</v>
      </c>
      <c r="BF60" s="47">
        <v>1.53</v>
      </c>
      <c r="BG60" s="47">
        <v>0.839</v>
      </c>
      <c r="BH60" s="47">
        <v>0.029</v>
      </c>
      <c r="BI60" s="48">
        <v>0.08488713688052996</v>
      </c>
      <c r="BJ60" s="45">
        <v>95.3</v>
      </c>
      <c r="BK60" s="45">
        <v>0.02</v>
      </c>
      <c r="BL60" s="51"/>
      <c r="BM60" s="36"/>
      <c r="BN60" s="5">
        <v>83.03437782205712</v>
      </c>
      <c r="BO60" s="6">
        <v>3.870460312231948</v>
      </c>
      <c r="BP60" s="38"/>
    </row>
    <row r="61" spans="1:68" ht="11.25">
      <c r="A61" s="1" t="s">
        <v>70</v>
      </c>
      <c r="B61" s="34">
        <v>14.718707127835664</v>
      </c>
      <c r="C61" s="34">
        <v>46.88872690056155</v>
      </c>
      <c r="D61" s="34">
        <v>0.6924535988368149</v>
      </c>
      <c r="E61" s="34">
        <v>6.221116830714795</v>
      </c>
      <c r="F61" s="34">
        <v>0.0663236630478068</v>
      </c>
      <c r="G61" s="34">
        <v>5.0348506971365765</v>
      </c>
      <c r="H61" s="34">
        <v>10.512174125651468</v>
      </c>
      <c r="I61" s="34">
        <v>0.235136566488904</v>
      </c>
      <c r="J61" s="34">
        <v>3.3355962167393627</v>
      </c>
      <c r="K61" s="34">
        <v>0.09787362977545903</v>
      </c>
      <c r="L61" s="34">
        <v>12.25</v>
      </c>
      <c r="M61" s="34">
        <f t="shared" si="0"/>
        <v>100.0529593567884</v>
      </c>
      <c r="N61" s="34"/>
      <c r="O61" s="34">
        <v>186.6921827882162</v>
      </c>
      <c r="P61" s="34">
        <v>2.3875852656013494</v>
      </c>
      <c r="Q61" s="34">
        <v>12.629824914180857</v>
      </c>
      <c r="R61" s="34">
        <v>73.52348711534675</v>
      </c>
      <c r="S61" s="34">
        <v>7.267086873115923</v>
      </c>
      <c r="T61" s="34">
        <v>13.340112312375354</v>
      </c>
      <c r="U61" s="34">
        <v>17.051917508474105</v>
      </c>
      <c r="V61" s="34">
        <v>4.1043247338196975</v>
      </c>
      <c r="W61" s="34">
        <v>0.21612981290157027</v>
      </c>
      <c r="X61" s="34">
        <v>14.920972571750415</v>
      </c>
      <c r="Y61" s="34">
        <v>30.285796212938493</v>
      </c>
      <c r="Z61" s="34">
        <v>12.720237863080499</v>
      </c>
      <c r="AA61" s="34">
        <v>136.98492462311557</v>
      </c>
      <c r="AB61" s="34">
        <v>13.929358461661119</v>
      </c>
      <c r="AC61" s="34">
        <v>2.223285832823306</v>
      </c>
      <c r="AD61" s="34">
        <v>450.74999662549453</v>
      </c>
      <c r="AE61" s="34">
        <v>1.0216164633881681</v>
      </c>
      <c r="AF61" s="34">
        <v>10.460081497292137</v>
      </c>
      <c r="AG61" s="34">
        <v>0.6808543689320389</v>
      </c>
      <c r="AH61" s="34">
        <v>1.741259066120693</v>
      </c>
      <c r="AI61" s="34">
        <v>61.08201250019302</v>
      </c>
      <c r="AJ61" s="34">
        <v>2.2703602953422526</v>
      </c>
      <c r="AK61" s="34">
        <v>24.50315457400147</v>
      </c>
      <c r="AL61" s="34">
        <v>49.161298111289376</v>
      </c>
      <c r="AM61" s="34">
        <v>142.33877329361198</v>
      </c>
      <c r="AN61" s="27"/>
      <c r="AO61" s="34">
        <v>30.347177492111285</v>
      </c>
      <c r="AP61" s="34">
        <v>60.15575234397455</v>
      </c>
      <c r="AQ61" s="34">
        <v>7.191233755459434</v>
      </c>
      <c r="AR61" s="34">
        <v>27.2467146657793</v>
      </c>
      <c r="AS61" s="34">
        <v>5.417139180517196</v>
      </c>
      <c r="AT61" s="34">
        <v>1.0855280685033093</v>
      </c>
      <c r="AU61" s="34">
        <v>4.841438665240386</v>
      </c>
      <c r="AV61" s="34">
        <v>0.7318299944735335</v>
      </c>
      <c r="AW61" s="34">
        <v>4.1869340653128875</v>
      </c>
      <c r="AX61" s="34">
        <v>0.8989601482353432</v>
      </c>
      <c r="AY61" s="34">
        <v>2.4269255493028807</v>
      </c>
      <c r="AZ61" s="34">
        <v>0.3561907594264472</v>
      </c>
      <c r="BA61" s="34">
        <v>2.348756265108832</v>
      </c>
      <c r="BB61" s="34">
        <v>0.35813703745091996</v>
      </c>
      <c r="BC61" s="35">
        <v>3.129</v>
      </c>
      <c r="BD61" s="46"/>
      <c r="BE61" s="47"/>
      <c r="BF61" s="47"/>
      <c r="BG61" s="47"/>
      <c r="BH61" s="47"/>
      <c r="BI61" s="48"/>
      <c r="BJ61" s="45"/>
      <c r="BK61" s="45"/>
      <c r="BL61" s="50">
        <v>-3.536</v>
      </c>
      <c r="BM61" s="50">
        <v>-2.897</v>
      </c>
      <c r="BN61" s="5">
        <v>106.17821502964483</v>
      </c>
      <c r="BO61" s="6">
        <v>4.927526457259718</v>
      </c>
      <c r="BP61" s="38"/>
    </row>
    <row r="62" spans="1:68" ht="12" thickBot="1">
      <c r="A62" s="1" t="s">
        <v>71</v>
      </c>
      <c r="B62" s="34">
        <v>13.07865246561409</v>
      </c>
      <c r="C62" s="34">
        <v>51.57351698487974</v>
      </c>
      <c r="D62" s="34">
        <v>0.6824212704570156</v>
      </c>
      <c r="E62" s="34">
        <v>5.341652964218874</v>
      </c>
      <c r="F62" s="34">
        <v>0.06885762359614493</v>
      </c>
      <c r="G62" s="34">
        <v>4.777980919686375</v>
      </c>
      <c r="H62" s="34">
        <v>9.859865015594565</v>
      </c>
      <c r="I62" s="34">
        <v>0.22516732609683035</v>
      </c>
      <c r="J62" s="34">
        <v>2.6913872228230225</v>
      </c>
      <c r="K62" s="34">
        <v>0.08830943142606563</v>
      </c>
      <c r="L62" s="34">
        <v>12.65</v>
      </c>
      <c r="M62" s="34">
        <f t="shared" si="0"/>
        <v>101.03781122439274</v>
      </c>
      <c r="N62" s="34"/>
      <c r="O62" s="34">
        <v>252.12479703085134</v>
      </c>
      <c r="P62" s="34">
        <v>1.9495896750686788</v>
      </c>
      <c r="Q62" s="34">
        <v>11.315453463800532</v>
      </c>
      <c r="R62" s="34">
        <v>64.3919642765016</v>
      </c>
      <c r="S62" s="34">
        <v>5.937188270759113</v>
      </c>
      <c r="T62" s="34">
        <v>15.09184423218222</v>
      </c>
      <c r="U62" s="34">
        <v>14.795046073529004</v>
      </c>
      <c r="V62" s="34">
        <v>6.0739734767052616</v>
      </c>
      <c r="W62" s="34">
        <v>0.26886962370530276</v>
      </c>
      <c r="X62" s="34">
        <v>14.580687779167302</v>
      </c>
      <c r="Y62" s="34">
        <v>25.158516446448246</v>
      </c>
      <c r="Z62" s="34">
        <v>12.283283127325825</v>
      </c>
      <c r="AA62" s="34">
        <v>111.95979899497488</v>
      </c>
      <c r="AB62" s="34">
        <v>12.253395810098704</v>
      </c>
      <c r="AC62" s="34">
        <v>2.128719842592452</v>
      </c>
      <c r="AD62" s="34">
        <v>411.23417777728616</v>
      </c>
      <c r="AE62" s="34">
        <v>1.0024359171387855</v>
      </c>
      <c r="AF62" s="34">
        <v>10.03744175309104</v>
      </c>
      <c r="AG62" s="34">
        <v>0.5857864077669903</v>
      </c>
      <c r="AH62" s="34">
        <v>1.865563682491388</v>
      </c>
      <c r="AI62" s="34">
        <v>58.088483285710524</v>
      </c>
      <c r="AJ62" s="34">
        <v>2.0784988619330482</v>
      </c>
      <c r="AK62" s="34">
        <v>25.712323294822916</v>
      </c>
      <c r="AL62" s="34">
        <v>46.11797965678099</v>
      </c>
      <c r="AM62" s="34">
        <v>219.611275308429</v>
      </c>
      <c r="AN62" s="27"/>
      <c r="AO62" s="34">
        <v>30.55939551653164</v>
      </c>
      <c r="AP62" s="34">
        <v>60.505437003007785</v>
      </c>
      <c r="AQ62" s="34">
        <v>7.382195937644939</v>
      </c>
      <c r="AR62" s="34">
        <v>27.43627437967524</v>
      </c>
      <c r="AS62" s="34">
        <v>5.342266506001269</v>
      </c>
      <c r="AT62" s="34">
        <v>1.111227123155376</v>
      </c>
      <c r="AU62" s="34">
        <v>5.06606710669888</v>
      </c>
      <c r="AV62" s="34">
        <v>0.7569987508972265</v>
      </c>
      <c r="AW62" s="34">
        <v>4.278743944817338</v>
      </c>
      <c r="AX62" s="34">
        <v>0.9273586714366775</v>
      </c>
      <c r="AY62" s="34">
        <v>2.4269255493028807</v>
      </c>
      <c r="AZ62" s="34">
        <v>0.38052072933262526</v>
      </c>
      <c r="BA62" s="34">
        <v>2.486401582390771</v>
      </c>
      <c r="BB62" s="34">
        <v>0.39210667514951675</v>
      </c>
      <c r="BC62" s="35">
        <v>2.903</v>
      </c>
      <c r="BD62" s="46">
        <v>4.96</v>
      </c>
      <c r="BE62" s="47">
        <v>0.01</v>
      </c>
      <c r="BF62" s="47">
        <v>2.36</v>
      </c>
      <c r="BG62" s="47">
        <v>0.728</v>
      </c>
      <c r="BH62" s="47">
        <v>0.02</v>
      </c>
      <c r="BI62" s="48">
        <v>0.22963833289187008</v>
      </c>
      <c r="BJ62" s="45">
        <v>82.6</v>
      </c>
      <c r="BK62" s="45">
        <v>0.04</v>
      </c>
      <c r="BL62" s="36">
        <v>-3.53</v>
      </c>
      <c r="BM62" s="36">
        <v>-2.65</v>
      </c>
      <c r="BN62" s="5">
        <v>94.35808504822612</v>
      </c>
      <c r="BO62" s="6">
        <v>4.416250128372133</v>
      </c>
      <c r="BP62" s="40"/>
    </row>
    <row r="63" spans="1:148" s="60" customFormat="1" ht="12" thickBot="1">
      <c r="A63" s="25" t="s">
        <v>215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2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56"/>
      <c r="BJ63" s="41"/>
      <c r="BK63" s="41"/>
      <c r="BL63" s="51"/>
      <c r="BM63" s="36"/>
      <c r="BN63" s="8"/>
      <c r="BO63" s="8"/>
      <c r="BP63" s="1"/>
      <c r="BQ63" s="8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57" t="s">
        <v>3</v>
      </c>
      <c r="DN63" s="57" t="s">
        <v>198</v>
      </c>
      <c r="DO63" s="57" t="s">
        <v>199</v>
      </c>
      <c r="DP63" s="57" t="s">
        <v>4</v>
      </c>
      <c r="DQ63" s="57" t="s">
        <v>5</v>
      </c>
      <c r="DR63" s="57" t="s">
        <v>193</v>
      </c>
      <c r="DS63" s="57" t="s">
        <v>194</v>
      </c>
      <c r="DT63" s="57" t="s">
        <v>6</v>
      </c>
      <c r="DU63" s="57" t="s">
        <v>197</v>
      </c>
      <c r="DV63" s="57" t="s">
        <v>7</v>
      </c>
      <c r="DW63" s="57" t="s">
        <v>8</v>
      </c>
      <c r="DX63" s="57" t="s">
        <v>9</v>
      </c>
      <c r="DY63" s="57" t="s">
        <v>10</v>
      </c>
      <c r="DZ63" s="57" t="s">
        <v>11</v>
      </c>
      <c r="EA63" s="58" t="s">
        <v>12</v>
      </c>
      <c r="EB63" s="58" t="s">
        <v>200</v>
      </c>
      <c r="EC63" s="59" t="s">
        <v>195</v>
      </c>
      <c r="ED63" s="57" t="s">
        <v>196</v>
      </c>
      <c r="EE63" s="57"/>
      <c r="EF63" s="1" t="s">
        <v>139</v>
      </c>
      <c r="EH63" s="57" t="s">
        <v>0</v>
      </c>
      <c r="EI63" s="57" t="s">
        <v>1</v>
      </c>
      <c r="EJ63" s="57" t="s">
        <v>2</v>
      </c>
      <c r="EK63" s="57" t="s">
        <v>4</v>
      </c>
      <c r="EL63" s="57" t="s">
        <v>5</v>
      </c>
      <c r="EM63" s="57" t="s">
        <v>193</v>
      </c>
      <c r="EN63" s="57" t="s">
        <v>194</v>
      </c>
      <c r="EO63" s="57" t="s">
        <v>6</v>
      </c>
      <c r="EP63" s="60" t="s">
        <v>195</v>
      </c>
      <c r="EQ63" s="61" t="s">
        <v>196</v>
      </c>
      <c r="ER63" s="60" t="s">
        <v>136</v>
      </c>
    </row>
    <row r="64" spans="1:148" ht="11.25">
      <c r="A64" s="1" t="s">
        <v>72</v>
      </c>
      <c r="B64" s="34">
        <v>13.25</v>
      </c>
      <c r="C64" s="34">
        <v>45.62</v>
      </c>
      <c r="D64" s="34">
        <v>0.6706630962925194</v>
      </c>
      <c r="E64" s="34">
        <v>5.002527782370725</v>
      </c>
      <c r="F64" s="34">
        <v>0.13838898606222572</v>
      </c>
      <c r="G64" s="34">
        <v>2.2797421518426013</v>
      </c>
      <c r="H64" s="34">
        <v>13.25192071838092</v>
      </c>
      <c r="I64" s="34">
        <v>0.11990848426690832</v>
      </c>
      <c r="J64" s="34">
        <v>2.592563023814024</v>
      </c>
      <c r="K64" s="34">
        <v>0.10618681493939515</v>
      </c>
      <c r="L64" s="34">
        <v>15.551</v>
      </c>
      <c r="M64" s="34">
        <f>SUM(B64:L64)</f>
        <v>98.58290105796931</v>
      </c>
      <c r="N64" s="34"/>
      <c r="O64" s="34">
        <v>439.1111280953837</v>
      </c>
      <c r="P64" s="34">
        <v>2.0378131521215135</v>
      </c>
      <c r="Q64" s="34">
        <v>13.30975048710093</v>
      </c>
      <c r="R64" s="34">
        <v>66.26960726564269</v>
      </c>
      <c r="S64" s="34">
        <v>10.560101682605014</v>
      </c>
      <c r="T64" s="34">
        <v>11.222918348442851</v>
      </c>
      <c r="U64" s="34">
        <v>15.05626251780098</v>
      </c>
      <c r="V64" s="34">
        <v>7.694635460546326</v>
      </c>
      <c r="W64" s="34">
        <v>0.5543023351873844</v>
      </c>
      <c r="X64" s="34">
        <v>13.37040495271274</v>
      </c>
      <c r="Y64" s="34">
        <v>26.756669589971718</v>
      </c>
      <c r="Z64" s="34">
        <v>19.662242801414695</v>
      </c>
      <c r="AA64" s="34">
        <v>120.01483365119729</v>
      </c>
      <c r="AB64" s="34">
        <v>11.335095455827334</v>
      </c>
      <c r="AC64" s="34">
        <v>1.953562531324626</v>
      </c>
      <c r="AD64" s="34">
        <v>126.72515889757157</v>
      </c>
      <c r="AE64" s="34">
        <v>1.1814509094529038</v>
      </c>
      <c r="AF64" s="34">
        <v>12.664399606833307</v>
      </c>
      <c r="AG64" s="34">
        <v>0.7556233653007847</v>
      </c>
      <c r="AH64" s="34">
        <v>2.48884127880891</v>
      </c>
      <c r="AI64" s="34">
        <v>80.11299758904653</v>
      </c>
      <c r="AJ64" s="34">
        <v>1.5309898929845422</v>
      </c>
      <c r="AK64" s="34">
        <v>33.95066166317749</v>
      </c>
      <c r="AL64" s="34">
        <v>104.46018188929351</v>
      </c>
      <c r="AM64" s="34">
        <v>287.3846191830366</v>
      </c>
      <c r="AN64" s="27"/>
      <c r="AO64" s="34">
        <v>39.94892243260973</v>
      </c>
      <c r="AP64" s="34">
        <v>86.3580149797433</v>
      </c>
      <c r="AQ64" s="34">
        <v>9.908511582034272</v>
      </c>
      <c r="AR64" s="34">
        <v>36.70160948883044</v>
      </c>
      <c r="AS64" s="34">
        <v>7.264494896409356</v>
      </c>
      <c r="AT64" s="34">
        <v>1.4674785913283006</v>
      </c>
      <c r="AU64" s="34">
        <v>6.531191641909705</v>
      </c>
      <c r="AV64" s="34">
        <v>1.0353702796991773</v>
      </c>
      <c r="AW64" s="34">
        <v>5.7948187720129525</v>
      </c>
      <c r="AX64" s="34">
        <v>1.185943325935722</v>
      </c>
      <c r="AY64" s="34">
        <v>3.156722659473728</v>
      </c>
      <c r="AZ64" s="34">
        <v>0.48225445293758123</v>
      </c>
      <c r="BA64" s="34">
        <v>3.137391882825231</v>
      </c>
      <c r="BB64" s="34">
        <v>0.4761059828291458</v>
      </c>
      <c r="BC64" s="35">
        <v>1.857</v>
      </c>
      <c r="BD64" s="27"/>
      <c r="BE64" s="27"/>
      <c r="BF64" s="27"/>
      <c r="BG64" s="27"/>
      <c r="BH64" s="27"/>
      <c r="BI64" s="56"/>
      <c r="BJ64" s="27"/>
      <c r="BK64" s="27"/>
      <c r="BL64" s="50">
        <v>-4.848</v>
      </c>
      <c r="BM64" s="50">
        <v>-4.719</v>
      </c>
      <c r="BN64" s="5">
        <v>98.81206768642335</v>
      </c>
      <c r="BO64" s="6">
        <v>4.956439801189205</v>
      </c>
      <c r="BP64" s="37" t="s">
        <v>212</v>
      </c>
      <c r="DM64" s="57">
        <v>23.6</v>
      </c>
      <c r="DN64" s="57">
        <v>1.6</v>
      </c>
      <c r="DO64" s="57">
        <v>1.4</v>
      </c>
      <c r="DP64" s="57">
        <v>32.8</v>
      </c>
      <c r="DQ64" s="57">
        <v>5.2</v>
      </c>
      <c r="DR64" s="57">
        <v>1.6</v>
      </c>
      <c r="DS64" s="57">
        <v>1.6</v>
      </c>
      <c r="DT64" s="57">
        <v>1</v>
      </c>
      <c r="DU64" s="57"/>
      <c r="DV64" s="57">
        <v>0.4</v>
      </c>
      <c r="DW64" s="57">
        <v>0</v>
      </c>
      <c r="DX64" s="57">
        <v>0</v>
      </c>
      <c r="DY64" s="57">
        <v>0</v>
      </c>
      <c r="DZ64" s="57">
        <v>2.3</v>
      </c>
      <c r="EA64" s="58"/>
      <c r="EB64" s="58"/>
      <c r="EC64" s="59">
        <f>SUM(DJ64:EB64)</f>
        <v>71.49999999999999</v>
      </c>
      <c r="ED64" s="57">
        <f>DP64+DQ64</f>
        <v>38</v>
      </c>
      <c r="EE64" s="57">
        <f>DK59+DQ64+DP64</f>
        <v>38</v>
      </c>
      <c r="EF64" s="57">
        <f>DR64+DS64</f>
        <v>3.2</v>
      </c>
      <c r="EH64" s="62">
        <v>35.72433192686357</v>
      </c>
      <c r="EI64" s="62">
        <v>4.0787623066104075</v>
      </c>
      <c r="EJ64" s="62">
        <v>0.2812939521800281</v>
      </c>
      <c r="EK64" s="62">
        <v>46.1322081575246</v>
      </c>
      <c r="EL64" s="62">
        <v>7.31364275668073</v>
      </c>
      <c r="EM64" s="62">
        <v>2.250351617440225</v>
      </c>
      <c r="EN64" s="62">
        <v>2.250351617440225</v>
      </c>
      <c r="EO64" s="62">
        <v>1.4064697609001404</v>
      </c>
      <c r="EP64" s="62">
        <f>SUM(EH64:EO64)</f>
        <v>99.43741209563994</v>
      </c>
      <c r="EQ64" s="62">
        <f>EK64+EL64</f>
        <v>53.44585091420533</v>
      </c>
      <c r="ER64" s="62">
        <f>EM64+EN64</f>
        <v>4.50070323488045</v>
      </c>
    </row>
    <row r="65" spans="1:148" ht="11.25">
      <c r="A65" s="1" t="s">
        <v>73</v>
      </c>
      <c r="B65" s="34">
        <v>12.52</v>
      </c>
      <c r="C65" s="34">
        <v>48.95</v>
      </c>
      <c r="D65" s="34">
        <v>0.6409579271873256</v>
      </c>
      <c r="E65" s="34">
        <v>2.518535006599721</v>
      </c>
      <c r="F65" s="34">
        <v>0.13357363556384266</v>
      </c>
      <c r="G65" s="34">
        <v>1.7783758312562594</v>
      </c>
      <c r="H65" s="34">
        <v>14.332360177949415</v>
      </c>
      <c r="I65" s="34">
        <v>0.09302178805242114</v>
      </c>
      <c r="J65" s="34">
        <v>1.9885391999071391</v>
      </c>
      <c r="K65" s="34">
        <v>0.09699037376639619</v>
      </c>
      <c r="L65" s="34">
        <v>16.001</v>
      </c>
      <c r="M65" s="34">
        <f aca="true" t="shared" si="1" ref="M65:M97">SUM(B65:L65)</f>
        <v>99.05335394028253</v>
      </c>
      <c r="N65" s="34"/>
      <c r="O65" s="34">
        <v>403.6701314582696</v>
      </c>
      <c r="P65" s="34">
        <v>1.3869295483095678</v>
      </c>
      <c r="Q65" s="34">
        <v>10.251840213186727</v>
      </c>
      <c r="R65" s="34">
        <v>55.90330182515778</v>
      </c>
      <c r="S65" s="34">
        <v>7.018496550054475</v>
      </c>
      <c r="T65" s="34">
        <v>10.812445866474826</v>
      </c>
      <c r="U65" s="34">
        <v>12.9830071176225</v>
      </c>
      <c r="V65" s="34">
        <v>6.900682799360882</v>
      </c>
      <c r="W65" s="34">
        <v>0.2941828035910699</v>
      </c>
      <c r="X65" s="34">
        <v>13.067091045140472</v>
      </c>
      <c r="Y65" s="34">
        <v>19.41520296165171</v>
      </c>
      <c r="Z65" s="34">
        <v>14.669119013087</v>
      </c>
      <c r="AA65" s="34">
        <v>89.45835982199618</v>
      </c>
      <c r="AB65" s="34">
        <v>10.688841144771114</v>
      </c>
      <c r="AC65" s="34">
        <v>1.6986602887270652</v>
      </c>
      <c r="AD65" s="34">
        <v>100.26295964424963</v>
      </c>
      <c r="AE65" s="34">
        <v>1.119906498285844</v>
      </c>
      <c r="AF65" s="34">
        <v>10.031405854582587</v>
      </c>
      <c r="AG65" s="34">
        <v>0.6002615518744551</v>
      </c>
      <c r="AH65" s="34">
        <v>2.7618046779732244</v>
      </c>
      <c r="AI65" s="34">
        <v>70.35171035611408</v>
      </c>
      <c r="AJ65" s="34">
        <v>1.2771626040428061</v>
      </c>
      <c r="AK65" s="34">
        <v>31.971788831470352</v>
      </c>
      <c r="AL65" s="34">
        <v>92.89741814185041</v>
      </c>
      <c r="AM65" s="34">
        <v>260.99841571356205</v>
      </c>
      <c r="AN65" s="27"/>
      <c r="AO65" s="34">
        <v>31.62914684714507</v>
      </c>
      <c r="AP65" s="34">
        <v>66.12991994154696</v>
      </c>
      <c r="AQ65" s="34">
        <v>8.044984174403972</v>
      </c>
      <c r="AR65" s="34">
        <v>30.261854831513897</v>
      </c>
      <c r="AS65" s="34">
        <v>6.068061184161661</v>
      </c>
      <c r="AT65" s="34">
        <v>1.31949755690864</v>
      </c>
      <c r="AU65" s="34">
        <v>5.594036433595571</v>
      </c>
      <c r="AV65" s="34">
        <v>0.9172931789983286</v>
      </c>
      <c r="AW65" s="34">
        <v>5.28324093857181</v>
      </c>
      <c r="AX65" s="34">
        <v>1.134850490021341</v>
      </c>
      <c r="AY65" s="34">
        <v>2.947442557165109</v>
      </c>
      <c r="AZ65" s="34">
        <v>0.4574980641830853</v>
      </c>
      <c r="BA65" s="34">
        <v>2.9910527719969506</v>
      </c>
      <c r="BB65" s="34">
        <v>0.4555757453765543</v>
      </c>
      <c r="BC65" s="35">
        <v>0.816</v>
      </c>
      <c r="BD65" s="27"/>
      <c r="BE65" s="27"/>
      <c r="BF65" s="27"/>
      <c r="BG65" s="27"/>
      <c r="BH65" s="27"/>
      <c r="BI65" s="56"/>
      <c r="BJ65" s="27"/>
      <c r="BK65" s="27"/>
      <c r="BL65" s="51"/>
      <c r="BM65" s="36"/>
      <c r="BN65" s="5">
        <v>87.21836403595887</v>
      </c>
      <c r="BO65" s="6">
        <v>4.278174968861772</v>
      </c>
      <c r="BP65" s="38"/>
      <c r="DM65" s="57">
        <v>25.2</v>
      </c>
      <c r="DN65" s="57">
        <v>1.6</v>
      </c>
      <c r="DO65" s="57">
        <v>1.7</v>
      </c>
      <c r="DP65" s="57">
        <v>14.9</v>
      </c>
      <c r="DQ65" s="57">
        <v>10</v>
      </c>
      <c r="DR65" s="57">
        <v>3.6</v>
      </c>
      <c r="DS65" s="57">
        <v>3.3</v>
      </c>
      <c r="DT65" s="57">
        <v>0.8</v>
      </c>
      <c r="DU65" s="57"/>
      <c r="DV65" s="57">
        <v>0.6</v>
      </c>
      <c r="DW65" s="57">
        <v>0</v>
      </c>
      <c r="DX65" s="57">
        <v>0</v>
      </c>
      <c r="DY65" s="57">
        <v>0</v>
      </c>
      <c r="DZ65" s="57">
        <v>1.1</v>
      </c>
      <c r="EA65" s="58"/>
      <c r="EB65" s="58"/>
      <c r="EC65" s="59">
        <f>SUM(DJ65:EB65)</f>
        <v>62.8</v>
      </c>
      <c r="ED65" s="57">
        <f>DP65+DQ65</f>
        <v>24.9</v>
      </c>
      <c r="EE65" s="57">
        <f>DK60+DQ65+DP65</f>
        <v>24.9</v>
      </c>
      <c r="EF65" s="57">
        <f>DR65+DS65</f>
        <v>6.9</v>
      </c>
      <c r="EH65" s="62">
        <v>49.00568181818181</v>
      </c>
      <c r="EI65" s="62">
        <v>3.125</v>
      </c>
      <c r="EJ65" s="62">
        <v>0.5681818181818181</v>
      </c>
      <c r="EK65" s="62">
        <v>21.164772727272727</v>
      </c>
      <c r="EL65" s="62">
        <v>14.204545454545453</v>
      </c>
      <c r="EM65" s="62">
        <v>5.113636363636363</v>
      </c>
      <c r="EN65" s="62">
        <v>4.6875</v>
      </c>
      <c r="EO65" s="62">
        <v>1.1363636363636362</v>
      </c>
      <c r="EP65" s="62">
        <f>SUM(EH65:EO65)</f>
        <v>99.00568181818181</v>
      </c>
      <c r="EQ65" s="62">
        <f>EK65+EL65</f>
        <v>35.36931818181818</v>
      </c>
      <c r="ER65" s="62">
        <f>EM65+EN65</f>
        <v>9.801136363636363</v>
      </c>
    </row>
    <row r="66" spans="1:148" ht="11.25">
      <c r="A66" s="1" t="s">
        <v>74</v>
      </c>
      <c r="B66" s="34">
        <v>12.158434177539876</v>
      </c>
      <c r="C66" s="34">
        <v>49.06177458532162</v>
      </c>
      <c r="D66" s="34">
        <v>0.6587197808790909</v>
      </c>
      <c r="E66" s="34">
        <v>5.034022169302791</v>
      </c>
      <c r="F66" s="34">
        <v>0.12729274360943</v>
      </c>
      <c r="G66" s="34">
        <v>1.9189550152638022</v>
      </c>
      <c r="H66" s="34">
        <v>11.686385991251061</v>
      </c>
      <c r="I66" s="34">
        <v>0.1075467848579487</v>
      </c>
      <c r="J66" s="34">
        <v>2.3344159471526504</v>
      </c>
      <c r="K66" s="34">
        <v>0.0980597273911635</v>
      </c>
      <c r="L66" s="34">
        <v>13.972</v>
      </c>
      <c r="M66" s="34">
        <f t="shared" si="1"/>
        <v>97.15760692256941</v>
      </c>
      <c r="N66" s="34"/>
      <c r="O66" s="34">
        <v>646.7746866401712</v>
      </c>
      <c r="P66" s="34">
        <v>1.7610355448930695</v>
      </c>
      <c r="Q66" s="34">
        <v>11.790596344611501</v>
      </c>
      <c r="R66" s="34">
        <v>56.985174309458856</v>
      </c>
      <c r="S66" s="34">
        <v>8.189226485897594</v>
      </c>
      <c r="T66" s="34">
        <v>12.1439785518833</v>
      </c>
      <c r="U66" s="34">
        <v>14.542980841057762</v>
      </c>
      <c r="V66" s="34">
        <v>5.8394878103590395</v>
      </c>
      <c r="W66" s="34">
        <v>0.5026913170135124</v>
      </c>
      <c r="X66" s="34">
        <v>13.140870103739132</v>
      </c>
      <c r="Y66" s="34">
        <v>22.51052402656501</v>
      </c>
      <c r="Z66" s="34">
        <v>20.39909213716791</v>
      </c>
      <c r="AA66" s="34">
        <v>101.48972239881331</v>
      </c>
      <c r="AB66" s="34">
        <v>11.622319594074542</v>
      </c>
      <c r="AC66" s="34">
        <v>2.154801143901648</v>
      </c>
      <c r="AD66" s="34">
        <v>110.80270126582862</v>
      </c>
      <c r="AE66" s="34">
        <v>1.103763701914156</v>
      </c>
      <c r="AF66" s="34">
        <v>10.19158798399708</v>
      </c>
      <c r="AG66" s="34">
        <v>0.6369834350479512</v>
      </c>
      <c r="AH66" s="34">
        <v>2.3094653307866464</v>
      </c>
      <c r="AI66" s="34">
        <v>89.77365299483532</v>
      </c>
      <c r="AJ66" s="34">
        <v>1.4637708085612369</v>
      </c>
      <c r="AK66" s="34">
        <v>30.812449192692434</v>
      </c>
      <c r="AL66" s="34">
        <v>97.92771450719104</v>
      </c>
      <c r="AM66" s="34">
        <v>213.85097463050872</v>
      </c>
      <c r="AN66" s="27"/>
      <c r="AO66" s="34">
        <v>31.609147386603087</v>
      </c>
      <c r="AP66" s="34">
        <v>67.23733448658132</v>
      </c>
      <c r="AQ66" s="34">
        <v>8.117707195189546</v>
      </c>
      <c r="AR66" s="34">
        <v>30.46153714646945</v>
      </c>
      <c r="AS66" s="34">
        <v>6.1195967579155734</v>
      </c>
      <c r="AT66" s="34">
        <v>1.2814746522313663</v>
      </c>
      <c r="AU66" s="34">
        <v>5.410072769887452</v>
      </c>
      <c r="AV66" s="34">
        <v>0.8841144895451977</v>
      </c>
      <c r="AW66" s="34">
        <v>5.139263943531488</v>
      </c>
      <c r="AX66" s="34">
        <v>1.0926006449382955</v>
      </c>
      <c r="AY66" s="34">
        <v>2.947442557165109</v>
      </c>
      <c r="AZ66" s="34">
        <v>0.44561499758092726</v>
      </c>
      <c r="BA66" s="34">
        <v>2.883275994427474</v>
      </c>
      <c r="BB66" s="34">
        <v>0.4360231382788481</v>
      </c>
      <c r="BC66" s="35">
        <v>0.998</v>
      </c>
      <c r="BD66" s="27"/>
      <c r="BE66" s="27"/>
      <c r="BF66" s="27"/>
      <c r="BG66" s="27"/>
      <c r="BH66" s="27"/>
      <c r="BI66" s="56"/>
      <c r="BJ66" s="27"/>
      <c r="BK66" s="27"/>
      <c r="BL66" s="51"/>
      <c r="BM66" s="36"/>
      <c r="BN66" s="5">
        <v>86.50897690275765</v>
      </c>
      <c r="BO66" s="6">
        <v>4.33648410338096</v>
      </c>
      <c r="BP66" s="38"/>
      <c r="DM66" s="57">
        <v>19.4</v>
      </c>
      <c r="DN66" s="57">
        <v>1.9</v>
      </c>
      <c r="DO66" s="57">
        <v>1.4</v>
      </c>
      <c r="DP66" s="57">
        <v>25.6</v>
      </c>
      <c r="DQ66" s="57">
        <v>6.5</v>
      </c>
      <c r="DR66" s="57">
        <v>2.7</v>
      </c>
      <c r="DS66" s="57">
        <v>2.7</v>
      </c>
      <c r="DT66" s="57">
        <v>1.1</v>
      </c>
      <c r="DU66" s="57"/>
      <c r="DV66" s="57">
        <v>0.4</v>
      </c>
      <c r="DW66" s="57">
        <v>0</v>
      </c>
      <c r="DX66" s="57">
        <v>0</v>
      </c>
      <c r="DY66" s="57">
        <v>0</v>
      </c>
      <c r="DZ66" s="57">
        <v>3.1</v>
      </c>
      <c r="EA66" s="58"/>
      <c r="EB66" s="58"/>
      <c r="EC66" s="59">
        <f>SUM(DJ66:EB66)</f>
        <v>64.8</v>
      </c>
      <c r="ED66" s="57">
        <f>DP66+DQ66</f>
        <v>32.1</v>
      </c>
      <c r="EE66" s="57">
        <f>DK61+DQ66+DP66</f>
        <v>32.1</v>
      </c>
      <c r="EF66" s="57">
        <f>DR66+DS66</f>
        <v>5.4</v>
      </c>
      <c r="EH66" s="62">
        <v>43.396226415094354</v>
      </c>
      <c r="EI66" s="62">
        <v>2.8301886792452833</v>
      </c>
      <c r="EJ66" s="62">
        <v>1.078167115902965</v>
      </c>
      <c r="EK66" s="62">
        <v>34.50134770889488</v>
      </c>
      <c r="EL66" s="62">
        <v>8.760107816711592</v>
      </c>
      <c r="EM66" s="62">
        <v>3.6388140161725073</v>
      </c>
      <c r="EN66" s="62">
        <v>3.6388140161725073</v>
      </c>
      <c r="EO66" s="62">
        <v>1.4824797843665773</v>
      </c>
      <c r="EP66" s="62">
        <f>SUM(EH66:EO66)</f>
        <v>99.32614555256066</v>
      </c>
      <c r="EQ66" s="62">
        <f>EK66+EL66</f>
        <v>43.26145552560648</v>
      </c>
      <c r="ER66" s="62">
        <f>EM66+EN66</f>
        <v>7.277628032345015</v>
      </c>
    </row>
    <row r="67" spans="1:148" ht="11.25">
      <c r="A67" s="1" t="s">
        <v>75</v>
      </c>
      <c r="B67" s="34">
        <v>10.815470537356298</v>
      </c>
      <c r="C67" s="34">
        <v>34.018303228415974</v>
      </c>
      <c r="D67" s="34">
        <v>0.4780388553938916</v>
      </c>
      <c r="E67" s="34">
        <v>2.592699208084909</v>
      </c>
      <c r="F67" s="34">
        <v>0.2036055808555439</v>
      </c>
      <c r="G67" s="34">
        <v>1.709560846077742</v>
      </c>
      <c r="H67" s="34">
        <v>22.931776284719064</v>
      </c>
      <c r="I67" s="34">
        <v>0.08993136320018123</v>
      </c>
      <c r="J67" s="34">
        <v>1.9845056518343052</v>
      </c>
      <c r="K67" s="34">
        <v>0.08351651809432792</v>
      </c>
      <c r="L67" s="34">
        <v>22.422</v>
      </c>
      <c r="M67" s="34">
        <f t="shared" si="1"/>
        <v>97.32940807403224</v>
      </c>
      <c r="N67" s="34"/>
      <c r="O67" s="34">
        <v>273.75114643839805</v>
      </c>
      <c r="P67" s="34">
        <v>1.580572489630567</v>
      </c>
      <c r="Q67" s="34">
        <v>9.859800434479776</v>
      </c>
      <c r="R67" s="34">
        <v>48.192501573411874</v>
      </c>
      <c r="S67" s="34">
        <v>7.766626316426585</v>
      </c>
      <c r="T67" s="34">
        <v>11.373091207699446</v>
      </c>
      <c r="U67" s="34">
        <v>13.174229703075856</v>
      </c>
      <c r="V67" s="34">
        <v>3.5509216939677035</v>
      </c>
      <c r="W67" s="34">
        <v>0.36127712721710337</v>
      </c>
      <c r="X67" s="34">
        <v>9.665056676424477</v>
      </c>
      <c r="Y67" s="34">
        <v>20.566027460145115</v>
      </c>
      <c r="Z67" s="34">
        <v>14.688509785080505</v>
      </c>
      <c r="AA67" s="34">
        <v>90.1256622165713</v>
      </c>
      <c r="AB67" s="34">
        <v>12.278831910068162</v>
      </c>
      <c r="AC67" s="34">
        <v>1.5872050571459455</v>
      </c>
      <c r="AD67" s="34">
        <v>184.16336537919574</v>
      </c>
      <c r="AE67" s="34">
        <v>0.8495146590600725</v>
      </c>
      <c r="AF67" s="34">
        <v>8.795000043164475</v>
      </c>
      <c r="AG67" s="34">
        <v>0.49150828247602435</v>
      </c>
      <c r="AH67" s="34">
        <v>3.4471377837321997</v>
      </c>
      <c r="AI67" s="34">
        <v>72.88763240013365</v>
      </c>
      <c r="AJ67" s="34">
        <v>0.9912306777645661</v>
      </c>
      <c r="AK67" s="34">
        <v>40.307041061994354</v>
      </c>
      <c r="AL67" s="34">
        <v>84.90231055921669</v>
      </c>
      <c r="AM67" s="34">
        <v>129.98784732442687</v>
      </c>
      <c r="AN67" s="27"/>
      <c r="AO67" s="34">
        <v>53.46855775898978</v>
      </c>
      <c r="AP67" s="34">
        <v>88.07501551286995</v>
      </c>
      <c r="AQ67" s="34">
        <v>13.18104751738504</v>
      </c>
      <c r="AR67" s="34">
        <v>50.48967333651131</v>
      </c>
      <c r="AS67" s="34">
        <v>10.100972455766856</v>
      </c>
      <c r="AT67" s="34">
        <v>2.263904297406335</v>
      </c>
      <c r="AU67" s="34">
        <v>9.0941618467647</v>
      </c>
      <c r="AV67" s="34">
        <v>1.3573987361560376</v>
      </c>
      <c r="AW67" s="34">
        <v>7.26522212561624</v>
      </c>
      <c r="AX67" s="34">
        <v>1.4374772873603654</v>
      </c>
      <c r="AY67" s="34">
        <v>3.543160801876155</v>
      </c>
      <c r="AZ67" s="34">
        <v>0.48720573068848044</v>
      </c>
      <c r="BA67" s="34">
        <v>3.0988295495664278</v>
      </c>
      <c r="BB67" s="34">
        <v>0.4604638971509808</v>
      </c>
      <c r="BC67" s="35">
        <v>0.851</v>
      </c>
      <c r="BD67" s="27"/>
      <c r="BE67" s="27"/>
      <c r="BF67" s="27"/>
      <c r="BG67" s="27"/>
      <c r="BH67" s="27"/>
      <c r="BI67" s="56"/>
      <c r="BJ67" s="27"/>
      <c r="BK67" s="27"/>
      <c r="BL67" s="50">
        <v>-4.9</v>
      </c>
      <c r="BM67" s="50">
        <v>-4.598</v>
      </c>
      <c r="BN67" s="5">
        <v>100.81293817361876</v>
      </c>
      <c r="BO67" s="6">
        <v>4.9862616626931535</v>
      </c>
      <c r="BP67" s="38"/>
      <c r="DM67" s="57">
        <v>39.7</v>
      </c>
      <c r="DN67" s="57">
        <v>0.9</v>
      </c>
      <c r="DO67" s="57">
        <v>0.9</v>
      </c>
      <c r="DP67" s="57">
        <v>22.3</v>
      </c>
      <c r="DQ67" s="57">
        <v>9.3</v>
      </c>
      <c r="DR67" s="57">
        <v>0.8</v>
      </c>
      <c r="DS67" s="57">
        <v>3.4</v>
      </c>
      <c r="DT67" s="57">
        <v>0.7</v>
      </c>
      <c r="DU67" s="57"/>
      <c r="DV67" s="57">
        <v>0.2</v>
      </c>
      <c r="DW67" s="57">
        <v>0</v>
      </c>
      <c r="DX67" s="57">
        <v>0</v>
      </c>
      <c r="DY67" s="57">
        <v>0</v>
      </c>
      <c r="DZ67" s="57">
        <v>1.1</v>
      </c>
      <c r="EA67" s="58"/>
      <c r="EB67" s="58"/>
      <c r="EC67" s="59">
        <f>SUM(DJ67:EB67)</f>
        <v>79.3</v>
      </c>
      <c r="ED67" s="57">
        <f>DP67+DQ67</f>
        <v>31.6</v>
      </c>
      <c r="EE67" s="57">
        <f>DK62+DQ67+DP67</f>
        <v>31.6</v>
      </c>
      <c r="EF67" s="57">
        <f>DR67+DS67</f>
        <v>4.2</v>
      </c>
      <c r="EH67" s="62">
        <v>33.97212543554007</v>
      </c>
      <c r="EI67" s="62">
        <v>0.5226480836236934</v>
      </c>
      <c r="EJ67" s="62">
        <v>1.2195121951219512</v>
      </c>
      <c r="EK67" s="62">
        <v>38.850174216027874</v>
      </c>
      <c r="EL67" s="62">
        <v>16.202090592334496</v>
      </c>
      <c r="EM67" s="62">
        <v>1.3937282229965158</v>
      </c>
      <c r="EN67" s="62">
        <v>5.923344947735192</v>
      </c>
      <c r="EO67" s="62">
        <v>1.2195121951219512</v>
      </c>
      <c r="EP67" s="62">
        <f>SUM(EH67:EO67)</f>
        <v>99.30313588850174</v>
      </c>
      <c r="EQ67" s="62">
        <f>EK67+EL67</f>
        <v>55.05226480836237</v>
      </c>
      <c r="ER67" s="62">
        <f>EM67+EN67</f>
        <v>7.317073170731708</v>
      </c>
    </row>
    <row r="68" spans="1:135" ht="11.25">
      <c r="A68" s="1" t="s">
        <v>76</v>
      </c>
      <c r="B68" s="34">
        <v>15.21</v>
      </c>
      <c r="C68" s="34">
        <v>50.2</v>
      </c>
      <c r="D68" s="34">
        <v>0.6895478257923848</v>
      </c>
      <c r="E68" s="34">
        <v>6.0875602095786725</v>
      </c>
      <c r="F68" s="34">
        <v>0.1169292718846491</v>
      </c>
      <c r="G68" s="34">
        <v>2.208961024230412</v>
      </c>
      <c r="H68" s="34">
        <v>8.241107102320912</v>
      </c>
      <c r="I68" s="34">
        <v>0.1222778099869589</v>
      </c>
      <c r="J68" s="34">
        <v>2.8970959033129873</v>
      </c>
      <c r="K68" s="34">
        <v>0.11442083785010354</v>
      </c>
      <c r="L68" s="34">
        <v>12.043</v>
      </c>
      <c r="M68" s="34">
        <f t="shared" si="1"/>
        <v>97.93089998495705</v>
      </c>
      <c r="N68" s="34"/>
      <c r="O68" s="34">
        <v>357.2302048303271</v>
      </c>
      <c r="P68" s="34">
        <v>2.2274007438860526</v>
      </c>
      <c r="Q68" s="34">
        <v>15.936417004437493</v>
      </c>
      <c r="R68" s="34">
        <v>67.51867822479032</v>
      </c>
      <c r="S68" s="34">
        <v>10.628737440987775</v>
      </c>
      <c r="T68" s="34">
        <v>12.1439785518833</v>
      </c>
      <c r="U68" s="34">
        <v>17.612606554914244</v>
      </c>
      <c r="V68" s="34">
        <v>4.93572284719813</v>
      </c>
      <c r="W68" s="34">
        <v>0.7431986617037555</v>
      </c>
      <c r="X68" s="34">
        <v>13.329416586824598</v>
      </c>
      <c r="Y68" s="34">
        <v>30.000804167621236</v>
      </c>
      <c r="Z68" s="34">
        <v>17.907377936002437</v>
      </c>
      <c r="AA68" s="34">
        <v>124.59631277813097</v>
      </c>
      <c r="AB68" s="34">
        <v>14.022692749426211</v>
      </c>
      <c r="AC68" s="34">
        <v>2.3384958774334934</v>
      </c>
      <c r="AD68" s="34">
        <v>104.66392241985542</v>
      </c>
      <c r="AE68" s="34">
        <v>1.147147467163067</v>
      </c>
      <c r="AF68" s="34">
        <v>10.83231650165505</v>
      </c>
      <c r="AG68" s="34">
        <v>0.7005405405405405</v>
      </c>
      <c r="AH68" s="34">
        <v>2.3133648079175653</v>
      </c>
      <c r="AI68" s="34">
        <v>91.13218266127438</v>
      </c>
      <c r="AJ68" s="34">
        <v>1.3644470868014271</v>
      </c>
      <c r="AK68" s="34">
        <v>30.832437807154125</v>
      </c>
      <c r="AL68" s="34">
        <v>114.14523186578428</v>
      </c>
      <c r="AM68" s="34">
        <v>174.88530206512192</v>
      </c>
      <c r="AN68" s="27"/>
      <c r="AO68" s="34">
        <v>35.13905217226297</v>
      </c>
      <c r="AP68" s="34">
        <v>74.46092844547515</v>
      </c>
      <c r="AQ68" s="34">
        <v>8.841907277179205</v>
      </c>
      <c r="AR68" s="34">
        <v>33.157248398369404</v>
      </c>
      <c r="AS68" s="34">
        <v>6.353022591977413</v>
      </c>
      <c r="AT68" s="34">
        <v>1.4705615295453769</v>
      </c>
      <c r="AU68" s="34">
        <v>5.805931753049948</v>
      </c>
      <c r="AV68" s="34">
        <v>0.9426651179918994</v>
      </c>
      <c r="AW68" s="34">
        <v>5.406795664812086</v>
      </c>
      <c r="AX68" s="34">
        <v>1.1034087448432606</v>
      </c>
      <c r="AY68" s="34">
        <v>2.957176515412021</v>
      </c>
      <c r="AZ68" s="34">
        <v>0.4515565308820063</v>
      </c>
      <c r="BA68" s="34">
        <v>2.9653445498244153</v>
      </c>
      <c r="BB68" s="34">
        <v>0.44188892040815997</v>
      </c>
      <c r="BC68" s="35">
        <v>1.23</v>
      </c>
      <c r="BD68" s="27"/>
      <c r="BE68" s="27"/>
      <c r="BF68" s="27"/>
      <c r="BG68" s="27"/>
      <c r="BH68" s="27"/>
      <c r="BI68" s="56"/>
      <c r="BJ68" s="27"/>
      <c r="BK68" s="27"/>
      <c r="BL68" s="51"/>
      <c r="BM68" s="36"/>
      <c r="BN68" s="5">
        <v>97.91732451219336</v>
      </c>
      <c r="BO68" s="6">
        <v>5.065388855167814</v>
      </c>
      <c r="BP68" s="38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8"/>
      <c r="EB68" s="58"/>
      <c r="EC68" s="59"/>
      <c r="ED68" s="57"/>
      <c r="EE68" s="57"/>
    </row>
    <row r="69" spans="1:148" ht="11.25">
      <c r="A69" s="1" t="s">
        <v>77</v>
      </c>
      <c r="B69" s="34">
        <v>16.05405389715636</v>
      </c>
      <c r="C69" s="34">
        <v>53.07336694716313</v>
      </c>
      <c r="D69" s="34">
        <v>0.7421188295352535</v>
      </c>
      <c r="E69" s="34">
        <v>6.43704630972805</v>
      </c>
      <c r="F69" s="34">
        <v>0.0905495256761159</v>
      </c>
      <c r="G69" s="34">
        <v>2.03397434763361</v>
      </c>
      <c r="H69" s="34">
        <v>5.720816689490732</v>
      </c>
      <c r="I69" s="34">
        <v>0.12856167385318004</v>
      </c>
      <c r="J69" s="34">
        <v>3.163310076120028</v>
      </c>
      <c r="K69" s="34">
        <v>0.11623873901220799</v>
      </c>
      <c r="L69" s="34">
        <v>9.724</v>
      </c>
      <c r="M69" s="34">
        <f t="shared" si="1"/>
        <v>97.28403703536867</v>
      </c>
      <c r="N69" s="34"/>
      <c r="O69" s="34">
        <v>412.69489452766743</v>
      </c>
      <c r="P69" s="34">
        <v>2.3956977504791728</v>
      </c>
      <c r="Q69" s="34">
        <v>17.12233733502601</v>
      </c>
      <c r="R69" s="34">
        <v>75.2491488853417</v>
      </c>
      <c r="S69" s="34">
        <v>10.78561917443409</v>
      </c>
      <c r="T69" s="34">
        <v>12.864808276314953</v>
      </c>
      <c r="U69" s="34">
        <v>18.981357692896154</v>
      </c>
      <c r="V69" s="34">
        <v>5.374000264817023</v>
      </c>
      <c r="W69" s="34">
        <v>0.5924944886360495</v>
      </c>
      <c r="X69" s="34">
        <v>13.952439748324393</v>
      </c>
      <c r="Y69" s="34">
        <v>33.7509046885739</v>
      </c>
      <c r="Z69" s="34">
        <v>16.889362406343395</v>
      </c>
      <c r="AA69" s="34">
        <v>135.0540368722187</v>
      </c>
      <c r="AB69" s="34">
        <v>15.212621322164647</v>
      </c>
      <c r="AC69" s="34">
        <v>2.44066317304952</v>
      </c>
      <c r="AD69" s="34">
        <v>113.97365136825226</v>
      </c>
      <c r="AE69" s="34">
        <v>1.1733795112670597</v>
      </c>
      <c r="AF69" s="34">
        <v>12.023671089175338</v>
      </c>
      <c r="AG69" s="34">
        <v>0.8361290322580645</v>
      </c>
      <c r="AH69" s="34">
        <v>2.284118729435674</v>
      </c>
      <c r="AI69" s="34">
        <v>101.73877724221333</v>
      </c>
      <c r="AJ69" s="34">
        <v>1.4697904280618312</v>
      </c>
      <c r="AK69" s="34">
        <v>32.571447265321005</v>
      </c>
      <c r="AL69" s="34">
        <v>123.23731959881646</v>
      </c>
      <c r="AM69" s="34">
        <v>193.2942812298716</v>
      </c>
      <c r="AN69" s="27"/>
      <c r="AO69" s="34">
        <v>40.01892054450666</v>
      </c>
      <c r="AP69" s="34">
        <v>81.70484193730537</v>
      </c>
      <c r="AQ69" s="34">
        <v>9.863059694043288</v>
      </c>
      <c r="AR69" s="34">
        <v>36.891307688038225</v>
      </c>
      <c r="AS69" s="34">
        <v>7.090688647670671</v>
      </c>
      <c r="AT69" s="34">
        <v>1.5270820635251083</v>
      </c>
      <c r="AU69" s="34">
        <v>6.24416980010332</v>
      </c>
      <c r="AV69" s="34">
        <v>0.9875539331343709</v>
      </c>
      <c r="AW69" s="34">
        <v>5.6099972393725395</v>
      </c>
      <c r="AX69" s="34">
        <v>1.1780828896412017</v>
      </c>
      <c r="AY69" s="34">
        <v>3.1440685137527415</v>
      </c>
      <c r="AZ69" s="34">
        <v>0.4664103641347038</v>
      </c>
      <c r="BA69" s="34">
        <v>3.152223549463233</v>
      </c>
      <c r="BB69" s="34">
        <v>0.4614415275058661</v>
      </c>
      <c r="BC69" s="35">
        <v>1.269</v>
      </c>
      <c r="BD69" s="27"/>
      <c r="BE69" s="27"/>
      <c r="BF69" s="27"/>
      <c r="BG69" s="27"/>
      <c r="BH69" s="27"/>
      <c r="BI69" s="56"/>
      <c r="BJ69" s="27"/>
      <c r="BK69" s="27"/>
      <c r="BL69" s="51"/>
      <c r="BM69" s="36"/>
      <c r="BN69" s="5">
        <v>101.39770868294222</v>
      </c>
      <c r="BO69" s="6">
        <v>5.393260981068109</v>
      </c>
      <c r="BP69" s="38"/>
      <c r="DM69" s="57">
        <v>9.5</v>
      </c>
      <c r="DN69" s="57">
        <v>0.7</v>
      </c>
      <c r="DO69" s="57">
        <v>0.5</v>
      </c>
      <c r="DP69" s="57">
        <v>12.2</v>
      </c>
      <c r="DQ69" s="57">
        <v>28.8</v>
      </c>
      <c r="DR69" s="57">
        <v>4.6</v>
      </c>
      <c r="DS69" s="57">
        <v>0</v>
      </c>
      <c r="DT69" s="57">
        <v>2.8</v>
      </c>
      <c r="DU69" s="57"/>
      <c r="DV69" s="57">
        <v>0.5</v>
      </c>
      <c r="DW69" s="57">
        <v>0</v>
      </c>
      <c r="DX69" s="57">
        <v>0.3</v>
      </c>
      <c r="DY69" s="57">
        <v>0</v>
      </c>
      <c r="DZ69" s="57">
        <v>4.1</v>
      </c>
      <c r="EA69" s="58"/>
      <c r="EB69" s="58"/>
      <c r="EC69" s="59">
        <f aca="true" t="shared" si="2" ref="EC69:EC97">SUM(DJ69:EB69)</f>
        <v>64</v>
      </c>
      <c r="ED69" s="57">
        <f aca="true" t="shared" si="3" ref="ED69:ED97">DP69+DQ69</f>
        <v>41</v>
      </c>
      <c r="EE69" s="57">
        <f aca="true" t="shared" si="4" ref="EE69:EE97">DK63+DQ69+DP69</f>
        <v>41</v>
      </c>
      <c r="EF69" s="57">
        <f aca="true" t="shared" si="5" ref="EF69:EF97">DR69+DS69</f>
        <v>4.6</v>
      </c>
      <c r="EH69" s="62">
        <v>38.84976525821596</v>
      </c>
      <c r="EI69" s="62">
        <v>2.6995305164319245</v>
      </c>
      <c r="EJ69" s="62">
        <v>0.704225352112676</v>
      </c>
      <c r="EK69" s="62">
        <v>14.31924882629108</v>
      </c>
      <c r="EL69" s="62">
        <v>33.80281690140845</v>
      </c>
      <c r="EM69" s="62">
        <v>5.399061032863849</v>
      </c>
      <c r="EN69" s="62">
        <v>0</v>
      </c>
      <c r="EO69" s="62">
        <v>3.2863849765258215</v>
      </c>
      <c r="EP69" s="62">
        <f aca="true" t="shared" si="6" ref="EP69:EP97">SUM(EH69:EO69)</f>
        <v>99.06103286384977</v>
      </c>
      <c r="EQ69" s="62">
        <f aca="true" t="shared" si="7" ref="EQ69:EQ97">EK69+EL69</f>
        <v>48.12206572769953</v>
      </c>
      <c r="ER69" s="62">
        <f aca="true" t="shared" si="8" ref="ER69:ER97">EM69+EN69</f>
        <v>5.399061032863849</v>
      </c>
    </row>
    <row r="70" spans="1:148" ht="11.25">
      <c r="A70" s="1" t="s">
        <v>78</v>
      </c>
      <c r="B70" s="34">
        <v>15.192916906504298</v>
      </c>
      <c r="C70" s="34">
        <v>52.261019493890224</v>
      </c>
      <c r="D70" s="34">
        <v>0.7428333868676809</v>
      </c>
      <c r="E70" s="34">
        <v>6.366945900105065</v>
      </c>
      <c r="F70" s="34">
        <v>0.10719388935530948</v>
      </c>
      <c r="G70" s="34">
        <v>2.229605519783967</v>
      </c>
      <c r="H70" s="34">
        <v>7.955562388006383</v>
      </c>
      <c r="I70" s="34">
        <v>0.13546362268984918</v>
      </c>
      <c r="J70" s="34">
        <v>3.184486203502406</v>
      </c>
      <c r="K70" s="34">
        <v>0.11335148422533621</v>
      </c>
      <c r="L70" s="34">
        <v>11.126</v>
      </c>
      <c r="M70" s="34">
        <f t="shared" si="1"/>
        <v>99.41537879493055</v>
      </c>
      <c r="N70" s="34"/>
      <c r="O70" s="34">
        <v>494.57581779272397</v>
      </c>
      <c r="P70" s="34">
        <v>2.447403457324047</v>
      </c>
      <c r="Q70" s="34">
        <v>15.309153358506371</v>
      </c>
      <c r="R70" s="34">
        <v>70.20368902673755</v>
      </c>
      <c r="S70" s="34">
        <v>10.373804624137517</v>
      </c>
      <c r="T70" s="34">
        <v>12.924877420017593</v>
      </c>
      <c r="U70" s="34">
        <v>17.944729992806913</v>
      </c>
      <c r="V70" s="34">
        <v>5.422589778965459</v>
      </c>
      <c r="W70" s="34">
        <v>0.5780434035473655</v>
      </c>
      <c r="X70" s="34">
        <v>14.124590885054602</v>
      </c>
      <c r="Y70" s="34">
        <v>30.040487771017563</v>
      </c>
      <c r="Z70" s="34">
        <v>20.631781401089977</v>
      </c>
      <c r="AA70" s="34">
        <v>128.97859716041535</v>
      </c>
      <c r="AB70" s="34">
        <v>14.217594843236817</v>
      </c>
      <c r="AC70" s="34">
        <v>2.4097033864992086</v>
      </c>
      <c r="AD70" s="34">
        <v>132.81879966379498</v>
      </c>
      <c r="AE70" s="34">
        <v>1.178424135133212</v>
      </c>
      <c r="AF70" s="34">
        <v>11.713318213434757</v>
      </c>
      <c r="AG70" s="34">
        <v>0.8672013949433304</v>
      </c>
      <c r="AH70" s="34">
        <v>2.2499983045401346</v>
      </c>
      <c r="AI70" s="34">
        <v>90.39757032312585</v>
      </c>
      <c r="AJ70" s="34">
        <v>1.4798231272294888</v>
      </c>
      <c r="AK70" s="34">
        <v>32.45151557855087</v>
      </c>
      <c r="AL70" s="34">
        <v>121.85374103074633</v>
      </c>
      <c r="AM70" s="34">
        <v>197.79425391458818</v>
      </c>
      <c r="AN70" s="27"/>
      <c r="AO70" s="34">
        <v>38.83895237252971</v>
      </c>
      <c r="AP70" s="34">
        <v>78.52483503275718</v>
      </c>
      <c r="AQ70" s="34">
        <v>9.460052953856573</v>
      </c>
      <c r="AR70" s="34">
        <v>35.52348383059269</v>
      </c>
      <c r="AS70" s="34">
        <v>6.883535851208865</v>
      </c>
      <c r="AT70" s="34">
        <v>1.5209161870909558</v>
      </c>
      <c r="AU70" s="34">
        <v>6.130516856032337</v>
      </c>
      <c r="AV70" s="34">
        <v>0.9651095255631352</v>
      </c>
      <c r="AW70" s="34">
        <v>5.595701651212509</v>
      </c>
      <c r="AX70" s="34">
        <v>1.141728371779046</v>
      </c>
      <c r="AY70" s="34">
        <v>3.0846913684465753</v>
      </c>
      <c r="AZ70" s="34">
        <v>0.44264423093038774</v>
      </c>
      <c r="BA70" s="34">
        <v>3.048401882997223</v>
      </c>
      <c r="BB70" s="34">
        <v>0.44873233289235714</v>
      </c>
      <c r="BC70" s="35">
        <v>1.282</v>
      </c>
      <c r="BD70" s="27"/>
      <c r="BE70" s="27"/>
      <c r="BF70" s="27"/>
      <c r="BG70" s="27"/>
      <c r="BH70" s="27"/>
      <c r="BI70" s="56"/>
      <c r="BJ70" s="27"/>
      <c r="BK70" s="27"/>
      <c r="BL70" s="36"/>
      <c r="BM70" s="36"/>
      <c r="BN70" s="5">
        <v>94.50798828895768</v>
      </c>
      <c r="BO70" s="6">
        <v>4.970316634163253</v>
      </c>
      <c r="BP70" s="38"/>
      <c r="DM70" s="57">
        <v>12.5</v>
      </c>
      <c r="DN70" s="57">
        <v>1.2</v>
      </c>
      <c r="DO70" s="57">
        <v>0.4</v>
      </c>
      <c r="DP70" s="57">
        <v>34.4</v>
      </c>
      <c r="DQ70" s="57">
        <v>7.7</v>
      </c>
      <c r="DR70" s="57">
        <v>1.5</v>
      </c>
      <c r="DS70" s="57">
        <v>4.8</v>
      </c>
      <c r="DT70" s="57">
        <v>1.7</v>
      </c>
      <c r="DU70" s="57"/>
      <c r="DV70" s="57">
        <v>0.3</v>
      </c>
      <c r="DW70" s="57">
        <v>0.5</v>
      </c>
      <c r="DX70" s="57">
        <v>0.1</v>
      </c>
      <c r="DY70" s="57">
        <v>0</v>
      </c>
      <c r="DZ70" s="57">
        <v>3.4</v>
      </c>
      <c r="EA70" s="58"/>
      <c r="EB70" s="58"/>
      <c r="EC70" s="59">
        <f t="shared" si="2"/>
        <v>68.5</v>
      </c>
      <c r="ED70" s="57">
        <f t="shared" si="3"/>
        <v>42.1</v>
      </c>
      <c r="EE70" s="57">
        <f t="shared" si="4"/>
        <v>42.1</v>
      </c>
      <c r="EF70" s="57">
        <f t="shared" si="5"/>
        <v>6.3</v>
      </c>
      <c r="EH70" s="62">
        <v>36</v>
      </c>
      <c r="EI70" s="62">
        <v>1.8181818181818186</v>
      </c>
      <c r="EJ70" s="62">
        <v>0.6060606060606062</v>
      </c>
      <c r="EK70" s="62">
        <v>41.6969696969697</v>
      </c>
      <c r="EL70" s="62">
        <v>9.333333333333336</v>
      </c>
      <c r="EM70" s="62">
        <v>1.8181818181818186</v>
      </c>
      <c r="EN70" s="62">
        <v>5.818181818181819</v>
      </c>
      <c r="EO70" s="62">
        <v>2.060606060606061</v>
      </c>
      <c r="EP70" s="62">
        <f t="shared" si="6"/>
        <v>99.15151515151516</v>
      </c>
      <c r="EQ70" s="62">
        <f t="shared" si="7"/>
        <v>51.03030303030304</v>
      </c>
      <c r="ER70" s="62">
        <f t="shared" si="8"/>
        <v>7.636363636363638</v>
      </c>
    </row>
    <row r="71" spans="1:148" ht="12" thickBot="1">
      <c r="A71" s="1" t="s">
        <v>79</v>
      </c>
      <c r="B71" s="34">
        <v>12.445479841090565</v>
      </c>
      <c r="C71" s="34">
        <v>63.52356504976026</v>
      </c>
      <c r="D71" s="34">
        <v>0.6863833576059208</v>
      </c>
      <c r="E71" s="34">
        <v>5.34896603862345</v>
      </c>
      <c r="F71" s="34">
        <v>0.08259372920052654</v>
      </c>
      <c r="G71" s="34">
        <v>1.5994568697921139</v>
      </c>
      <c r="H71" s="34">
        <v>4.423186848764081</v>
      </c>
      <c r="I71" s="34">
        <v>0.09570015625769572</v>
      </c>
      <c r="J71" s="34">
        <v>2.3223153029341486</v>
      </c>
      <c r="K71" s="34">
        <v>0.09217828245494322</v>
      </c>
      <c r="L71" s="34">
        <v>7.547</v>
      </c>
      <c r="M71" s="34">
        <f t="shared" si="1"/>
        <v>98.16682547648367</v>
      </c>
      <c r="N71" s="34"/>
      <c r="O71" s="34">
        <v>243.76261082237852</v>
      </c>
      <c r="P71" s="34">
        <v>1.7650908944495303</v>
      </c>
      <c r="Q71" s="34">
        <v>12.633481868831444</v>
      </c>
      <c r="R71" s="34">
        <v>63.45673880645988</v>
      </c>
      <c r="S71" s="34">
        <v>7.414622927006418</v>
      </c>
      <c r="T71" s="34">
        <v>12.68460084520704</v>
      </c>
      <c r="U71" s="34">
        <v>14.77446081292235</v>
      </c>
      <c r="V71" s="34">
        <v>6.891936686814163</v>
      </c>
      <c r="W71" s="34">
        <v>0.5388190297352228</v>
      </c>
      <c r="X71" s="34">
        <v>12.804765503456347</v>
      </c>
      <c r="Y71" s="34">
        <v>26.7665904908208</v>
      </c>
      <c r="Z71" s="34">
        <v>14.88241750501556</v>
      </c>
      <c r="AA71" s="34">
        <v>98.06357279084551</v>
      </c>
      <c r="AB71" s="34">
        <v>11.632577599011942</v>
      </c>
      <c r="AC71" s="34">
        <v>1.9607864815196987</v>
      </c>
      <c r="AD71" s="34">
        <v>74.31984830805044</v>
      </c>
      <c r="AE71" s="34">
        <v>1.097710153274773</v>
      </c>
      <c r="AF71" s="34">
        <v>10.702168521505774</v>
      </c>
      <c r="AG71" s="34">
        <v>0.6779424585876198</v>
      </c>
      <c r="AH71" s="34">
        <v>2.8115230113924388</v>
      </c>
      <c r="AI71" s="34">
        <v>87.84152191367757</v>
      </c>
      <c r="AJ71" s="34">
        <v>1.2791691438763377</v>
      </c>
      <c r="AK71" s="34">
        <v>30.082864764840817</v>
      </c>
      <c r="AL71" s="34">
        <v>101.19888955027109</v>
      </c>
      <c r="AM71" s="34">
        <v>257.3166198806121</v>
      </c>
      <c r="AN71" s="27"/>
      <c r="AO71" s="34">
        <v>34.97905648792711</v>
      </c>
      <c r="AP71" s="34">
        <v>72.20546028953359</v>
      </c>
      <c r="AQ71" s="34">
        <v>8.686360816054508</v>
      </c>
      <c r="AR71" s="34">
        <v>32.837756694440515</v>
      </c>
      <c r="AS71" s="34">
        <v>6.322707548592758</v>
      </c>
      <c r="AT71" s="34">
        <v>1.3215528490533575</v>
      </c>
      <c r="AU71" s="34">
        <v>5.63737865802942</v>
      </c>
      <c r="AV71" s="34">
        <v>0.892897083812203</v>
      </c>
      <c r="AW71" s="34">
        <v>5.167855119851551</v>
      </c>
      <c r="AX71" s="34">
        <v>1.0994785266960005</v>
      </c>
      <c r="AY71" s="34">
        <v>2.937708598918196</v>
      </c>
      <c r="AZ71" s="34">
        <v>0.4386832087296684</v>
      </c>
      <c r="BA71" s="34">
        <v>2.94556899430708</v>
      </c>
      <c r="BB71" s="34">
        <v>0.43797839898861873</v>
      </c>
      <c r="BC71" s="35">
        <v>0.721</v>
      </c>
      <c r="BD71" s="27"/>
      <c r="BE71" s="27"/>
      <c r="BF71" s="27"/>
      <c r="BG71" s="27"/>
      <c r="BH71" s="27"/>
      <c r="BI71" s="56"/>
      <c r="BJ71" s="27"/>
      <c r="BK71" s="27"/>
      <c r="BL71" s="36"/>
      <c r="BM71" s="36"/>
      <c r="BN71" s="5">
        <v>92.45087035296802</v>
      </c>
      <c r="BO71" s="6">
        <v>4.955712682854772</v>
      </c>
      <c r="BP71" s="40"/>
      <c r="DM71" s="57">
        <v>5.9</v>
      </c>
      <c r="DN71" s="57">
        <v>0.8</v>
      </c>
      <c r="DO71" s="57">
        <v>0.6</v>
      </c>
      <c r="DP71" s="57">
        <v>20.1</v>
      </c>
      <c r="DQ71" s="57">
        <v>11.5</v>
      </c>
      <c r="DR71" s="57">
        <v>1.1</v>
      </c>
      <c r="DS71" s="57">
        <v>7.5</v>
      </c>
      <c r="DT71" s="57">
        <v>2.6</v>
      </c>
      <c r="DU71" s="57"/>
      <c r="DV71" s="57">
        <v>0.4</v>
      </c>
      <c r="DW71" s="57">
        <v>0</v>
      </c>
      <c r="DX71" s="57">
        <v>0.2</v>
      </c>
      <c r="DY71" s="57">
        <v>0</v>
      </c>
      <c r="DZ71" s="57">
        <v>2.5</v>
      </c>
      <c r="EA71" s="58"/>
      <c r="EB71" s="58"/>
      <c r="EC71" s="59">
        <f t="shared" si="2"/>
        <v>53.20000000000001</v>
      </c>
      <c r="ED71" s="57">
        <f t="shared" si="3"/>
        <v>31.6</v>
      </c>
      <c r="EE71" s="57">
        <f t="shared" si="4"/>
        <v>31.6</v>
      </c>
      <c r="EF71" s="57">
        <f t="shared" si="5"/>
        <v>8.6</v>
      </c>
      <c r="EH71" s="62">
        <v>50.22172949002217</v>
      </c>
      <c r="EI71" s="62">
        <v>1.1086474501108647</v>
      </c>
      <c r="EJ71" s="62">
        <v>0.5543237250554324</v>
      </c>
      <c r="EK71" s="62">
        <v>22.283813747228383</v>
      </c>
      <c r="EL71" s="62">
        <v>12.749445676274943</v>
      </c>
      <c r="EM71" s="62">
        <v>1.2195121951219514</v>
      </c>
      <c r="EN71" s="62">
        <v>8.314855875831485</v>
      </c>
      <c r="EO71" s="62">
        <v>2.882483370288248</v>
      </c>
      <c r="EP71" s="62">
        <f t="shared" si="6"/>
        <v>99.33481152993348</v>
      </c>
      <c r="EQ71" s="62">
        <f t="shared" si="7"/>
        <v>35.033259423503324</v>
      </c>
      <c r="ER71" s="62">
        <f t="shared" si="8"/>
        <v>9.534368070953438</v>
      </c>
    </row>
    <row r="72" spans="1:148" ht="11.25">
      <c r="A72" s="1" t="s">
        <v>80</v>
      </c>
      <c r="B72" s="34">
        <v>17.817334401824876</v>
      </c>
      <c r="C72" s="34">
        <v>64.2055357512733</v>
      </c>
      <c r="D72" s="34">
        <v>0.7787654127268844</v>
      </c>
      <c r="E72" s="34">
        <v>3.038700364961584</v>
      </c>
      <c r="F72" s="34">
        <v>0.030462325978901424</v>
      </c>
      <c r="G72" s="34">
        <v>1.6869502080905148</v>
      </c>
      <c r="H72" s="34">
        <v>1.1708435776140216</v>
      </c>
      <c r="I72" s="34">
        <v>0.14463188308482755</v>
      </c>
      <c r="J72" s="34">
        <v>3.6140590732592224</v>
      </c>
      <c r="K72" s="34">
        <v>0.09057425201779223</v>
      </c>
      <c r="L72" s="34">
        <v>5.914</v>
      </c>
      <c r="M72" s="34">
        <f t="shared" si="1"/>
        <v>98.49185725083193</v>
      </c>
      <c r="N72" s="34"/>
      <c r="O72" s="34">
        <v>324.6094466523999</v>
      </c>
      <c r="P72" s="34">
        <v>2.373393327918639</v>
      </c>
      <c r="Q72" s="34">
        <v>17.092934351622993</v>
      </c>
      <c r="R72" s="34">
        <v>117.53069261270856</v>
      </c>
      <c r="S72" s="34">
        <v>11.393535891538557</v>
      </c>
      <c r="T72" s="34">
        <v>1234.420903089209</v>
      </c>
      <c r="U72" s="34">
        <v>21.135127865897093</v>
      </c>
      <c r="V72" s="34">
        <v>4.957102233423441</v>
      </c>
      <c r="W72" s="34">
        <v>0.33237495703973513</v>
      </c>
      <c r="X72" s="34">
        <v>14.165579250942745</v>
      </c>
      <c r="Y72" s="34">
        <v>25.70505409996912</v>
      </c>
      <c r="Z72" s="34">
        <v>11.799284758048168</v>
      </c>
      <c r="AA72" s="34">
        <v>148.40008476372114</v>
      </c>
      <c r="AB72" s="34">
        <v>14.976687208604439</v>
      </c>
      <c r="AC72" s="34">
        <v>2.5799822125259193</v>
      </c>
      <c r="AD72" s="34">
        <v>74.65838390617395</v>
      </c>
      <c r="AE72" s="34">
        <v>1.2056651040104356</v>
      </c>
      <c r="AF72" s="34">
        <v>12.314001198739104</v>
      </c>
      <c r="AG72" s="34">
        <v>1.0324498692240627</v>
      </c>
      <c r="AH72" s="34">
        <v>4.422981935744623</v>
      </c>
      <c r="AI72" s="34">
        <v>152.35658629546091</v>
      </c>
      <c r="AJ72" s="34">
        <v>1.4116007728894175</v>
      </c>
      <c r="AK72" s="34">
        <v>24.98576807711031</v>
      </c>
      <c r="AL72" s="34">
        <v>119.08658389460612</v>
      </c>
      <c r="AM72" s="34">
        <v>178.26028157865937</v>
      </c>
      <c r="AN72" s="27"/>
      <c r="AO72" s="34">
        <v>29.27921023346215</v>
      </c>
      <c r="AP72" s="34">
        <v>58.10370443166493</v>
      </c>
      <c r="AQ72" s="34">
        <v>7.072313771396938</v>
      </c>
      <c r="AR72" s="34">
        <v>26.208303837916194</v>
      </c>
      <c r="AS72" s="34">
        <v>5.105053305975805</v>
      </c>
      <c r="AT72" s="34">
        <v>1.0040102126945025</v>
      </c>
      <c r="AU72" s="34">
        <v>4.307253948181714</v>
      </c>
      <c r="AV72" s="34">
        <v>0.6889457280561915</v>
      </c>
      <c r="AW72" s="34">
        <v>4.202902919049395</v>
      </c>
      <c r="AX72" s="34">
        <v>0.8990374011857377</v>
      </c>
      <c r="AY72" s="34">
        <v>2.5464034773923134</v>
      </c>
      <c r="AZ72" s="34">
        <v>0.3951119645217555</v>
      </c>
      <c r="BA72" s="34">
        <v>2.7557236613406615</v>
      </c>
      <c r="BB72" s="34">
        <v>0.41060474905183003</v>
      </c>
      <c r="BC72" s="35">
        <v>1.08</v>
      </c>
      <c r="BD72" s="27"/>
      <c r="BE72" s="27"/>
      <c r="BF72" s="27"/>
      <c r="BG72" s="27"/>
      <c r="BH72" s="27"/>
      <c r="BI72" s="56"/>
      <c r="BJ72" s="27"/>
      <c r="BK72" s="27"/>
      <c r="BL72" s="36"/>
      <c r="BM72" s="36"/>
      <c r="BN72" s="5">
        <v>150.9192507679164</v>
      </c>
      <c r="BO72" s="6">
        <v>8.296921045772743</v>
      </c>
      <c r="BP72" s="37" t="s">
        <v>211</v>
      </c>
      <c r="DM72" s="57">
        <v>1.8</v>
      </c>
      <c r="DN72" s="57">
        <v>0.1</v>
      </c>
      <c r="DO72" s="57">
        <v>0.2</v>
      </c>
      <c r="DP72" s="57">
        <v>30.5</v>
      </c>
      <c r="DQ72" s="57">
        <v>18.1</v>
      </c>
      <c r="DR72" s="57">
        <v>2.2</v>
      </c>
      <c r="DS72" s="57">
        <v>4.4</v>
      </c>
      <c r="DT72" s="57">
        <v>1.1</v>
      </c>
      <c r="DU72" s="57"/>
      <c r="DV72" s="57">
        <v>0.5</v>
      </c>
      <c r="DW72" s="57">
        <v>0.6</v>
      </c>
      <c r="DX72" s="57">
        <v>0</v>
      </c>
      <c r="DY72" s="57">
        <v>0</v>
      </c>
      <c r="DZ72" s="57">
        <v>0</v>
      </c>
      <c r="EA72" s="58"/>
      <c r="EB72" s="58"/>
      <c r="EC72" s="59">
        <f t="shared" si="2"/>
        <v>59.50000000000001</v>
      </c>
      <c r="ED72" s="57">
        <f t="shared" si="3"/>
        <v>48.6</v>
      </c>
      <c r="EE72" s="57">
        <f t="shared" si="4"/>
        <v>48.6</v>
      </c>
      <c r="EF72" s="57">
        <f t="shared" si="5"/>
        <v>6.6000000000000005</v>
      </c>
      <c r="EH72" s="62">
        <v>39.93871297242084</v>
      </c>
      <c r="EI72" s="62">
        <v>0.5107252298263534</v>
      </c>
      <c r="EJ72" s="62">
        <v>0.9193054136874361</v>
      </c>
      <c r="EK72" s="62">
        <v>31.15423901940756</v>
      </c>
      <c r="EL72" s="62">
        <v>18.488253319713994</v>
      </c>
      <c r="EM72" s="62">
        <v>2.247191011235955</v>
      </c>
      <c r="EN72" s="62">
        <v>4.49438202247191</v>
      </c>
      <c r="EO72" s="62">
        <v>1.1235955056179776</v>
      </c>
      <c r="EP72" s="62">
        <f t="shared" si="6"/>
        <v>98.87640449438203</v>
      </c>
      <c r="EQ72" s="62">
        <f t="shared" si="7"/>
        <v>49.64249233912155</v>
      </c>
      <c r="ER72" s="62">
        <f t="shared" si="8"/>
        <v>6.741573033707866</v>
      </c>
    </row>
    <row r="73" spans="1:148" ht="11.25">
      <c r="A73" s="1" t="s">
        <v>81</v>
      </c>
      <c r="B73" s="34">
        <v>14.167753822394696</v>
      </c>
      <c r="C73" s="34">
        <v>54.81840962456418</v>
      </c>
      <c r="D73" s="34">
        <v>0.7010828227301404</v>
      </c>
      <c r="E73" s="34">
        <v>3.3546601822477933</v>
      </c>
      <c r="F73" s="34">
        <v>0.08238436613537946</v>
      </c>
      <c r="G73" s="34">
        <v>2.093941691860604</v>
      </c>
      <c r="H73" s="34">
        <v>8.525549327390985</v>
      </c>
      <c r="I73" s="34">
        <v>0.14669216631965415</v>
      </c>
      <c r="J73" s="34">
        <v>3.431541022963486</v>
      </c>
      <c r="K73" s="34">
        <v>0.09880827492850063</v>
      </c>
      <c r="L73" s="34">
        <v>12.363</v>
      </c>
      <c r="M73" s="34">
        <f t="shared" si="1"/>
        <v>99.78382330153545</v>
      </c>
      <c r="N73" s="34"/>
      <c r="O73" s="34">
        <v>298.0992051360441</v>
      </c>
      <c r="P73" s="34">
        <v>2.5893406918001722</v>
      </c>
      <c r="Q73" s="34">
        <v>13.035322642006067</v>
      </c>
      <c r="R73" s="34">
        <v>72.72150135383825</v>
      </c>
      <c r="S73" s="34">
        <v>13.15845539280959</v>
      </c>
      <c r="T73" s="34">
        <v>399.15945990402895</v>
      </c>
      <c r="U73" s="34">
        <v>17.371062236446853</v>
      </c>
      <c r="V73" s="34">
        <v>5.337072234064212</v>
      </c>
      <c r="W73" s="34">
        <v>0.20747629305896512</v>
      </c>
      <c r="X73" s="34">
        <v>12.985114313364182</v>
      </c>
      <c r="Y73" s="34">
        <v>26.48880526704653</v>
      </c>
      <c r="Z73" s="34">
        <v>9.25521547250023</v>
      </c>
      <c r="AA73" s="34">
        <v>134.75524475524477</v>
      </c>
      <c r="AB73" s="34">
        <v>13.376438438369991</v>
      </c>
      <c r="AC73" s="34">
        <v>2.1847289375669483</v>
      </c>
      <c r="AD73" s="34">
        <v>156.29060113369246</v>
      </c>
      <c r="AE73" s="34">
        <v>1.1360492946575316</v>
      </c>
      <c r="AF73" s="34">
        <v>11.172703526660847</v>
      </c>
      <c r="AG73" s="34">
        <v>0.8502528334786399</v>
      </c>
      <c r="AH73" s="34">
        <v>1.9263417026738763</v>
      </c>
      <c r="AI73" s="34">
        <v>85.95970674609163</v>
      </c>
      <c r="AJ73" s="34">
        <v>1.3534111177170036</v>
      </c>
      <c r="AK73" s="34">
        <v>29.5131892526827</v>
      </c>
      <c r="AL73" s="34">
        <v>115.33115635270153</v>
      </c>
      <c r="AM73" s="34">
        <v>197.38516548870484</v>
      </c>
      <c r="AN73" s="27"/>
      <c r="AO73" s="34">
        <v>35.90903140312929</v>
      </c>
      <c r="AP73" s="34">
        <v>71.74827079846438</v>
      </c>
      <c r="AQ73" s="34">
        <v>8.881298913438057</v>
      </c>
      <c r="AR73" s="34">
        <v>33.35693071332495</v>
      </c>
      <c r="AS73" s="34">
        <v>6.476303768408341</v>
      </c>
      <c r="AT73" s="34">
        <v>1.432538624868103</v>
      </c>
      <c r="AU73" s="34">
        <v>5.891653041374674</v>
      </c>
      <c r="AV73" s="34">
        <v>0.8919212400047579</v>
      </c>
      <c r="AW73" s="34">
        <v>5.100461632811401</v>
      </c>
      <c r="AX73" s="34">
        <v>1.06607167244429</v>
      </c>
      <c r="AY73" s="34">
        <v>2.8131139333577164</v>
      </c>
      <c r="AZ73" s="34">
        <v>0.41491707552535223</v>
      </c>
      <c r="BA73" s="34">
        <v>2.795274772375332</v>
      </c>
      <c r="BB73" s="34">
        <v>0.40278370621274756</v>
      </c>
      <c r="BC73" s="35">
        <v>1.772</v>
      </c>
      <c r="BD73" s="27"/>
      <c r="BE73" s="27"/>
      <c r="BF73" s="27"/>
      <c r="BG73" s="27"/>
      <c r="BH73" s="27"/>
      <c r="BI73" s="56"/>
      <c r="BJ73" s="27"/>
      <c r="BK73" s="27"/>
      <c r="BL73" s="50">
        <v>-1.341</v>
      </c>
      <c r="BM73" s="50">
        <v>-2.919</v>
      </c>
      <c r="BN73" s="5">
        <v>103.7274042325668</v>
      </c>
      <c r="BO73" s="6">
        <v>5.6003743670545765</v>
      </c>
      <c r="BP73" s="38"/>
      <c r="DM73" s="57">
        <v>13.9</v>
      </c>
      <c r="DN73" s="57">
        <v>0.8</v>
      </c>
      <c r="DO73" s="57">
        <v>0.7</v>
      </c>
      <c r="DP73" s="57">
        <v>45.6</v>
      </c>
      <c r="DQ73" s="57">
        <v>4.2</v>
      </c>
      <c r="DR73" s="57">
        <v>0</v>
      </c>
      <c r="DS73" s="57">
        <v>0.9</v>
      </c>
      <c r="DT73" s="57">
        <v>1.3</v>
      </c>
      <c r="DU73" s="57"/>
      <c r="DV73" s="57">
        <v>0.4</v>
      </c>
      <c r="DW73" s="57">
        <v>0</v>
      </c>
      <c r="DX73" s="57">
        <v>0</v>
      </c>
      <c r="DY73" s="57">
        <v>0</v>
      </c>
      <c r="DZ73" s="57">
        <v>0.1</v>
      </c>
      <c r="EA73" s="58"/>
      <c r="EB73" s="58"/>
      <c r="EC73" s="59">
        <f t="shared" si="2"/>
        <v>67.9</v>
      </c>
      <c r="ED73" s="57">
        <f t="shared" si="3"/>
        <v>49.800000000000004</v>
      </c>
      <c r="EE73" s="57">
        <f t="shared" si="4"/>
        <v>49.800000000000004</v>
      </c>
      <c r="EF73" s="57">
        <f t="shared" si="5"/>
        <v>0.9</v>
      </c>
      <c r="EH73" s="62">
        <v>34.79289940828402</v>
      </c>
      <c r="EI73" s="62">
        <v>2.72189349112426</v>
      </c>
      <c r="EJ73" s="62">
        <v>0.47337278106508873</v>
      </c>
      <c r="EK73" s="62">
        <v>53.96449704142012</v>
      </c>
      <c r="EL73" s="62">
        <v>4.970414201183432</v>
      </c>
      <c r="EM73" s="62">
        <v>0</v>
      </c>
      <c r="EN73" s="62">
        <v>1.0650887573964498</v>
      </c>
      <c r="EO73" s="62">
        <v>1.5384615384615385</v>
      </c>
      <c r="EP73" s="62">
        <f t="shared" si="6"/>
        <v>99.5266272189349</v>
      </c>
      <c r="EQ73" s="62">
        <f t="shared" si="7"/>
        <v>58.93491124260355</v>
      </c>
      <c r="ER73" s="62">
        <f t="shared" si="8"/>
        <v>1.0650887573964498</v>
      </c>
    </row>
    <row r="74" spans="1:148" ht="11.25">
      <c r="A74" s="1" t="s">
        <v>82</v>
      </c>
      <c r="B74" s="34">
        <v>7.486766003252421</v>
      </c>
      <c r="C74" s="34">
        <v>30.377783160044807</v>
      </c>
      <c r="D74" s="34">
        <v>0.3450291119434879</v>
      </c>
      <c r="E74" s="34">
        <v>2.8497340433691885</v>
      </c>
      <c r="F74" s="34">
        <v>0.24526883081981457</v>
      </c>
      <c r="G74" s="34">
        <v>3.912623443007138</v>
      </c>
      <c r="H74" s="34">
        <v>27.220459445659312</v>
      </c>
      <c r="I74" s="34">
        <v>0.08529572592182137</v>
      </c>
      <c r="J74" s="34">
        <v>1.5569495561139062</v>
      </c>
      <c r="K74" s="34">
        <v>0.02031771887057913</v>
      </c>
      <c r="L74" s="34">
        <v>27.146</v>
      </c>
      <c r="M74" s="34">
        <f t="shared" si="1"/>
        <v>101.24622703900248</v>
      </c>
      <c r="N74" s="34"/>
      <c r="O74" s="34">
        <v>330.53194741669216</v>
      </c>
      <c r="P74" s="34">
        <v>0.8313466590744484</v>
      </c>
      <c r="Q74" s="34">
        <v>14.15263601132087</v>
      </c>
      <c r="R74" s="34">
        <v>44.56331114880189</v>
      </c>
      <c r="S74" s="34">
        <v>11.011136666263168</v>
      </c>
      <c r="T74" s="34">
        <v>7.680841174777301</v>
      </c>
      <c r="U74" s="34">
        <v>8.089721799337184</v>
      </c>
      <c r="V74" s="34">
        <v>3.379886604165209</v>
      </c>
      <c r="W74" s="34">
        <v>0.21160517451287483</v>
      </c>
      <c r="X74" s="34">
        <v>6.288435094559132</v>
      </c>
      <c r="Y74" s="34">
        <v>19.09773413448111</v>
      </c>
      <c r="Z74" s="34">
        <v>11.857457074028686</v>
      </c>
      <c r="AA74" s="34">
        <v>79.26954863318501</v>
      </c>
      <c r="AB74" s="34">
        <v>6.220454194039543</v>
      </c>
      <c r="AC74" s="34">
        <v>1.5087735978851575</v>
      </c>
      <c r="AD74" s="34">
        <v>156.9676723299395</v>
      </c>
      <c r="AE74" s="34">
        <v>0.6154441116705989</v>
      </c>
      <c r="AF74" s="34">
        <v>5.679457626052597</v>
      </c>
      <c r="AG74" s="34">
        <v>0.3220226678291194</v>
      </c>
      <c r="AH74" s="34">
        <v>1.4281834991990023</v>
      </c>
      <c r="AI74" s="34">
        <v>40.152099030309714</v>
      </c>
      <c r="AJ74" s="34">
        <v>4.053210463733651</v>
      </c>
      <c r="AK74" s="34">
        <v>19.858688467687276</v>
      </c>
      <c r="AL74" s="34">
        <v>73.92262635117459</v>
      </c>
      <c r="AM74" s="34">
        <v>131.72647313443102</v>
      </c>
      <c r="AN74" s="27"/>
      <c r="AO74" s="34">
        <v>18.499501001333666</v>
      </c>
      <c r="AP74" s="34">
        <v>36.75803508196603</v>
      </c>
      <c r="AQ74" s="34">
        <v>4.462365358759165</v>
      </c>
      <c r="AR74" s="34">
        <v>16.813250919257474</v>
      </c>
      <c r="AS74" s="34">
        <v>3.4114528822197783</v>
      </c>
      <c r="AT74" s="34">
        <v>0.7697069081967066</v>
      </c>
      <c r="AU74" s="34">
        <v>3.2651142406833653</v>
      </c>
      <c r="AV74" s="34">
        <v>0.509390467486306</v>
      </c>
      <c r="AW74" s="34">
        <v>3.043939164646804</v>
      </c>
      <c r="AX74" s="34">
        <v>0.6484859942979092</v>
      </c>
      <c r="AY74" s="34">
        <v>1.7141500472812934</v>
      </c>
      <c r="AZ74" s="34">
        <v>0.24459312089442006</v>
      </c>
      <c r="BA74" s="34">
        <v>1.6730119967665589</v>
      </c>
      <c r="BB74" s="34">
        <v>0.23365365481758898</v>
      </c>
      <c r="BC74" s="35">
        <v>1.133</v>
      </c>
      <c r="BD74" s="27"/>
      <c r="BE74" s="27"/>
      <c r="BF74" s="27"/>
      <c r="BG74" s="27"/>
      <c r="BH74" s="27"/>
      <c r="BI74" s="56"/>
      <c r="BJ74" s="27"/>
      <c r="BK74" s="27"/>
      <c r="BL74" s="50">
        <v>-4.492</v>
      </c>
      <c r="BM74" s="50">
        <v>-2.794</v>
      </c>
      <c r="BN74" s="5">
        <v>129.158119144743</v>
      </c>
      <c r="BO74" s="6">
        <v>7.086550227314722</v>
      </c>
      <c r="BP74" s="38"/>
      <c r="DM74" s="57">
        <v>43</v>
      </c>
      <c r="DN74" s="57">
        <v>4</v>
      </c>
      <c r="DO74" s="57">
        <v>10.7</v>
      </c>
      <c r="DP74" s="57">
        <v>8.4</v>
      </c>
      <c r="DQ74" s="57">
        <v>5.7</v>
      </c>
      <c r="DR74" s="57">
        <v>0.8</v>
      </c>
      <c r="DS74" s="57">
        <v>6.8</v>
      </c>
      <c r="DT74" s="57">
        <v>0.6</v>
      </c>
      <c r="DU74" s="57"/>
      <c r="DV74" s="57">
        <v>0</v>
      </c>
      <c r="DW74" s="57">
        <v>0</v>
      </c>
      <c r="DX74" s="57">
        <v>0</v>
      </c>
      <c r="DY74" s="57">
        <v>0</v>
      </c>
      <c r="DZ74" s="57">
        <v>1.8</v>
      </c>
      <c r="EA74" s="58"/>
      <c r="EB74" s="58"/>
      <c r="EC74" s="59">
        <f t="shared" si="2"/>
        <v>81.8</v>
      </c>
      <c r="ED74" s="57">
        <f t="shared" si="3"/>
        <v>14.100000000000001</v>
      </c>
      <c r="EE74" s="57">
        <f t="shared" si="4"/>
        <v>14.100000000000001</v>
      </c>
      <c r="EF74" s="57">
        <f t="shared" si="5"/>
        <v>7.6</v>
      </c>
      <c r="EH74" s="62">
        <v>39.75308641975309</v>
      </c>
      <c r="EI74" s="62">
        <v>3.45679012345679</v>
      </c>
      <c r="EJ74" s="62">
        <v>1.728395061728395</v>
      </c>
      <c r="EK74" s="62">
        <v>20.74074074074074</v>
      </c>
      <c r="EL74" s="62">
        <v>14.074074074074074</v>
      </c>
      <c r="EM74" s="62">
        <v>1.9753086419753085</v>
      </c>
      <c r="EN74" s="62">
        <v>16.790123456790123</v>
      </c>
      <c r="EO74" s="62">
        <v>1.4814814814814814</v>
      </c>
      <c r="EP74" s="62">
        <f t="shared" si="6"/>
        <v>100</v>
      </c>
      <c r="EQ74" s="62">
        <f t="shared" si="7"/>
        <v>34.81481481481482</v>
      </c>
      <c r="ER74" s="62">
        <f t="shared" si="8"/>
        <v>18.76543209876543</v>
      </c>
    </row>
    <row r="75" spans="1:148" ht="11.25">
      <c r="A75" s="1" t="s">
        <v>83</v>
      </c>
      <c r="B75" s="34">
        <v>12.50698962613714</v>
      </c>
      <c r="C75" s="34">
        <v>54.12640994214652</v>
      </c>
      <c r="D75" s="34">
        <v>0.5919597101065935</v>
      </c>
      <c r="E75" s="34">
        <v>5.162031612962156</v>
      </c>
      <c r="F75" s="34">
        <v>0.0702413083568483</v>
      </c>
      <c r="G75" s="34">
        <v>1.7537990508353603</v>
      </c>
      <c r="H75" s="34">
        <v>10.760295025906636</v>
      </c>
      <c r="I75" s="34">
        <v>0.12742851807402542</v>
      </c>
      <c r="J75" s="34">
        <v>3.3458281264157645</v>
      </c>
      <c r="K75" s="34">
        <v>0.02534368090698555</v>
      </c>
      <c r="L75" s="34">
        <v>12.115</v>
      </c>
      <c r="M75" s="34">
        <f t="shared" si="1"/>
        <v>100.58532660184802</v>
      </c>
      <c r="N75" s="34"/>
      <c r="O75" s="34">
        <v>416.2671965759707</v>
      </c>
      <c r="P75" s="34">
        <v>1.7184543745502319</v>
      </c>
      <c r="Q75" s="34">
        <v>11.133929715277361</v>
      </c>
      <c r="R75" s="34">
        <v>76.85228720298784</v>
      </c>
      <c r="S75" s="34">
        <v>14.629221643868783</v>
      </c>
      <c r="T75" s="34">
        <v>122.04047695585938</v>
      </c>
      <c r="U75" s="34">
        <v>13.20442274288428</v>
      </c>
      <c r="V75" s="34">
        <v>5.787982925361698</v>
      </c>
      <c r="W75" s="34">
        <v>0.49856243555960267</v>
      </c>
      <c r="X75" s="34">
        <v>10.206103106147983</v>
      </c>
      <c r="Y75" s="34">
        <v>25.586003289780148</v>
      </c>
      <c r="Z75" s="34">
        <v>15.202365242908403</v>
      </c>
      <c r="AA75" s="34">
        <v>142.72303454121638</v>
      </c>
      <c r="AB75" s="34">
        <v>10.20466331172582</v>
      </c>
      <c r="AC75" s="34">
        <v>2.0639857700207354</v>
      </c>
      <c r="AD75" s="34">
        <v>108.3539604394018</v>
      </c>
      <c r="AE75" s="34">
        <v>0.9110590702271324</v>
      </c>
      <c r="AF75" s="34">
        <v>10.005376258552733</v>
      </c>
      <c r="AG75" s="34">
        <v>0.7019529206625981</v>
      </c>
      <c r="AH75" s="34">
        <v>1.7879102645262597</v>
      </c>
      <c r="AI75" s="34">
        <v>68.50008473667123</v>
      </c>
      <c r="AJ75" s="34">
        <v>1.4116007728894175</v>
      </c>
      <c r="AK75" s="34">
        <v>21.457777624622334</v>
      </c>
      <c r="AL75" s="34">
        <v>86.26612371917153</v>
      </c>
      <c r="AM75" s="34">
        <v>224.07818527759187</v>
      </c>
      <c r="AN75" s="27"/>
      <c r="AO75" s="34">
        <v>24.729332960161162</v>
      </c>
      <c r="AP75" s="34">
        <v>48.09633446048292</v>
      </c>
      <c r="AQ75" s="34">
        <v>6.061261774086408</v>
      </c>
      <c r="AR75" s="34">
        <v>22.723847441941814</v>
      </c>
      <c r="AS75" s="34">
        <v>4.328988195328652</v>
      </c>
      <c r="AT75" s="34">
        <v>0.8930244368797571</v>
      </c>
      <c r="AU75" s="34">
        <v>3.857457974612648</v>
      </c>
      <c r="AV75" s="34">
        <v>0.6128299110754792</v>
      </c>
      <c r="AW75" s="34">
        <v>3.5340736158478996</v>
      </c>
      <c r="AX75" s="34">
        <v>0.7604972114948207</v>
      </c>
      <c r="AY75" s="34">
        <v>2.098641398034338</v>
      </c>
      <c r="AZ75" s="34">
        <v>0.3208427982582676</v>
      </c>
      <c r="BA75" s="34">
        <v>2.1614682180447384</v>
      </c>
      <c r="BB75" s="34">
        <v>0.3431482545647437</v>
      </c>
      <c r="BC75" s="35">
        <v>1.983</v>
      </c>
      <c r="BD75" s="27"/>
      <c r="BE75" s="27"/>
      <c r="BF75" s="27"/>
      <c r="BG75" s="27"/>
      <c r="BH75" s="27"/>
      <c r="BI75" s="56"/>
      <c r="BJ75" s="27"/>
      <c r="BK75" s="27"/>
      <c r="BL75" s="50">
        <v>-5.063</v>
      </c>
      <c r="BM75" s="50">
        <v>-2.946</v>
      </c>
      <c r="BN75" s="5">
        <v>129.82688836905663</v>
      </c>
      <c r="BO75" s="6">
        <v>7.530032413320744</v>
      </c>
      <c r="BP75" s="38"/>
      <c r="DM75" s="57">
        <v>16.8</v>
      </c>
      <c r="DN75" s="57">
        <v>0.1</v>
      </c>
      <c r="DO75" s="57">
        <v>0.2</v>
      </c>
      <c r="DP75" s="57">
        <v>29.5</v>
      </c>
      <c r="DQ75" s="57">
        <v>10</v>
      </c>
      <c r="DR75" s="57">
        <v>1.2</v>
      </c>
      <c r="DS75" s="57">
        <v>3.3</v>
      </c>
      <c r="DT75" s="57">
        <v>0</v>
      </c>
      <c r="DU75" s="57"/>
      <c r="DV75" s="57">
        <v>0.1</v>
      </c>
      <c r="DW75" s="57">
        <v>0</v>
      </c>
      <c r="DX75" s="57">
        <v>0</v>
      </c>
      <c r="DY75" s="57">
        <v>0</v>
      </c>
      <c r="DZ75" s="57">
        <v>3.5</v>
      </c>
      <c r="EA75" s="58"/>
      <c r="EB75" s="58"/>
      <c r="EC75" s="59">
        <f t="shared" si="2"/>
        <v>64.7</v>
      </c>
      <c r="ED75" s="57">
        <f t="shared" si="3"/>
        <v>39.5</v>
      </c>
      <c r="EE75" s="57">
        <f t="shared" si="4"/>
        <v>39.5</v>
      </c>
      <c r="EF75" s="57">
        <f t="shared" si="5"/>
        <v>4.5</v>
      </c>
      <c r="EH75" s="62">
        <v>38.0352644836272</v>
      </c>
      <c r="EI75" s="62">
        <v>5.79345088161209</v>
      </c>
      <c r="EJ75" s="62">
        <v>0.5037783375314862</v>
      </c>
      <c r="EK75" s="62">
        <v>37.1536523929471</v>
      </c>
      <c r="EL75" s="62">
        <v>12.594458438287154</v>
      </c>
      <c r="EM75" s="62">
        <v>1.5113350125944582</v>
      </c>
      <c r="EN75" s="62">
        <v>4.156171284634761</v>
      </c>
      <c r="EO75" s="62">
        <v>0</v>
      </c>
      <c r="EP75" s="62">
        <f t="shared" si="6"/>
        <v>99.74811083123426</v>
      </c>
      <c r="EQ75" s="62">
        <f t="shared" si="7"/>
        <v>49.74811083123426</v>
      </c>
      <c r="ER75" s="62">
        <f t="shared" si="8"/>
        <v>5.6675062972292185</v>
      </c>
    </row>
    <row r="76" spans="1:148" ht="11.25">
      <c r="A76" s="1" t="s">
        <v>84</v>
      </c>
      <c r="B76" s="34">
        <v>2.872506961675104</v>
      </c>
      <c r="C76" s="34">
        <v>13.669500972974934</v>
      </c>
      <c r="D76" s="34">
        <v>0.13372430078283112</v>
      </c>
      <c r="E76" s="34">
        <v>1.077920791449094</v>
      </c>
      <c r="F76" s="34">
        <v>0.20967710974480946</v>
      </c>
      <c r="G76" s="34">
        <v>3.3670189176631777</v>
      </c>
      <c r="H76" s="34">
        <v>44.30904273475284</v>
      </c>
      <c r="I76" s="34">
        <v>0.07406718229201639</v>
      </c>
      <c r="J76" s="34">
        <v>0.925195089206288</v>
      </c>
      <c r="K76" s="34">
        <v>0.015505627559126182</v>
      </c>
      <c r="L76" s="34">
        <v>33.62</v>
      </c>
      <c r="M76" s="34">
        <f t="shared" si="1"/>
        <v>100.27415968810021</v>
      </c>
      <c r="N76" s="34"/>
      <c r="O76" s="34">
        <v>264.2563436258025</v>
      </c>
      <c r="P76" s="34">
        <v>0.46332368682563774</v>
      </c>
      <c r="Q76" s="34">
        <v>13.33915347050395</v>
      </c>
      <c r="R76" s="34">
        <v>20.36870831806857</v>
      </c>
      <c r="S76" s="34">
        <v>4.097554775450915</v>
      </c>
      <c r="T76" s="34">
        <v>14.837078494551566</v>
      </c>
      <c r="U76" s="34">
        <v>3.525540614963692</v>
      </c>
      <c r="V76" s="34">
        <v>1.350788493326521</v>
      </c>
      <c r="W76" s="34">
        <v>0.10012537525731152</v>
      </c>
      <c r="X76" s="34">
        <v>2.4863542747748464</v>
      </c>
      <c r="Y76" s="34">
        <v>20.476739352503387</v>
      </c>
      <c r="Z76" s="34">
        <v>5.823048829649737</v>
      </c>
      <c r="AA76" s="34">
        <v>36.52235643144734</v>
      </c>
      <c r="AB76" s="34">
        <v>5.883991632092813</v>
      </c>
      <c r="AC76" s="34">
        <v>0.5655321009856815</v>
      </c>
      <c r="AD76" s="34">
        <v>224.56194675526933</v>
      </c>
      <c r="AE76" s="34">
        <v>0.2693829144525408</v>
      </c>
      <c r="AF76" s="34">
        <v>2.7271007532817335</v>
      </c>
      <c r="AG76" s="34">
        <v>0.12852659110723627</v>
      </c>
      <c r="AH76" s="34">
        <v>5.222374747582974</v>
      </c>
      <c r="AI76" s="34">
        <v>38.61243207501212</v>
      </c>
      <c r="AJ76" s="34">
        <v>5.210983947681332</v>
      </c>
      <c r="AK76" s="34">
        <v>31.751914072391784</v>
      </c>
      <c r="AL76" s="34">
        <v>47.50615840509308</v>
      </c>
      <c r="AM76" s="34">
        <v>51.02355391829785</v>
      </c>
      <c r="AN76" s="27"/>
      <c r="AO76" s="34">
        <v>31.45915143253822</v>
      </c>
      <c r="AP76" s="34">
        <v>37.25586363890808</v>
      </c>
      <c r="AQ76" s="34">
        <v>7.62480672097622</v>
      </c>
      <c r="AR76" s="34">
        <v>29.273427372483916</v>
      </c>
      <c r="AS76" s="34">
        <v>6.16203781865409</v>
      </c>
      <c r="AT76" s="34">
        <v>1.4541191923876369</v>
      </c>
      <c r="AU76" s="34">
        <v>5.885874078116827</v>
      </c>
      <c r="AV76" s="34">
        <v>0.9085105847313235</v>
      </c>
      <c r="AW76" s="34">
        <v>5.273029804171786</v>
      </c>
      <c r="AX76" s="34">
        <v>1.0926006449382955</v>
      </c>
      <c r="AY76" s="34">
        <v>2.780991871142905</v>
      </c>
      <c r="AZ76" s="34">
        <v>0.3881801756704966</v>
      </c>
      <c r="BA76" s="34">
        <v>2.4472249952702327</v>
      </c>
      <c r="BB76" s="34">
        <v>0.3480364063391702</v>
      </c>
      <c r="BC76" s="35">
        <v>0.476</v>
      </c>
      <c r="BD76" s="27"/>
      <c r="BE76" s="27"/>
      <c r="BF76" s="27"/>
      <c r="BG76" s="27"/>
      <c r="BH76" s="27"/>
      <c r="BI76" s="56"/>
      <c r="BJ76" s="27"/>
      <c r="BK76" s="27"/>
      <c r="BL76" s="50">
        <v>-4.554</v>
      </c>
      <c r="BM76" s="50">
        <v>-2.052</v>
      </c>
      <c r="BN76" s="5">
        <v>152.318675056282</v>
      </c>
      <c r="BO76" s="6">
        <v>8.192198724340308</v>
      </c>
      <c r="BP76" s="38"/>
      <c r="DM76" s="57">
        <v>66.9</v>
      </c>
      <c r="DN76" s="57">
        <v>3.8</v>
      </c>
      <c r="DO76" s="57">
        <v>9.9</v>
      </c>
      <c r="DP76" s="57">
        <v>6</v>
      </c>
      <c r="DQ76" s="57">
        <v>2.2</v>
      </c>
      <c r="DR76" s="57">
        <v>0</v>
      </c>
      <c r="DS76" s="57">
        <v>0.7</v>
      </c>
      <c r="DT76" s="57">
        <v>0</v>
      </c>
      <c r="DU76" s="57"/>
      <c r="DV76" s="57">
        <v>0.1</v>
      </c>
      <c r="DW76" s="57">
        <v>0</v>
      </c>
      <c r="DX76" s="57">
        <v>0</v>
      </c>
      <c r="DY76" s="57">
        <v>0</v>
      </c>
      <c r="DZ76" s="57">
        <v>0.3</v>
      </c>
      <c r="EA76" s="58"/>
      <c r="EB76" s="58"/>
      <c r="EC76" s="59">
        <f t="shared" si="2"/>
        <v>89.9</v>
      </c>
      <c r="ED76" s="57">
        <f t="shared" si="3"/>
        <v>8.2</v>
      </c>
      <c r="EE76" s="57">
        <f t="shared" si="4"/>
        <v>8.2</v>
      </c>
      <c r="EF76" s="57">
        <f t="shared" si="5"/>
        <v>0.7</v>
      </c>
      <c r="EH76" s="62">
        <v>45.02617801047123</v>
      </c>
      <c r="EI76" s="62">
        <v>7.853403141361261</v>
      </c>
      <c r="EJ76" s="62">
        <v>0</v>
      </c>
      <c r="EK76" s="62">
        <v>31.413612565445042</v>
      </c>
      <c r="EL76" s="62">
        <v>11.51832460732985</v>
      </c>
      <c r="EM76" s="62">
        <v>0</v>
      </c>
      <c r="EN76" s="62">
        <v>3.6649214659685883</v>
      </c>
      <c r="EO76" s="62">
        <v>0</v>
      </c>
      <c r="EP76" s="62">
        <f t="shared" si="6"/>
        <v>99.47643979057597</v>
      </c>
      <c r="EQ76" s="62">
        <f t="shared" si="7"/>
        <v>42.931937172774894</v>
      </c>
      <c r="ER76" s="62">
        <f t="shared" si="8"/>
        <v>3.6649214659685883</v>
      </c>
    </row>
    <row r="77" spans="1:148" ht="11.25">
      <c r="A77" s="1" t="s">
        <v>85</v>
      </c>
      <c r="B77" s="34">
        <v>14.793103303701551</v>
      </c>
      <c r="C77" s="34">
        <v>64.78721664374032</v>
      </c>
      <c r="D77" s="34">
        <v>0.6756649976195108</v>
      </c>
      <c r="E77" s="34">
        <v>5.3032483801736765</v>
      </c>
      <c r="F77" s="34">
        <v>0.044908377474050555</v>
      </c>
      <c r="G77" s="34">
        <v>2.225673234916623</v>
      </c>
      <c r="H77" s="34">
        <v>2.5335202837636737</v>
      </c>
      <c r="I77" s="34">
        <v>0.1683251402853335</v>
      </c>
      <c r="J77" s="34">
        <v>4.404634495534678</v>
      </c>
      <c r="K77" s="34">
        <v>0.05378848732579634</v>
      </c>
      <c r="L77" s="34">
        <v>6.201</v>
      </c>
      <c r="M77" s="34">
        <f t="shared" si="1"/>
        <v>101.1910833445352</v>
      </c>
      <c r="N77" s="34"/>
      <c r="O77" s="34">
        <v>414.6690614490982</v>
      </c>
      <c r="P77" s="34">
        <v>2.4565279938260836</v>
      </c>
      <c r="Q77" s="34">
        <v>16.34805877207979</v>
      </c>
      <c r="R77" s="34">
        <v>89.6380529265461</v>
      </c>
      <c r="S77" s="34">
        <v>18.747367146834527</v>
      </c>
      <c r="T77" s="34">
        <v>13.936041339011997</v>
      </c>
      <c r="U77" s="34">
        <v>15.680252007175083</v>
      </c>
      <c r="V77" s="34">
        <v>6.626637939563703</v>
      </c>
      <c r="W77" s="34">
        <v>0.426307010116182</v>
      </c>
      <c r="X77" s="34">
        <v>11.386568043726548</v>
      </c>
      <c r="Y77" s="34">
        <v>35.169593509992495</v>
      </c>
      <c r="Z77" s="34">
        <v>20.57360908510946</v>
      </c>
      <c r="AA77" s="34">
        <v>159.55499046408136</v>
      </c>
      <c r="AB77" s="34">
        <v>11.386385480514335</v>
      </c>
      <c r="AC77" s="34">
        <v>2.4437591517045507</v>
      </c>
      <c r="AD77" s="34">
        <v>104.52850818060601</v>
      </c>
      <c r="AE77" s="34">
        <v>1.0169961714163338</v>
      </c>
      <c r="AF77" s="34">
        <v>11.503079168578237</v>
      </c>
      <c r="AG77" s="34">
        <v>0.9477070619006103</v>
      </c>
      <c r="AH77" s="34">
        <v>2.013105068836819</v>
      </c>
      <c r="AI77" s="34">
        <v>100.93372262506426</v>
      </c>
      <c r="AJ77" s="34">
        <v>1.6493757431629013</v>
      </c>
      <c r="AK77" s="34">
        <v>19.888671389379805</v>
      </c>
      <c r="AL77" s="34">
        <v>112.36634513540844</v>
      </c>
      <c r="AM77" s="34">
        <v>259.0552456906163</v>
      </c>
      <c r="AN77" s="27"/>
      <c r="AO77" s="34">
        <v>27.26926444899292</v>
      </c>
      <c r="AP77" s="34">
        <v>79.12426125438127</v>
      </c>
      <c r="AQ77" s="34">
        <v>6.955148904575738</v>
      </c>
      <c r="AR77" s="34">
        <v>25.05014641117399</v>
      </c>
      <c r="AS77" s="34">
        <v>4.662453672559851</v>
      </c>
      <c r="AT77" s="34">
        <v>0.9793467069578924</v>
      </c>
      <c r="AU77" s="34">
        <v>4.19360100411073</v>
      </c>
      <c r="AV77" s="34">
        <v>0.6011197853861389</v>
      </c>
      <c r="AW77" s="34">
        <v>3.4003077552076006</v>
      </c>
      <c r="AX77" s="34">
        <v>0.7477240025162256</v>
      </c>
      <c r="AY77" s="34">
        <v>2.003248607214595</v>
      </c>
      <c r="AZ77" s="34">
        <v>0.31094024275646925</v>
      </c>
      <c r="BA77" s="34">
        <v>2.1693784402516725</v>
      </c>
      <c r="BB77" s="34">
        <v>0.3372824724354318</v>
      </c>
      <c r="BC77" s="35">
        <v>2.351</v>
      </c>
      <c r="BD77" s="27"/>
      <c r="BE77" s="27"/>
      <c r="BF77" s="27"/>
      <c r="BG77" s="27"/>
      <c r="BH77" s="27"/>
      <c r="BI77" s="56"/>
      <c r="BJ77" s="27"/>
      <c r="BK77" s="27"/>
      <c r="BL77" s="36"/>
      <c r="BM77" s="36"/>
      <c r="BN77" s="5">
        <v>132.6664149280443</v>
      </c>
      <c r="BO77" s="6">
        <v>7.872262527419959</v>
      </c>
      <c r="BP77" s="38"/>
      <c r="DM77" s="57">
        <v>4.7</v>
      </c>
      <c r="DN77" s="57">
        <v>0</v>
      </c>
      <c r="DO77" s="57">
        <v>0.4</v>
      </c>
      <c r="DP77" s="57">
        <v>40.8</v>
      </c>
      <c r="DQ77" s="57">
        <v>9.5</v>
      </c>
      <c r="DR77" s="57">
        <v>0.4</v>
      </c>
      <c r="DS77" s="57">
        <v>2.8</v>
      </c>
      <c r="DT77" s="57">
        <v>0.1</v>
      </c>
      <c r="DU77" s="57"/>
      <c r="DV77" s="57">
        <v>0</v>
      </c>
      <c r="DW77" s="57">
        <v>0</v>
      </c>
      <c r="DX77" s="57">
        <v>0</v>
      </c>
      <c r="DY77" s="57">
        <v>0</v>
      </c>
      <c r="DZ77" s="57">
        <v>2.2</v>
      </c>
      <c r="EA77" s="58"/>
      <c r="EB77" s="58"/>
      <c r="EC77" s="59">
        <f t="shared" si="2"/>
        <v>60.9</v>
      </c>
      <c r="ED77" s="57">
        <f t="shared" si="3"/>
        <v>50.3</v>
      </c>
      <c r="EE77" s="57">
        <f t="shared" si="4"/>
        <v>50.3</v>
      </c>
      <c r="EF77" s="57">
        <f t="shared" si="5"/>
        <v>3.1999999999999997</v>
      </c>
      <c r="EH77" s="62">
        <v>35.27508090614888</v>
      </c>
      <c r="EI77" s="62">
        <v>6.0409924487594395</v>
      </c>
      <c r="EJ77" s="62">
        <v>0.6472491909385114</v>
      </c>
      <c r="EK77" s="62">
        <v>44.01294498381877</v>
      </c>
      <c r="EL77" s="62">
        <v>10.248112189859764</v>
      </c>
      <c r="EM77" s="62">
        <v>0.4314994606256743</v>
      </c>
      <c r="EN77" s="62">
        <v>3.0204962243797198</v>
      </c>
      <c r="EO77" s="62">
        <v>0.10787486515641857</v>
      </c>
      <c r="EP77" s="62">
        <f t="shared" si="6"/>
        <v>99.78425026968716</v>
      </c>
      <c r="EQ77" s="62">
        <f t="shared" si="7"/>
        <v>54.26105717367854</v>
      </c>
      <c r="ER77" s="62">
        <f t="shared" si="8"/>
        <v>3.451995685005394</v>
      </c>
    </row>
    <row r="78" spans="1:148" ht="11.25">
      <c r="A78" s="1" t="s">
        <v>86</v>
      </c>
      <c r="B78" s="34">
        <v>10.93849010744945</v>
      </c>
      <c r="C78" s="34">
        <v>48.79099210089732</v>
      </c>
      <c r="D78" s="34">
        <v>0.4973319033694299</v>
      </c>
      <c r="E78" s="34">
        <v>3.2774481368659543</v>
      </c>
      <c r="F78" s="34">
        <v>0.10143640506376453</v>
      </c>
      <c r="G78" s="34">
        <v>1.6594242140191078</v>
      </c>
      <c r="H78" s="34">
        <v>16.72476183842251</v>
      </c>
      <c r="I78" s="34">
        <v>0.11259447878327386</v>
      </c>
      <c r="J78" s="34">
        <v>2.9848255738971257</v>
      </c>
      <c r="K78" s="34">
        <v>0.023632715107357836</v>
      </c>
      <c r="L78" s="34">
        <v>16.541</v>
      </c>
      <c r="M78" s="34">
        <f t="shared" si="1"/>
        <v>101.6519374738753</v>
      </c>
      <c r="N78" s="34"/>
      <c r="O78" s="34">
        <v>367.1950473861205</v>
      </c>
      <c r="P78" s="34">
        <v>1.595780050467295</v>
      </c>
      <c r="Q78" s="34">
        <v>9.442278070156876</v>
      </c>
      <c r="R78" s="34">
        <v>65.24674600775805</v>
      </c>
      <c r="S78" s="34">
        <v>14.031110035104712</v>
      </c>
      <c r="T78" s="34">
        <v>17.139729003152688</v>
      </c>
      <c r="U78" s="34">
        <v>12.026894190355726</v>
      </c>
      <c r="V78" s="34">
        <v>4.8356284480523515</v>
      </c>
      <c r="W78" s="34">
        <v>0.20747629305896512</v>
      </c>
      <c r="X78" s="34">
        <v>8.632149856043235</v>
      </c>
      <c r="Y78" s="34">
        <v>23.542297714869445</v>
      </c>
      <c r="Z78" s="34">
        <v>10.073506050626168</v>
      </c>
      <c r="AA78" s="34">
        <v>126.98664971392245</v>
      </c>
      <c r="AB78" s="34">
        <v>8.572614726185432</v>
      </c>
      <c r="AC78" s="34">
        <v>1.5325094342403962</v>
      </c>
      <c r="AD78" s="34">
        <v>115.44063896012085</v>
      </c>
      <c r="AE78" s="34">
        <v>0.7617382037890199</v>
      </c>
      <c r="AF78" s="34">
        <v>7.613656838732593</v>
      </c>
      <c r="AG78" s="34">
        <v>0.6355710549258937</v>
      </c>
      <c r="AH78" s="34">
        <v>2.102793042847951</v>
      </c>
      <c r="AI78" s="34">
        <v>50.859325438392304</v>
      </c>
      <c r="AJ78" s="34">
        <v>1.1025936385255648</v>
      </c>
      <c r="AK78" s="34">
        <v>18.839269130141176</v>
      </c>
      <c r="AL78" s="34">
        <v>77.81641174988619</v>
      </c>
      <c r="AM78" s="34">
        <v>182.0443495180801</v>
      </c>
      <c r="AN78" s="27"/>
      <c r="AO78" s="34">
        <v>19.33947834409692</v>
      </c>
      <c r="AP78" s="34">
        <v>40.91337956746192</v>
      </c>
      <c r="AQ78" s="34">
        <v>4.618921861839218</v>
      </c>
      <c r="AR78" s="34">
        <v>17.472202558610796</v>
      </c>
      <c r="AS78" s="34">
        <v>3.3285917636350564</v>
      </c>
      <c r="AT78" s="34">
        <v>0.7645686778349129</v>
      </c>
      <c r="AU78" s="34">
        <v>3.175540310186742</v>
      </c>
      <c r="AV78" s="34">
        <v>0.5152455303309762</v>
      </c>
      <c r="AW78" s="34">
        <v>2.9448911609665824</v>
      </c>
      <c r="AX78" s="34">
        <v>0.6573289851292443</v>
      </c>
      <c r="AY78" s="34">
        <v>1.785207942483755</v>
      </c>
      <c r="AZ78" s="34">
        <v>0.27033976519909586</v>
      </c>
      <c r="BA78" s="34">
        <v>1.86186855195711</v>
      </c>
      <c r="BB78" s="34">
        <v>0.2913338457558223</v>
      </c>
      <c r="BC78" s="35">
        <v>1.604</v>
      </c>
      <c r="BD78" s="27"/>
      <c r="BE78" s="27"/>
      <c r="BF78" s="27"/>
      <c r="BG78" s="27"/>
      <c r="BH78" s="27"/>
      <c r="BI78" s="56"/>
      <c r="BJ78" s="27"/>
      <c r="BK78" s="27"/>
      <c r="BL78" s="50">
        <v>-4.97</v>
      </c>
      <c r="BM78" s="50">
        <v>-3.148</v>
      </c>
      <c r="BN78" s="5">
        <v>131.19356623958873</v>
      </c>
      <c r="BO78" s="6">
        <v>7.558574294453404</v>
      </c>
      <c r="BP78" s="38"/>
      <c r="DM78" s="57">
        <v>29.8</v>
      </c>
      <c r="DN78" s="57">
        <v>0</v>
      </c>
      <c r="DO78" s="57">
        <v>0</v>
      </c>
      <c r="DP78" s="57">
        <v>27</v>
      </c>
      <c r="DQ78" s="57">
        <v>8.1</v>
      </c>
      <c r="DR78" s="57">
        <v>0.4</v>
      </c>
      <c r="DS78" s="57">
        <v>3</v>
      </c>
      <c r="DT78" s="57">
        <v>0</v>
      </c>
      <c r="DU78" s="57"/>
      <c r="DV78" s="57">
        <v>0.2</v>
      </c>
      <c r="DW78" s="57">
        <v>0</v>
      </c>
      <c r="DX78" s="57">
        <v>0</v>
      </c>
      <c r="DY78" s="57">
        <v>0</v>
      </c>
      <c r="DZ78" s="57">
        <v>1.2</v>
      </c>
      <c r="EA78" s="58"/>
      <c r="EB78" s="58"/>
      <c r="EC78" s="59">
        <f t="shared" si="2"/>
        <v>69.7</v>
      </c>
      <c r="ED78" s="57">
        <f t="shared" si="3"/>
        <v>35.1</v>
      </c>
      <c r="EE78" s="57">
        <f t="shared" si="4"/>
        <v>35.1</v>
      </c>
      <c r="EF78" s="57">
        <f t="shared" si="5"/>
        <v>3.4</v>
      </c>
      <c r="EH78" s="62">
        <v>36.81159420289855</v>
      </c>
      <c r="EI78" s="62">
        <v>6.956521739130435</v>
      </c>
      <c r="EJ78" s="62">
        <v>0</v>
      </c>
      <c r="EK78" s="62">
        <v>39.130434782608695</v>
      </c>
      <c r="EL78" s="62">
        <v>11.73913043478261</v>
      </c>
      <c r="EM78" s="62">
        <v>0.5797101449275363</v>
      </c>
      <c r="EN78" s="62">
        <v>4.3478260869565215</v>
      </c>
      <c r="EO78" s="62">
        <v>0</v>
      </c>
      <c r="EP78" s="62">
        <f t="shared" si="6"/>
        <v>99.56521739130434</v>
      </c>
      <c r="EQ78" s="62">
        <f t="shared" si="7"/>
        <v>50.869565217391305</v>
      </c>
      <c r="ER78" s="62">
        <f t="shared" si="8"/>
        <v>4.927536231884058</v>
      </c>
    </row>
    <row r="79" spans="1:148" ht="11.25">
      <c r="A79" s="1" t="s">
        <v>87</v>
      </c>
      <c r="B79" s="34">
        <v>14.629077210244015</v>
      </c>
      <c r="C79" s="34">
        <v>61.28710230803361</v>
      </c>
      <c r="D79" s="34">
        <v>0.6351393889089886</v>
      </c>
      <c r="E79" s="34">
        <v>5.46884789855841</v>
      </c>
      <c r="F79" s="34">
        <v>0.0551671676662579</v>
      </c>
      <c r="G79" s="34">
        <v>1.9395995108173576</v>
      </c>
      <c r="H79" s="34">
        <v>5.523471114732812</v>
      </c>
      <c r="I79" s="34">
        <v>0.1676040411531442</v>
      </c>
      <c r="J79" s="34">
        <v>4.408668043607511</v>
      </c>
      <c r="K79" s="34">
        <v>0.05785203109991217</v>
      </c>
      <c r="L79" s="34">
        <v>7.21</v>
      </c>
      <c r="M79" s="34">
        <f t="shared" si="1"/>
        <v>101.382528714822</v>
      </c>
      <c r="N79" s="34"/>
      <c r="O79" s="34">
        <v>617.8202384591868</v>
      </c>
      <c r="P79" s="34">
        <v>2.255788190781278</v>
      </c>
      <c r="Q79" s="34">
        <v>13.65278529346951</v>
      </c>
      <c r="R79" s="34">
        <v>76.70475913694678</v>
      </c>
      <c r="S79" s="34">
        <v>16.796150587095998</v>
      </c>
      <c r="T79" s="34">
        <v>12.674589321256601</v>
      </c>
      <c r="U79" s="34">
        <v>15.287742489665565</v>
      </c>
      <c r="V79" s="34">
        <v>5.808390521304041</v>
      </c>
      <c r="W79" s="34">
        <v>0.3736637715788326</v>
      </c>
      <c r="X79" s="34">
        <v>10.394649589233449</v>
      </c>
      <c r="Y79" s="34">
        <v>36.46923152122211</v>
      </c>
      <c r="Z79" s="34">
        <v>14.53338360913246</v>
      </c>
      <c r="AA79" s="34">
        <v>150.9896164441619</v>
      </c>
      <c r="AB79" s="34">
        <v>12.371153954504765</v>
      </c>
      <c r="AC79" s="34">
        <v>2.278640290102892</v>
      </c>
      <c r="AD79" s="34">
        <v>107.76716540265437</v>
      </c>
      <c r="AE79" s="34">
        <v>0.9393089638775862</v>
      </c>
      <c r="AF79" s="34">
        <v>10.592043307533311</v>
      </c>
      <c r="AG79" s="34">
        <v>0.9872537053182213</v>
      </c>
      <c r="AH79" s="34">
        <v>1.9321909183702544</v>
      </c>
      <c r="AI79" s="34">
        <v>75.47387035772503</v>
      </c>
      <c r="AJ79" s="34">
        <v>1.6052318668252084</v>
      </c>
      <c r="AK79" s="34">
        <v>23.136821239404146</v>
      </c>
      <c r="AL79" s="34">
        <v>71.1851173272073</v>
      </c>
      <c r="AM79" s="34">
        <v>221.11229418993776</v>
      </c>
      <c r="AN79" s="27"/>
      <c r="AO79" s="34">
        <v>29.269210503191154</v>
      </c>
      <c r="AP79" s="34">
        <v>62.0253742883921</v>
      </c>
      <c r="AQ79" s="34">
        <v>7.2783623302893945</v>
      </c>
      <c r="AR79" s="34">
        <v>27.226683644189507</v>
      </c>
      <c r="AS79" s="34">
        <v>5.217218966499027</v>
      </c>
      <c r="AT79" s="34">
        <v>1.1170512806539654</v>
      </c>
      <c r="AU79" s="34">
        <v>4.464249116686548</v>
      </c>
      <c r="AV79" s="34">
        <v>0.7055350727827571</v>
      </c>
      <c r="AW79" s="34">
        <v>4.013996932648973</v>
      </c>
      <c r="AX79" s="34">
        <v>0.847944565271357</v>
      </c>
      <c r="AY79" s="34">
        <v>2.284560000550367</v>
      </c>
      <c r="AZ79" s="34">
        <v>0.3545114869643821</v>
      </c>
      <c r="BA79" s="34">
        <v>2.489742439632503</v>
      </c>
      <c r="BB79" s="34">
        <v>0.37443242592107356</v>
      </c>
      <c r="BC79" s="35">
        <v>1.934</v>
      </c>
      <c r="BD79" s="27"/>
      <c r="BE79" s="27"/>
      <c r="BF79" s="27"/>
      <c r="BG79" s="27"/>
      <c r="BH79" s="27"/>
      <c r="BI79" s="56"/>
      <c r="BJ79" s="27"/>
      <c r="BK79" s="27"/>
      <c r="BL79" s="50">
        <v>-5.21</v>
      </c>
      <c r="BM79" s="50">
        <v>-3.721</v>
      </c>
      <c r="BN79" s="5">
        <v>120.76838639893909</v>
      </c>
      <c r="BO79" s="6">
        <v>7.379253959305746</v>
      </c>
      <c r="BP79" s="38"/>
      <c r="DM79" s="57">
        <v>10.1</v>
      </c>
      <c r="DN79" s="57">
        <v>0.1</v>
      </c>
      <c r="DO79" s="57">
        <v>0.1</v>
      </c>
      <c r="DP79" s="57">
        <v>31.9</v>
      </c>
      <c r="DQ79" s="57">
        <v>13.9</v>
      </c>
      <c r="DR79" s="57">
        <v>0.1</v>
      </c>
      <c r="DS79" s="57">
        <v>5.5</v>
      </c>
      <c r="DT79" s="57">
        <v>0.2</v>
      </c>
      <c r="DU79" s="57"/>
      <c r="DV79" s="57">
        <v>0</v>
      </c>
      <c r="DW79" s="57">
        <v>0</v>
      </c>
      <c r="DX79" s="57">
        <v>0</v>
      </c>
      <c r="DY79" s="57">
        <v>0</v>
      </c>
      <c r="DZ79" s="57">
        <v>1.9</v>
      </c>
      <c r="EA79" s="58"/>
      <c r="EB79" s="58"/>
      <c r="EC79" s="59">
        <f t="shared" si="2"/>
        <v>63.8</v>
      </c>
      <c r="ED79" s="57">
        <f t="shared" si="3"/>
        <v>45.8</v>
      </c>
      <c r="EE79" s="57">
        <f t="shared" si="4"/>
        <v>45.8</v>
      </c>
      <c r="EF79" s="57">
        <f t="shared" si="5"/>
        <v>5.6</v>
      </c>
      <c r="EH79" s="62">
        <v>32.232346241457854</v>
      </c>
      <c r="EI79" s="62">
        <v>8.428246013667424</v>
      </c>
      <c r="EJ79" s="62">
        <v>0.4555808656036446</v>
      </c>
      <c r="EK79" s="62">
        <v>36.33257403189066</v>
      </c>
      <c r="EL79" s="62">
        <v>15.83143507972665</v>
      </c>
      <c r="EM79" s="62">
        <v>0.11389521640091115</v>
      </c>
      <c r="EN79" s="62">
        <v>6.264236902050113</v>
      </c>
      <c r="EO79" s="62">
        <v>0.2277904328018223</v>
      </c>
      <c r="EP79" s="62">
        <f t="shared" si="6"/>
        <v>99.88610478359907</v>
      </c>
      <c r="EQ79" s="62">
        <f t="shared" si="7"/>
        <v>52.164009111617304</v>
      </c>
      <c r="ER79" s="62">
        <f t="shared" si="8"/>
        <v>6.378132118451024</v>
      </c>
    </row>
    <row r="80" spans="1:148" ht="11.25">
      <c r="A80" s="1" t="s">
        <v>88</v>
      </c>
      <c r="B80" s="34">
        <v>14.639328841085112</v>
      </c>
      <c r="C80" s="34">
        <v>62.09944976130652</v>
      </c>
      <c r="D80" s="34">
        <v>0.7077179979598229</v>
      </c>
      <c r="E80" s="34">
        <v>5.441417303488547</v>
      </c>
      <c r="F80" s="34">
        <v>0.05160799555875739</v>
      </c>
      <c r="G80" s="34">
        <v>2.060517270488181</v>
      </c>
      <c r="H80" s="34">
        <v>3.2347034432387374</v>
      </c>
      <c r="I80" s="34">
        <v>0.1994354171312152</v>
      </c>
      <c r="J80" s="34">
        <v>4.587152545830414</v>
      </c>
      <c r="K80" s="34">
        <v>0.06897330879749232</v>
      </c>
      <c r="L80" s="34">
        <v>6.817</v>
      </c>
      <c r="M80" s="34">
        <f t="shared" si="1"/>
        <v>99.90730388488481</v>
      </c>
      <c r="N80" s="34"/>
      <c r="O80" s="34">
        <v>528.4186793029655</v>
      </c>
      <c r="P80" s="34">
        <v>2.4301682217090885</v>
      </c>
      <c r="Q80" s="34">
        <v>14.897511590864074</v>
      </c>
      <c r="R80" s="34">
        <v>79.35042912128307</v>
      </c>
      <c r="S80" s="34">
        <v>17.070693620627047</v>
      </c>
      <c r="T80" s="34">
        <v>15.31763164417267</v>
      </c>
      <c r="U80" s="34">
        <v>16.847716213100824</v>
      </c>
      <c r="V80" s="34">
        <v>6.00566394874669</v>
      </c>
      <c r="W80" s="34">
        <v>0.34166494031103206</v>
      </c>
      <c r="X80" s="34">
        <v>11.616102892700155</v>
      </c>
      <c r="Y80" s="34">
        <v>37.04464377046882</v>
      </c>
      <c r="Z80" s="34">
        <v>15.454445278823977</v>
      </c>
      <c r="AA80" s="34">
        <v>156.16867980504347</v>
      </c>
      <c r="AB80" s="34">
        <v>11.847995702697348</v>
      </c>
      <c r="AC80" s="34">
        <v>2.345719827628566</v>
      </c>
      <c r="AD80" s="34">
        <v>99.5858884480026</v>
      </c>
      <c r="AE80" s="34">
        <v>1.028094343921869</v>
      </c>
      <c r="AF80" s="34">
        <v>11.443010870047802</v>
      </c>
      <c r="AG80" s="34">
        <v>1.043748910200523</v>
      </c>
      <c r="AH80" s="34">
        <v>1.984833859637658</v>
      </c>
      <c r="AI80" s="34">
        <v>76.67138910073426</v>
      </c>
      <c r="AJ80" s="34">
        <v>1.6553953626634959</v>
      </c>
      <c r="AK80" s="34">
        <v>21.537732082469088</v>
      </c>
      <c r="AL80" s="34">
        <v>76.48224670210429</v>
      </c>
      <c r="AM80" s="34">
        <v>228.47588585583765</v>
      </c>
      <c r="AN80" s="27"/>
      <c r="AO80" s="34">
        <v>25.269318394794688</v>
      </c>
      <c r="AP80" s="34">
        <v>59.41431430606339</v>
      </c>
      <c r="AQ80" s="34">
        <v>6.289531255996677</v>
      </c>
      <c r="AR80" s="34">
        <v>23.462672007277355</v>
      </c>
      <c r="AS80" s="34">
        <v>4.306757163513239</v>
      </c>
      <c r="AT80" s="34">
        <v>0.9659873080172287</v>
      </c>
      <c r="AU80" s="34">
        <v>3.795815699862284</v>
      </c>
      <c r="AV80" s="34">
        <v>0.5942888787340236</v>
      </c>
      <c r="AW80" s="34">
        <v>3.5483692040079315</v>
      </c>
      <c r="AX80" s="34">
        <v>0.7595146569580058</v>
      </c>
      <c r="AY80" s="34">
        <v>2.1706726890614902</v>
      </c>
      <c r="AZ80" s="34">
        <v>0.34064790926186433</v>
      </c>
      <c r="BA80" s="34">
        <v>2.3226389955110207</v>
      </c>
      <c r="BB80" s="34">
        <v>0.36954427414664703</v>
      </c>
      <c r="BC80" s="35">
        <v>1.795</v>
      </c>
      <c r="BD80" s="27"/>
      <c r="BE80" s="27"/>
      <c r="BF80" s="27"/>
      <c r="BG80" s="27"/>
      <c r="BH80" s="27"/>
      <c r="BI80" s="56"/>
      <c r="BJ80" s="27"/>
      <c r="BK80" s="27"/>
      <c r="BL80" s="36"/>
      <c r="BM80" s="36"/>
      <c r="BN80" s="5">
        <v>112.12153619101232</v>
      </c>
      <c r="BO80" s="6">
        <v>6.831071475025315</v>
      </c>
      <c r="BP80" s="38"/>
      <c r="DM80" s="57">
        <v>4.4</v>
      </c>
      <c r="DN80" s="57">
        <v>0</v>
      </c>
      <c r="DO80" s="57">
        <v>0.1</v>
      </c>
      <c r="DP80" s="57">
        <v>42.3</v>
      </c>
      <c r="DQ80" s="57">
        <v>7.9</v>
      </c>
      <c r="DR80" s="57">
        <v>1.6</v>
      </c>
      <c r="DS80" s="57">
        <v>2.3</v>
      </c>
      <c r="DT80" s="57">
        <v>0.9</v>
      </c>
      <c r="DU80" s="57"/>
      <c r="DV80" s="57">
        <v>0.1</v>
      </c>
      <c r="DW80" s="57">
        <v>0</v>
      </c>
      <c r="DX80" s="57">
        <v>0</v>
      </c>
      <c r="DY80" s="57">
        <v>0</v>
      </c>
      <c r="DZ80" s="57">
        <v>1.6</v>
      </c>
      <c r="EA80" s="58"/>
      <c r="EB80" s="58"/>
      <c r="EC80" s="59">
        <f t="shared" si="2"/>
        <v>61.199999999999996</v>
      </c>
      <c r="ED80" s="57">
        <f t="shared" si="3"/>
        <v>50.199999999999996</v>
      </c>
      <c r="EE80" s="57">
        <f t="shared" si="4"/>
        <v>50.199999999999996</v>
      </c>
      <c r="EF80" s="57">
        <f t="shared" si="5"/>
        <v>3.9</v>
      </c>
      <c r="EH80" s="62">
        <v>36.10223642172524</v>
      </c>
      <c r="EI80" s="62">
        <v>5.218317358892439</v>
      </c>
      <c r="EJ80" s="62">
        <v>0.10649627263045792</v>
      </c>
      <c r="EK80" s="62">
        <v>45.0479233226837</v>
      </c>
      <c r="EL80" s="62">
        <v>8.413205537806176</v>
      </c>
      <c r="EM80" s="62">
        <v>1.7039403620873268</v>
      </c>
      <c r="EN80" s="62">
        <v>2.449414270500532</v>
      </c>
      <c r="EO80" s="62">
        <v>0.9584664536741213</v>
      </c>
      <c r="EP80" s="62">
        <f t="shared" si="6"/>
        <v>99.99999999999999</v>
      </c>
      <c r="EQ80" s="62">
        <f t="shared" si="7"/>
        <v>53.46112886048988</v>
      </c>
      <c r="ER80" s="62">
        <f t="shared" si="8"/>
        <v>4.153354632587859</v>
      </c>
    </row>
    <row r="81" spans="1:148" ht="11.25">
      <c r="A81" s="1" t="s">
        <v>89</v>
      </c>
      <c r="B81" s="34">
        <v>14.495806009309769</v>
      </c>
      <c r="C81" s="34">
        <v>62.009188933165085</v>
      </c>
      <c r="D81" s="34">
        <v>0.6843417652275571</v>
      </c>
      <c r="E81" s="34">
        <v>5.1061544748568775</v>
      </c>
      <c r="F81" s="34">
        <v>0.05118926942846322</v>
      </c>
      <c r="G81" s="34">
        <v>1.9907192140928276</v>
      </c>
      <c r="H81" s="34">
        <v>3.6801090979996265</v>
      </c>
      <c r="I81" s="34">
        <v>0.1870737177222556</v>
      </c>
      <c r="J81" s="34">
        <v>4.632529961649796</v>
      </c>
      <c r="K81" s="34">
        <v>0.073892335471422</v>
      </c>
      <c r="L81" s="34">
        <v>6.731</v>
      </c>
      <c r="M81" s="34">
        <f t="shared" si="1"/>
        <v>99.64200477892369</v>
      </c>
      <c r="N81" s="34"/>
      <c r="O81" s="34">
        <v>543.5539590339347</v>
      </c>
      <c r="P81" s="34">
        <v>2.43827892082201</v>
      </c>
      <c r="Q81" s="34">
        <v>14.5152728066248</v>
      </c>
      <c r="R81" s="34">
        <v>82.10428635404946</v>
      </c>
      <c r="S81" s="34">
        <v>17.35504176249849</v>
      </c>
      <c r="T81" s="34">
        <v>18.601411499916875</v>
      </c>
      <c r="U81" s="34">
        <v>16.092890217890215</v>
      </c>
      <c r="V81" s="34">
        <v>6.232091084678403</v>
      </c>
      <c r="W81" s="34">
        <v>0.33443939776669</v>
      </c>
      <c r="X81" s="34">
        <v>11.157033194752938</v>
      </c>
      <c r="Y81" s="34">
        <v>38.29467727745303</v>
      </c>
      <c r="Z81" s="34">
        <v>13.980746607317549</v>
      </c>
      <c r="AA81" s="34">
        <v>155.27230345412164</v>
      </c>
      <c r="AB81" s="34">
        <v>11.683867623698944</v>
      </c>
      <c r="AC81" s="34">
        <v>2.222912674312332</v>
      </c>
      <c r="AD81" s="34">
        <v>97.57724389913638</v>
      </c>
      <c r="AE81" s="34">
        <v>1.0129604723234118</v>
      </c>
      <c r="AF81" s="34">
        <v>11.292840123721716</v>
      </c>
      <c r="AG81" s="34">
        <v>1.0578727114210986</v>
      </c>
      <c r="AH81" s="34">
        <v>1.9536380425903077</v>
      </c>
      <c r="AI81" s="34">
        <v>75.90658721444265</v>
      </c>
      <c r="AJ81" s="34">
        <v>1.6202809155766944</v>
      </c>
      <c r="AK81" s="34">
        <v>22.41723111878337</v>
      </c>
      <c r="AL81" s="34">
        <v>73.52731818886885</v>
      </c>
      <c r="AM81" s="34">
        <v>237.57810333174166</v>
      </c>
      <c r="AN81" s="27"/>
      <c r="AO81" s="34">
        <v>26.6092822511075</v>
      </c>
      <c r="AP81" s="34">
        <v>63.52901972568645</v>
      </c>
      <c r="AQ81" s="34">
        <v>6.699608289870879</v>
      </c>
      <c r="AR81" s="34">
        <v>24.371226540325114</v>
      </c>
      <c r="AS81" s="34">
        <v>4.621023113267491</v>
      </c>
      <c r="AT81" s="34">
        <v>0.9783190608855337</v>
      </c>
      <c r="AU81" s="34">
        <v>4.140627174247135</v>
      </c>
      <c r="AV81" s="34">
        <v>0.6479602881435004</v>
      </c>
      <c r="AW81" s="34">
        <v>3.8016053371284975</v>
      </c>
      <c r="AX81" s="34">
        <v>0.8086423837987564</v>
      </c>
      <c r="AY81" s="34">
        <v>2.305001312868883</v>
      </c>
      <c r="AZ81" s="34">
        <v>0.36045302026546117</v>
      </c>
      <c r="BA81" s="34">
        <v>2.433382106408098</v>
      </c>
      <c r="BB81" s="34">
        <v>0.37834294734061485</v>
      </c>
      <c r="BC81" s="35">
        <v>1.775</v>
      </c>
      <c r="BD81" s="27"/>
      <c r="BE81" s="27"/>
      <c r="BF81" s="27"/>
      <c r="BG81" s="27"/>
      <c r="BH81" s="27"/>
      <c r="BI81" s="56"/>
      <c r="BJ81" s="27"/>
      <c r="BK81" s="27"/>
      <c r="BL81" s="36"/>
      <c r="BM81" s="36"/>
      <c r="BN81" s="5">
        <v>119.97555976544582</v>
      </c>
      <c r="BO81" s="6">
        <v>7.358971235530826</v>
      </c>
      <c r="BP81" s="38"/>
      <c r="DM81" s="57">
        <v>6.5</v>
      </c>
      <c r="DN81" s="57">
        <v>0</v>
      </c>
      <c r="DO81" s="57">
        <v>0.2</v>
      </c>
      <c r="DP81" s="57">
        <v>37.1</v>
      </c>
      <c r="DQ81" s="57">
        <v>12.3</v>
      </c>
      <c r="DR81" s="57">
        <v>1.1</v>
      </c>
      <c r="DS81" s="57">
        <v>1.1</v>
      </c>
      <c r="DT81" s="57">
        <v>0</v>
      </c>
      <c r="DU81" s="57"/>
      <c r="DV81" s="57">
        <v>0.1</v>
      </c>
      <c r="DW81" s="57">
        <v>0</v>
      </c>
      <c r="DX81" s="57">
        <v>0</v>
      </c>
      <c r="DY81" s="57">
        <v>0</v>
      </c>
      <c r="DZ81" s="57">
        <v>1.1</v>
      </c>
      <c r="EA81" s="58"/>
      <c r="EB81" s="58"/>
      <c r="EC81" s="59">
        <f t="shared" si="2"/>
        <v>59.500000000000014</v>
      </c>
      <c r="ED81" s="57">
        <f t="shared" si="3"/>
        <v>49.400000000000006</v>
      </c>
      <c r="EE81" s="57">
        <f t="shared" si="4"/>
        <v>49.400000000000006</v>
      </c>
      <c r="EF81" s="57">
        <f t="shared" si="5"/>
        <v>2.2</v>
      </c>
      <c r="EH81" s="62">
        <v>36.55097613882864</v>
      </c>
      <c r="EI81" s="62">
        <v>6.616052060737527</v>
      </c>
      <c r="EJ81" s="62">
        <v>0.7592190889370932</v>
      </c>
      <c r="EK81" s="62">
        <v>40.23861171366594</v>
      </c>
      <c r="EL81" s="62">
        <v>13.34056399132321</v>
      </c>
      <c r="EM81" s="62">
        <v>1.1930585683297181</v>
      </c>
      <c r="EN81" s="62">
        <v>1.1930585683297181</v>
      </c>
      <c r="EO81" s="62">
        <v>0</v>
      </c>
      <c r="EP81" s="62">
        <f t="shared" si="6"/>
        <v>99.89154013015184</v>
      </c>
      <c r="EQ81" s="62">
        <f t="shared" si="7"/>
        <v>53.57917570498915</v>
      </c>
      <c r="ER81" s="62">
        <f t="shared" si="8"/>
        <v>2.3861171366594363</v>
      </c>
    </row>
    <row r="82" spans="1:148" ht="11.25">
      <c r="A82" s="1" t="s">
        <v>90</v>
      </c>
      <c r="B82" s="34">
        <v>14.147250560712504</v>
      </c>
      <c r="C82" s="34">
        <v>60.073595618576555</v>
      </c>
      <c r="D82" s="34">
        <v>0.7190488356597422</v>
      </c>
      <c r="E82" s="34">
        <v>6.7174479482199905</v>
      </c>
      <c r="F82" s="34">
        <v>0.06259955647897955</v>
      </c>
      <c r="G82" s="34">
        <v>2.036923561284118</v>
      </c>
      <c r="H82" s="34">
        <v>3.6878265227108304</v>
      </c>
      <c r="I82" s="34">
        <v>0.16533772959483492</v>
      </c>
      <c r="J82" s="34">
        <v>4.60328673812175</v>
      </c>
      <c r="K82" s="34">
        <v>0.11837744626174264</v>
      </c>
      <c r="L82" s="34">
        <v>7.015</v>
      </c>
      <c r="M82" s="34">
        <f t="shared" si="1"/>
        <v>99.34669451762106</v>
      </c>
      <c r="N82" s="34"/>
      <c r="O82" s="34">
        <v>452.3662488535616</v>
      </c>
      <c r="P82" s="34">
        <v>2.7231672271633762</v>
      </c>
      <c r="Q82" s="34">
        <v>18.26905368774384</v>
      </c>
      <c r="R82" s="34">
        <v>79.92087097664182</v>
      </c>
      <c r="S82" s="34">
        <v>18.77678247185571</v>
      </c>
      <c r="T82" s="34">
        <v>20.163209236185462</v>
      </c>
      <c r="U82" s="34">
        <v>17.11945357137665</v>
      </c>
      <c r="V82" s="34">
        <v>5.470207502830926</v>
      </c>
      <c r="W82" s="34">
        <v>0.44385475629529847</v>
      </c>
      <c r="X82" s="34">
        <v>11.337382004660773</v>
      </c>
      <c r="Y82" s="34">
        <v>56.13245700410084</v>
      </c>
      <c r="Z82" s="34">
        <v>16.162208456586935</v>
      </c>
      <c r="AA82" s="34">
        <v>154.67471922017378</v>
      </c>
      <c r="AB82" s="34">
        <v>12.699410112501575</v>
      </c>
      <c r="AC82" s="34">
        <v>2.259032425287695</v>
      </c>
      <c r="AD82" s="34">
        <v>100.17268348475004</v>
      </c>
      <c r="AE82" s="34">
        <v>0.9958087511784935</v>
      </c>
      <c r="AF82" s="34">
        <v>11.352908422252149</v>
      </c>
      <c r="AG82" s="34">
        <v>1.0550479511769835</v>
      </c>
      <c r="AH82" s="34">
        <v>2.620448631977419</v>
      </c>
      <c r="AI82" s="34">
        <v>84.75212482036802</v>
      </c>
      <c r="AJ82" s="34">
        <v>1.7868237217598097</v>
      </c>
      <c r="AK82" s="34">
        <v>22.14738482355058</v>
      </c>
      <c r="AL82" s="34">
        <v>82.99494867609147</v>
      </c>
      <c r="AM82" s="34">
        <v>199.83969604400482</v>
      </c>
      <c r="AN82" s="27"/>
      <c r="AO82" s="34">
        <v>23.15937530761555</v>
      </c>
      <c r="AP82" s="34">
        <v>48.695760682107014</v>
      </c>
      <c r="AQ82" s="34">
        <v>5.816831620890456</v>
      </c>
      <c r="AR82" s="34">
        <v>21.835261140389605</v>
      </c>
      <c r="AS82" s="34">
        <v>4.436101348621097</v>
      </c>
      <c r="AT82" s="34">
        <v>0.9146050043992909</v>
      </c>
      <c r="AU82" s="34">
        <v>3.8882791119878304</v>
      </c>
      <c r="AV82" s="34">
        <v>0.6313709434169348</v>
      </c>
      <c r="AW82" s="34">
        <v>3.725021829128327</v>
      </c>
      <c r="AX82" s="34">
        <v>0.775235529547046</v>
      </c>
      <c r="AY82" s="34">
        <v>2.1288166685997663</v>
      </c>
      <c r="AZ82" s="34">
        <v>0.32678433155934666</v>
      </c>
      <c r="BA82" s="34">
        <v>2.2287051068036785</v>
      </c>
      <c r="BB82" s="34">
        <v>0.3558574491782527</v>
      </c>
      <c r="BC82" s="35">
        <v>1.885</v>
      </c>
      <c r="BD82" s="27"/>
      <c r="BE82" s="27"/>
      <c r="BF82" s="27"/>
      <c r="BG82" s="27"/>
      <c r="BH82" s="27"/>
      <c r="BI82" s="56"/>
      <c r="BJ82" s="27"/>
      <c r="BK82" s="27"/>
      <c r="BL82" s="36"/>
      <c r="BM82" s="36"/>
      <c r="BN82" s="5">
        <v>111.14804309962169</v>
      </c>
      <c r="BO82" s="6">
        <v>7.049323286785832</v>
      </c>
      <c r="BP82" s="38"/>
      <c r="DM82" s="57">
        <v>6.5</v>
      </c>
      <c r="DN82" s="57">
        <v>0.1</v>
      </c>
      <c r="DO82" s="57">
        <v>0.3</v>
      </c>
      <c r="DP82" s="57">
        <v>40.5</v>
      </c>
      <c r="DQ82" s="57">
        <v>7.9</v>
      </c>
      <c r="DR82" s="57">
        <v>0.1</v>
      </c>
      <c r="DS82" s="57">
        <v>5.1</v>
      </c>
      <c r="DT82" s="57">
        <v>1</v>
      </c>
      <c r="DU82" s="57"/>
      <c r="DV82" s="57">
        <v>0.1</v>
      </c>
      <c r="DW82" s="57">
        <v>0</v>
      </c>
      <c r="DX82" s="57">
        <v>0</v>
      </c>
      <c r="DY82" s="57">
        <v>0</v>
      </c>
      <c r="DZ82" s="57">
        <v>2.2</v>
      </c>
      <c r="EA82" s="58"/>
      <c r="EB82" s="58"/>
      <c r="EC82" s="59">
        <f t="shared" si="2"/>
        <v>63.800000000000004</v>
      </c>
      <c r="ED82" s="57">
        <f t="shared" si="3"/>
        <v>48.4</v>
      </c>
      <c r="EE82" s="57">
        <f t="shared" si="4"/>
        <v>48.4</v>
      </c>
      <c r="EF82" s="57">
        <f t="shared" si="5"/>
        <v>5.199999999999999</v>
      </c>
      <c r="EH82" s="62">
        <v>34.43344334433443</v>
      </c>
      <c r="EI82" s="62">
        <v>4.73047304730473</v>
      </c>
      <c r="EJ82" s="62">
        <v>0.6600660066006601</v>
      </c>
      <c r="EK82" s="62">
        <v>44.554455445544555</v>
      </c>
      <c r="EL82" s="62">
        <v>8.690869086908691</v>
      </c>
      <c r="EM82" s="62">
        <v>0.11001100110011</v>
      </c>
      <c r="EN82" s="62">
        <v>5.61056105610561</v>
      </c>
      <c r="EO82" s="62">
        <v>1.1001100110011</v>
      </c>
      <c r="EP82" s="62">
        <f t="shared" si="6"/>
        <v>99.88998899889988</v>
      </c>
      <c r="EQ82" s="62">
        <f t="shared" si="7"/>
        <v>53.245324532453246</v>
      </c>
      <c r="ER82" s="62">
        <f t="shared" si="8"/>
        <v>5.72057205720572</v>
      </c>
    </row>
    <row r="83" spans="1:148" ht="11.25">
      <c r="A83" s="1" t="s">
        <v>91</v>
      </c>
      <c r="B83" s="34">
        <v>18.59</v>
      </c>
      <c r="C83" s="34">
        <v>65.2</v>
      </c>
      <c r="D83" s="34">
        <v>0.8559376046290372</v>
      </c>
      <c r="E83" s="34">
        <v>4.164370710791553</v>
      </c>
      <c r="F83" s="34">
        <v>0.02512356781765066</v>
      </c>
      <c r="G83" s="34">
        <v>1.375316632353514</v>
      </c>
      <c r="H83" s="34">
        <v>0.41685118332943644</v>
      </c>
      <c r="I83" s="34">
        <v>0.11980547010516698</v>
      </c>
      <c r="J83" s="34">
        <v>3.1189410473188546</v>
      </c>
      <c r="K83" s="34">
        <v>0.11399309640019661</v>
      </c>
      <c r="L83" s="34">
        <v>5.698</v>
      </c>
      <c r="M83" s="34">
        <f t="shared" si="1"/>
        <v>99.67833931274541</v>
      </c>
      <c r="N83" s="34"/>
      <c r="O83" s="34">
        <v>387.12473249770716</v>
      </c>
      <c r="P83" s="34">
        <v>2.4311820590982043</v>
      </c>
      <c r="Q83" s="34">
        <v>12.868705736055613</v>
      </c>
      <c r="R83" s="34">
        <v>102.77788600860288</v>
      </c>
      <c r="S83" s="34">
        <v>16.805955695436392</v>
      </c>
      <c r="T83" s="34">
        <v>47.22435847422385</v>
      </c>
      <c r="U83" s="34">
        <v>20.259529711452785</v>
      </c>
      <c r="V83" s="34">
        <v>5.324438960385618</v>
      </c>
      <c r="W83" s="34">
        <v>0.6647499140794703</v>
      </c>
      <c r="X83" s="34">
        <v>12.657207386259026</v>
      </c>
      <c r="Y83" s="34">
        <v>41.05268771349758</v>
      </c>
      <c r="Z83" s="34">
        <v>20.80629834903153</v>
      </c>
      <c r="AA83" s="34">
        <v>130.6717524899343</v>
      </c>
      <c r="AB83" s="34">
        <v>14.535592996296227</v>
      </c>
      <c r="AC83" s="34">
        <v>2.797732711263107</v>
      </c>
      <c r="AD83" s="34">
        <v>69.45622021500918</v>
      </c>
      <c r="AE83" s="34">
        <v>1.1320135955646098</v>
      </c>
      <c r="AF83" s="34">
        <v>13.3451736568449</v>
      </c>
      <c r="AG83" s="34">
        <v>0.9321708805579774</v>
      </c>
      <c r="AH83" s="34">
        <v>2.3621082720540496</v>
      </c>
      <c r="AI83" s="34">
        <v>115.32407390660383</v>
      </c>
      <c r="AJ83" s="34">
        <v>2.0837916171224733</v>
      </c>
      <c r="AK83" s="34">
        <v>24.076286119103496</v>
      </c>
      <c r="AL83" s="34">
        <v>72.61810941556563</v>
      </c>
      <c r="AM83" s="34">
        <v>191.4533833133966</v>
      </c>
      <c r="AN83" s="27"/>
      <c r="AO83" s="34">
        <v>28.339235587988977</v>
      </c>
      <c r="AP83" s="34">
        <v>56.010792539214684</v>
      </c>
      <c r="AQ83" s="34">
        <v>6.5965840104246505</v>
      </c>
      <c r="AR83" s="34">
        <v>24.001814257657344</v>
      </c>
      <c r="AS83" s="34">
        <v>4.517951965759665</v>
      </c>
      <c r="AT83" s="34">
        <v>0.9505726169318474</v>
      </c>
      <c r="AU83" s="34">
        <v>3.981705684656352</v>
      </c>
      <c r="AV83" s="34">
        <v>0.6274675681871547</v>
      </c>
      <c r="AW83" s="34">
        <v>3.9384345380888037</v>
      </c>
      <c r="AX83" s="34">
        <v>0.8774212013758074</v>
      </c>
      <c r="AY83" s="34">
        <v>2.4636648322935573</v>
      </c>
      <c r="AZ83" s="34">
        <v>0.392141197871216</v>
      </c>
      <c r="BA83" s="34">
        <v>2.762645105771729</v>
      </c>
      <c r="BB83" s="34">
        <v>0.41353764011648597</v>
      </c>
      <c r="BC83" s="35">
        <v>1.007</v>
      </c>
      <c r="BD83" s="27"/>
      <c r="BE83" s="27"/>
      <c r="BF83" s="27"/>
      <c r="BG83" s="27"/>
      <c r="BH83" s="27"/>
      <c r="BI83" s="56"/>
      <c r="BJ83" s="27"/>
      <c r="BK83" s="27"/>
      <c r="BL83" s="36"/>
      <c r="BM83" s="36"/>
      <c r="BN83" s="5">
        <v>120.07637642366086</v>
      </c>
      <c r="BO83" s="6">
        <v>8.120107609217264</v>
      </c>
      <c r="BP83" s="38"/>
      <c r="DM83" s="57">
        <v>0.4</v>
      </c>
      <c r="DN83" s="57">
        <v>0</v>
      </c>
      <c r="DO83" s="57">
        <v>0</v>
      </c>
      <c r="DP83" s="57">
        <v>22.2</v>
      </c>
      <c r="DQ83" s="57">
        <v>11.7</v>
      </c>
      <c r="DR83" s="57">
        <v>7.9</v>
      </c>
      <c r="DS83" s="57">
        <v>7.2</v>
      </c>
      <c r="DT83" s="57">
        <v>1.7</v>
      </c>
      <c r="DU83" s="57"/>
      <c r="DV83" s="57">
        <v>0.4</v>
      </c>
      <c r="DW83" s="57">
        <v>0.2</v>
      </c>
      <c r="DX83" s="57">
        <v>0.1</v>
      </c>
      <c r="DY83" s="57">
        <v>0</v>
      </c>
      <c r="DZ83" s="57">
        <v>2</v>
      </c>
      <c r="EA83" s="58"/>
      <c r="EB83" s="58"/>
      <c r="EC83" s="59">
        <f t="shared" si="2"/>
        <v>53.800000000000004</v>
      </c>
      <c r="ED83" s="57">
        <f t="shared" si="3"/>
        <v>33.9</v>
      </c>
      <c r="EE83" s="57">
        <f t="shared" si="4"/>
        <v>33.9</v>
      </c>
      <c r="EF83" s="57">
        <f t="shared" si="5"/>
        <v>15.100000000000001</v>
      </c>
      <c r="EH83" s="62">
        <v>42.21311475409836</v>
      </c>
      <c r="EI83" s="62">
        <v>4.0983606557377055</v>
      </c>
      <c r="EJ83" s="62">
        <v>1.0245901639344264</v>
      </c>
      <c r="EK83" s="62">
        <v>22.745901639344265</v>
      </c>
      <c r="EL83" s="62">
        <v>11.987704918032788</v>
      </c>
      <c r="EM83" s="62">
        <v>8.094262295081968</v>
      </c>
      <c r="EN83" s="62">
        <v>7.3770491803278695</v>
      </c>
      <c r="EO83" s="62">
        <v>1.7418032786885247</v>
      </c>
      <c r="EP83" s="62">
        <f t="shared" si="6"/>
        <v>99.28278688524593</v>
      </c>
      <c r="EQ83" s="62">
        <f t="shared" si="7"/>
        <v>34.73360655737705</v>
      </c>
      <c r="ER83" s="62">
        <f t="shared" si="8"/>
        <v>15.471311475409838</v>
      </c>
    </row>
    <row r="84" spans="1:148" ht="11.25">
      <c r="A84" s="1" t="s">
        <v>92</v>
      </c>
      <c r="B84" s="34">
        <v>17.1</v>
      </c>
      <c r="C84" s="34">
        <v>65.32</v>
      </c>
      <c r="D84" s="34">
        <v>0.8002021326997046</v>
      </c>
      <c r="E84" s="34">
        <v>5.565362955285709</v>
      </c>
      <c r="F84" s="34">
        <v>0.019994172721546983</v>
      </c>
      <c r="G84" s="34">
        <v>0.9682268414617412</v>
      </c>
      <c r="H84" s="34">
        <v>0.8785736789082992</v>
      </c>
      <c r="I84" s="34">
        <v>0.12372000825133753</v>
      </c>
      <c r="J84" s="34">
        <v>2.9041546124404465</v>
      </c>
      <c r="K84" s="34">
        <v>0.05571332385037752</v>
      </c>
      <c r="L84" s="34">
        <v>5.839</v>
      </c>
      <c r="M84" s="34">
        <f t="shared" si="1"/>
        <v>99.57494772561917</v>
      </c>
      <c r="N84" s="34"/>
      <c r="O84" s="34">
        <v>401.5079486395598</v>
      </c>
      <c r="P84" s="34">
        <v>2.40684996175944</v>
      </c>
      <c r="Q84" s="34">
        <v>8.692501993379834</v>
      </c>
      <c r="R84" s="34">
        <v>100.7124930840281</v>
      </c>
      <c r="S84" s="34">
        <v>18.89444377194045</v>
      </c>
      <c r="T84" s="34">
        <v>21.714995448503608</v>
      </c>
      <c r="U84" s="34">
        <v>18.276853430699582</v>
      </c>
      <c r="V84" s="34">
        <v>6.889021315965258</v>
      </c>
      <c r="W84" s="34">
        <v>0.968222700941837</v>
      </c>
      <c r="X84" s="34">
        <v>12.911335254765522</v>
      </c>
      <c r="Y84" s="34">
        <v>36.15176269405151</v>
      </c>
      <c r="Z84" s="34">
        <v>18.120676427931</v>
      </c>
      <c r="AA84" s="34">
        <v>120.61241788514516</v>
      </c>
      <c r="AB84" s="34">
        <v>15.120299277728044</v>
      </c>
      <c r="AC84" s="34">
        <v>2.4788469097949033</v>
      </c>
      <c r="AD84" s="34">
        <v>68.64373477951273</v>
      </c>
      <c r="AE84" s="34">
        <v>1.157236714895372</v>
      </c>
      <c r="AF84" s="34">
        <v>13.315139507579683</v>
      </c>
      <c r="AG84" s="34">
        <v>0.85590235396687</v>
      </c>
      <c r="AH84" s="34">
        <v>2.1242401670680042</v>
      </c>
      <c r="AI84" s="34">
        <v>103.24825464936784</v>
      </c>
      <c r="AJ84" s="34">
        <v>2.0205856123662307</v>
      </c>
      <c r="AK84" s="34">
        <v>30.632551662537242</v>
      </c>
      <c r="AL84" s="34">
        <v>51.49877084438112</v>
      </c>
      <c r="AM84" s="34">
        <v>259.66887832944127</v>
      </c>
      <c r="AN84" s="27"/>
      <c r="AO84" s="34">
        <v>37.76898123353365</v>
      </c>
      <c r="AP84" s="34">
        <v>76.99071029605821</v>
      </c>
      <c r="AQ84" s="34">
        <v>9.207542465017779</v>
      </c>
      <c r="AR84" s="34">
        <v>34.1856123203905</v>
      </c>
      <c r="AS84" s="34">
        <v>6.591500933270027</v>
      </c>
      <c r="AT84" s="34">
        <v>1.3585481076582728</v>
      </c>
      <c r="AU84" s="34">
        <v>5.696131451150862</v>
      </c>
      <c r="AV84" s="34">
        <v>0.9046072095015434</v>
      </c>
      <c r="AW84" s="34">
        <v>5.391478963212052</v>
      </c>
      <c r="AX84" s="34">
        <v>1.1279726082636359</v>
      </c>
      <c r="AY84" s="34">
        <v>3.005846306646584</v>
      </c>
      <c r="AZ84" s="34">
        <v>0.4733421529859627</v>
      </c>
      <c r="BA84" s="34">
        <v>3.233303327084307</v>
      </c>
      <c r="BB84" s="34">
        <v>0.492725698862196</v>
      </c>
      <c r="BC84" s="35">
        <v>1.008</v>
      </c>
      <c r="BD84" s="27"/>
      <c r="BE84" s="27"/>
      <c r="BF84" s="27"/>
      <c r="BG84" s="27"/>
      <c r="BH84" s="27"/>
      <c r="BI84" s="56"/>
      <c r="BJ84" s="27"/>
      <c r="BK84" s="27"/>
      <c r="BL84" s="36"/>
      <c r="BM84" s="36"/>
      <c r="BN84" s="5">
        <v>125.85881612717836</v>
      </c>
      <c r="BO84" s="6">
        <v>7.80031585399779</v>
      </c>
      <c r="BP84" s="38"/>
      <c r="DM84" s="57">
        <v>1.6</v>
      </c>
      <c r="DN84" s="57">
        <v>0</v>
      </c>
      <c r="DO84" s="57">
        <v>0.1</v>
      </c>
      <c r="DP84" s="57">
        <v>20.8</v>
      </c>
      <c r="DQ84" s="57">
        <v>11.2</v>
      </c>
      <c r="DR84" s="57">
        <v>9.8</v>
      </c>
      <c r="DS84" s="57">
        <v>4.1</v>
      </c>
      <c r="DT84" s="57">
        <v>0.9</v>
      </c>
      <c r="DU84" s="57"/>
      <c r="DV84" s="57">
        <v>0.4</v>
      </c>
      <c r="DW84" s="57">
        <v>0</v>
      </c>
      <c r="DX84" s="57">
        <v>0</v>
      </c>
      <c r="DY84" s="57">
        <v>1</v>
      </c>
      <c r="DZ84" s="57">
        <v>3.1</v>
      </c>
      <c r="EA84" s="58"/>
      <c r="EB84" s="58"/>
      <c r="EC84" s="59">
        <f t="shared" si="2"/>
        <v>53</v>
      </c>
      <c r="ED84" s="57">
        <f t="shared" si="3"/>
        <v>32</v>
      </c>
      <c r="EE84" s="57">
        <f t="shared" si="4"/>
        <v>32</v>
      </c>
      <c r="EF84" s="57">
        <f t="shared" si="5"/>
        <v>13.9</v>
      </c>
      <c r="EH84" s="62">
        <v>42.752100840336134</v>
      </c>
      <c r="EI84" s="62">
        <v>6.512605042016806</v>
      </c>
      <c r="EJ84" s="62">
        <v>0.21008403361344535</v>
      </c>
      <c r="EK84" s="62">
        <v>21.848739495798316</v>
      </c>
      <c r="EL84" s="62">
        <v>11.764705882352938</v>
      </c>
      <c r="EM84" s="62">
        <v>10.294117647058822</v>
      </c>
      <c r="EN84" s="62">
        <v>4.306722689075629</v>
      </c>
      <c r="EO84" s="62">
        <v>0.9453781512605041</v>
      </c>
      <c r="EP84" s="62">
        <f t="shared" si="6"/>
        <v>98.6344537815126</v>
      </c>
      <c r="EQ84" s="62">
        <f t="shared" si="7"/>
        <v>33.613445378151255</v>
      </c>
      <c r="ER84" s="62">
        <f t="shared" si="8"/>
        <v>14.600840336134452</v>
      </c>
    </row>
    <row r="85" spans="1:148" ht="11.25">
      <c r="A85" s="1" t="s">
        <v>93</v>
      </c>
      <c r="B85" s="34">
        <v>16.95</v>
      </c>
      <c r="C85" s="34">
        <v>64.52</v>
      </c>
      <c r="D85" s="34">
        <v>0.8187806233428155</v>
      </c>
      <c r="E85" s="34">
        <v>5.901641731882929</v>
      </c>
      <c r="F85" s="34">
        <v>0.017167771342061284</v>
      </c>
      <c r="G85" s="34">
        <v>1.2534158014658543</v>
      </c>
      <c r="H85" s="34">
        <v>0.42600184405843494</v>
      </c>
      <c r="I85" s="34">
        <v>0.13360936777850524</v>
      </c>
      <c r="J85" s="34">
        <v>3.1572597540107767</v>
      </c>
      <c r="K85" s="34">
        <v>0.08266103519451405</v>
      </c>
      <c r="L85" s="34">
        <v>5.269</v>
      </c>
      <c r="M85" s="34">
        <f t="shared" si="1"/>
        <v>98.5295379290759</v>
      </c>
      <c r="N85" s="34"/>
      <c r="O85" s="34">
        <v>337.3005197187405</v>
      </c>
      <c r="P85" s="34">
        <v>2.60252057785867</v>
      </c>
      <c r="Q85" s="34">
        <v>9.957810379156513</v>
      </c>
      <c r="R85" s="34">
        <v>93.8770260241258</v>
      </c>
      <c r="S85" s="34">
        <v>25.0030262680063</v>
      </c>
      <c r="T85" s="34">
        <v>13.505545809143092</v>
      </c>
      <c r="U85" s="34">
        <v>19.716054994901146</v>
      </c>
      <c r="V85" s="34">
        <v>5.706352541592325</v>
      </c>
      <c r="W85" s="34">
        <v>0.7989385613315373</v>
      </c>
      <c r="X85" s="34">
        <v>12.935928274298409</v>
      </c>
      <c r="Y85" s="34">
        <v>47.47151056285305</v>
      </c>
      <c r="Z85" s="34">
        <v>18.140067199924506</v>
      </c>
      <c r="AA85" s="34">
        <v>144.6153846153846</v>
      </c>
      <c r="AB85" s="34">
        <v>14.166304818549817</v>
      </c>
      <c r="AC85" s="34">
        <v>2.733749152392464</v>
      </c>
      <c r="AD85" s="34">
        <v>71.22788984518894</v>
      </c>
      <c r="AE85" s="34">
        <v>1.1229332726055352</v>
      </c>
      <c r="AF85" s="34">
        <v>13.265082592137654</v>
      </c>
      <c r="AG85" s="34">
        <v>1.0945945945945945</v>
      </c>
      <c r="AH85" s="34">
        <v>2.019929153815927</v>
      </c>
      <c r="AI85" s="34">
        <v>102.94635916793693</v>
      </c>
      <c r="AJ85" s="34">
        <v>2.117902794292509</v>
      </c>
      <c r="AK85" s="34">
        <v>27.494339192052188</v>
      </c>
      <c r="AL85" s="34">
        <v>194.0963076921215</v>
      </c>
      <c r="AM85" s="34">
        <v>214.97596780168786</v>
      </c>
      <c r="AN85" s="27"/>
      <c r="AO85" s="34">
        <v>33.729090204053215</v>
      </c>
      <c r="AP85" s="34">
        <v>68.06027557050592</v>
      </c>
      <c r="AQ85" s="34">
        <v>8.133867866475228</v>
      </c>
      <c r="AR85" s="34">
        <v>30.112093095297233</v>
      </c>
      <c r="AS85" s="34">
        <v>5.7639002488689615</v>
      </c>
      <c r="AT85" s="34">
        <v>1.1972076742979483</v>
      </c>
      <c r="AU85" s="34">
        <v>5.017103268353878</v>
      </c>
      <c r="AV85" s="34">
        <v>0.7943368592602548</v>
      </c>
      <c r="AW85" s="34">
        <v>4.703248504650513</v>
      </c>
      <c r="AX85" s="34">
        <v>0.9707638823732337</v>
      </c>
      <c r="AY85" s="34">
        <v>2.8121405375330246</v>
      </c>
      <c r="AZ85" s="34">
        <v>0.42779039767769017</v>
      </c>
      <c r="BA85" s="34">
        <v>2.907006661048276</v>
      </c>
      <c r="BB85" s="34">
        <v>0.44384418111793056</v>
      </c>
      <c r="BC85" s="35">
        <v>1.166</v>
      </c>
      <c r="BI85" s="56"/>
      <c r="BJ85" s="27"/>
      <c r="BK85" s="27"/>
      <c r="BL85" s="36"/>
      <c r="BM85" s="36"/>
      <c r="BN85" s="5">
        <v>114.65467470499775</v>
      </c>
      <c r="BO85" s="6">
        <v>7.2570768818071</v>
      </c>
      <c r="BP85" s="38"/>
      <c r="DM85" s="57">
        <v>0</v>
      </c>
      <c r="DN85" s="57">
        <v>0.2</v>
      </c>
      <c r="DO85" s="57">
        <v>0.1</v>
      </c>
      <c r="DP85" s="57">
        <v>26.4</v>
      </c>
      <c r="DQ85" s="57">
        <v>9.3</v>
      </c>
      <c r="DR85" s="57">
        <v>3.8</v>
      </c>
      <c r="DS85" s="57">
        <v>11.3</v>
      </c>
      <c r="DT85" s="57">
        <v>0.8</v>
      </c>
      <c r="DU85" s="57"/>
      <c r="DV85" s="57">
        <v>0.4</v>
      </c>
      <c r="DW85" s="57">
        <v>0</v>
      </c>
      <c r="DX85" s="57">
        <v>0.1</v>
      </c>
      <c r="DY85" s="57">
        <v>0.6</v>
      </c>
      <c r="DZ85" s="57">
        <v>3</v>
      </c>
      <c r="EA85" s="58"/>
      <c r="EB85" s="58"/>
      <c r="EC85" s="59">
        <f t="shared" si="2"/>
        <v>55.99999999999999</v>
      </c>
      <c r="ED85" s="57">
        <f t="shared" si="3"/>
        <v>35.7</v>
      </c>
      <c r="EE85" s="57">
        <f t="shared" si="4"/>
        <v>35.7</v>
      </c>
      <c r="EF85" s="57">
        <f t="shared" si="5"/>
        <v>15.100000000000001</v>
      </c>
      <c r="EH85" s="62">
        <v>40.95139607032058</v>
      </c>
      <c r="EI85" s="62">
        <v>4.033092037228542</v>
      </c>
      <c r="EJ85" s="62">
        <v>0.7238883143743536</v>
      </c>
      <c r="EK85" s="62">
        <v>27.300930713547054</v>
      </c>
      <c r="EL85" s="62">
        <v>9.617373319544985</v>
      </c>
      <c r="EM85" s="62">
        <v>3.9296794208893484</v>
      </c>
      <c r="EN85" s="62">
        <v>11.685625646328852</v>
      </c>
      <c r="EO85" s="62">
        <v>0.827300930713547</v>
      </c>
      <c r="EP85" s="62">
        <f t="shared" si="6"/>
        <v>99.06928645294725</v>
      </c>
      <c r="EQ85" s="62">
        <f t="shared" si="7"/>
        <v>36.91830403309204</v>
      </c>
      <c r="ER85" s="62">
        <f t="shared" si="8"/>
        <v>15.6153050672182</v>
      </c>
    </row>
    <row r="86" spans="1:148" ht="11.25">
      <c r="A86" s="1" t="s">
        <v>94</v>
      </c>
      <c r="B86" s="34">
        <v>16.1</v>
      </c>
      <c r="C86" s="34">
        <v>66.35</v>
      </c>
      <c r="D86" s="34">
        <v>0.8014270881267229</v>
      </c>
      <c r="E86" s="34">
        <v>6.4136795065203875</v>
      </c>
      <c r="F86" s="34">
        <v>0.01570222988603166</v>
      </c>
      <c r="G86" s="34">
        <v>0.9766812539265306</v>
      </c>
      <c r="H86" s="34">
        <v>0.45191034130318963</v>
      </c>
      <c r="I86" s="34">
        <v>0.12032054091387363</v>
      </c>
      <c r="J86" s="34">
        <v>3.2580984558316257</v>
      </c>
      <c r="K86" s="34">
        <v>0.11014342335103425</v>
      </c>
      <c r="L86" s="34">
        <v>5.342</v>
      </c>
      <c r="M86" s="34">
        <f t="shared" si="1"/>
        <v>99.93996283985939</v>
      </c>
      <c r="N86" s="34"/>
      <c r="O86" s="34">
        <v>406.49036991745646</v>
      </c>
      <c r="P86" s="34">
        <v>2.4909984650559998</v>
      </c>
      <c r="Q86" s="34">
        <v>5.509138990279406</v>
      </c>
      <c r="R86" s="34">
        <v>95.21461382289804</v>
      </c>
      <c r="S86" s="34">
        <v>18.50223943832466</v>
      </c>
      <c r="T86" s="34">
        <v>10.67228453116867</v>
      </c>
      <c r="U86" s="34">
        <v>18.840456840456838</v>
      </c>
      <c r="V86" s="34">
        <v>5.149516709451248</v>
      </c>
      <c r="W86" s="34">
        <v>1.1839567569086218</v>
      </c>
      <c r="X86" s="34">
        <v>12.198137688311808</v>
      </c>
      <c r="Y86" s="34">
        <v>27.222951929878533</v>
      </c>
      <c r="Z86" s="34">
        <v>19.322904291528346</v>
      </c>
      <c r="AA86" s="34">
        <v>131.0701419792329</v>
      </c>
      <c r="AB86" s="34">
        <v>12.022381786633154</v>
      </c>
      <c r="AC86" s="34">
        <v>2.856556305708698</v>
      </c>
      <c r="AD86" s="34">
        <v>69.89631649256975</v>
      </c>
      <c r="AE86" s="34">
        <v>1.0745048834904718</v>
      </c>
      <c r="AF86" s="34">
        <v>12.96474109948548</v>
      </c>
      <c r="AG86" s="34">
        <v>0.9109851787271142</v>
      </c>
      <c r="AH86" s="34">
        <v>2.0540495787114663</v>
      </c>
      <c r="AI86" s="34">
        <v>124.07904286809995</v>
      </c>
      <c r="AJ86" s="34">
        <v>2.0587098692033297</v>
      </c>
      <c r="AK86" s="34">
        <v>22.89695786586389</v>
      </c>
      <c r="AL86" s="34">
        <v>41.230641328489355</v>
      </c>
      <c r="AM86" s="34">
        <v>192.27156016516327</v>
      </c>
      <c r="AN86" s="27"/>
      <c r="AO86" s="34">
        <v>26.07929654674497</v>
      </c>
      <c r="AP86" s="34">
        <v>52.8511051676029</v>
      </c>
      <c r="AQ86" s="34">
        <v>6.142065130514822</v>
      </c>
      <c r="AR86" s="34">
        <v>22.254594001796264</v>
      </c>
      <c r="AS86" s="34">
        <v>4.5128994585288895</v>
      </c>
      <c r="AT86" s="34">
        <v>0.8817203300838108</v>
      </c>
      <c r="AU86" s="34">
        <v>3.7197260169673028</v>
      </c>
      <c r="AV86" s="34">
        <v>0.6245400367648196</v>
      </c>
      <c r="AW86" s="34">
        <v>3.6596705689681803</v>
      </c>
      <c r="AX86" s="34">
        <v>0.8086423837987564</v>
      </c>
      <c r="AY86" s="34">
        <v>2.283586604725676</v>
      </c>
      <c r="AZ86" s="34">
        <v>0.34361867591240386</v>
      </c>
      <c r="BA86" s="34">
        <v>2.4205279953218297</v>
      </c>
      <c r="BB86" s="34">
        <v>0.36856664379176174</v>
      </c>
      <c r="BC86" s="35">
        <v>0.911</v>
      </c>
      <c r="BD86" s="27"/>
      <c r="BE86" s="27"/>
      <c r="BF86" s="27"/>
      <c r="BG86" s="27"/>
      <c r="BH86" s="27"/>
      <c r="BI86" s="56"/>
      <c r="BJ86" s="27"/>
      <c r="BK86" s="27"/>
      <c r="BL86" s="36"/>
      <c r="BM86" s="36"/>
      <c r="BN86" s="5">
        <v>118.80633339391512</v>
      </c>
      <c r="BO86" s="6">
        <v>7.80566806637477</v>
      </c>
      <c r="BP86" s="38"/>
      <c r="DM86" s="57">
        <v>0</v>
      </c>
      <c r="DN86" s="57">
        <v>0.1</v>
      </c>
      <c r="DO86" s="57">
        <v>0</v>
      </c>
      <c r="DP86" s="57">
        <v>24.6</v>
      </c>
      <c r="DQ86" s="57">
        <v>10.9</v>
      </c>
      <c r="DR86" s="57">
        <v>11.2</v>
      </c>
      <c r="DS86" s="57">
        <v>0.8</v>
      </c>
      <c r="DT86" s="57">
        <v>0.1</v>
      </c>
      <c r="DU86" s="57"/>
      <c r="DV86" s="57">
        <v>0.2</v>
      </c>
      <c r="DW86" s="57">
        <v>0</v>
      </c>
      <c r="DX86" s="57">
        <v>0.2</v>
      </c>
      <c r="DY86" s="57">
        <v>0</v>
      </c>
      <c r="DZ86" s="57">
        <v>4.9</v>
      </c>
      <c r="EA86" s="58"/>
      <c r="EB86" s="58"/>
      <c r="EC86" s="59">
        <f t="shared" si="2"/>
        <v>53</v>
      </c>
      <c r="ED86" s="57">
        <f t="shared" si="3"/>
        <v>35.5</v>
      </c>
      <c r="EE86" s="57">
        <f t="shared" si="4"/>
        <v>35.5</v>
      </c>
      <c r="EF86" s="57">
        <f t="shared" si="5"/>
        <v>12</v>
      </c>
      <c r="EH86" s="62">
        <v>44.526315789473685</v>
      </c>
      <c r="EI86" s="62">
        <v>4.421052631578948</v>
      </c>
      <c r="EJ86" s="62">
        <v>0.5263157894736842</v>
      </c>
      <c r="EK86" s="62">
        <v>25.894736842105264</v>
      </c>
      <c r="EL86" s="62">
        <v>11.473684210526315</v>
      </c>
      <c r="EM86" s="62">
        <v>11.789473684210526</v>
      </c>
      <c r="EN86" s="62">
        <v>0.8421052631578947</v>
      </c>
      <c r="EO86" s="62">
        <v>0.10526315789473684</v>
      </c>
      <c r="EP86" s="62">
        <f t="shared" si="6"/>
        <v>99.57894736842104</v>
      </c>
      <c r="EQ86" s="62">
        <f t="shared" si="7"/>
        <v>37.368421052631575</v>
      </c>
      <c r="ER86" s="62">
        <f t="shared" si="8"/>
        <v>12.631578947368421</v>
      </c>
    </row>
    <row r="87" spans="1:148" ht="11.25">
      <c r="A87" s="1" t="s">
        <v>95</v>
      </c>
      <c r="B87" s="34">
        <v>16.12</v>
      </c>
      <c r="C87" s="34">
        <v>57.56</v>
      </c>
      <c r="D87" s="34">
        <v>0.6436119972791985</v>
      </c>
      <c r="E87" s="34">
        <v>6.4949553437644285</v>
      </c>
      <c r="F87" s="34">
        <v>0.04009302697566751</v>
      </c>
      <c r="G87" s="34">
        <v>1.1846008162873372</v>
      </c>
      <c r="H87" s="34">
        <v>4.692194224411747</v>
      </c>
      <c r="I87" s="34">
        <v>0.1287677021766627</v>
      </c>
      <c r="J87" s="34">
        <v>3.094739758881851</v>
      </c>
      <c r="K87" s="34">
        <v>0.03828285976667015</v>
      </c>
      <c r="L87" s="34">
        <v>8.787</v>
      </c>
      <c r="M87" s="34">
        <f t="shared" si="1"/>
        <v>98.78424572954358</v>
      </c>
      <c r="N87" s="34"/>
      <c r="O87" s="34">
        <v>366.8190155915622</v>
      </c>
      <c r="P87" s="34">
        <v>2.65929547164912</v>
      </c>
      <c r="Q87" s="34">
        <v>5.235691244631308</v>
      </c>
      <c r="R87" s="34">
        <v>85.20237574091165</v>
      </c>
      <c r="S87" s="34">
        <v>26.679699794213782</v>
      </c>
      <c r="T87" s="34">
        <v>8.612914054563234</v>
      </c>
      <c r="U87" s="34">
        <v>20.450752296906142</v>
      </c>
      <c r="V87" s="34">
        <v>4.203964764122683</v>
      </c>
      <c r="W87" s="34">
        <v>0.984738226757476</v>
      </c>
      <c r="X87" s="34">
        <v>10.263486818391385</v>
      </c>
      <c r="Y87" s="34">
        <v>30.62582092111335</v>
      </c>
      <c r="Z87" s="34">
        <v>13.806229659376</v>
      </c>
      <c r="AA87" s="34">
        <v>141.12947658402203</v>
      </c>
      <c r="AB87" s="34">
        <v>22.53683684746846</v>
      </c>
      <c r="AC87" s="34">
        <v>2.4685269809447994</v>
      </c>
      <c r="AD87" s="34">
        <v>112.32611145738447</v>
      </c>
      <c r="AE87" s="34">
        <v>0.9171126188665154</v>
      </c>
      <c r="AF87" s="34">
        <v>12.073728004617367</v>
      </c>
      <c r="AG87" s="34">
        <v>0.9632432432432433</v>
      </c>
      <c r="AH87" s="34">
        <v>1.8395783365109335</v>
      </c>
      <c r="AI87" s="34">
        <v>111.19816899371487</v>
      </c>
      <c r="AJ87" s="34">
        <v>1.7637485136741975</v>
      </c>
      <c r="AK87" s="34">
        <v>27.23448720405024</v>
      </c>
      <c r="AL87" s="34">
        <v>38.94773669117367</v>
      </c>
      <c r="AM87" s="34">
        <v>150.544540725064</v>
      </c>
      <c r="AN87" s="27"/>
      <c r="AO87" s="34">
        <v>36.31902034423993</v>
      </c>
      <c r="AP87" s="34">
        <v>65.57113278579568</v>
      </c>
      <c r="AQ87" s="34">
        <v>7.501581602422887</v>
      </c>
      <c r="AR87" s="34">
        <v>26.55774788908841</v>
      </c>
      <c r="AS87" s="34">
        <v>5.162651888406649</v>
      </c>
      <c r="AT87" s="34">
        <v>1.1211618649434005</v>
      </c>
      <c r="AU87" s="34">
        <v>4.560565170983993</v>
      </c>
      <c r="AV87" s="34">
        <v>0.7484722003103385</v>
      </c>
      <c r="AW87" s="34">
        <v>4.389766678569813</v>
      </c>
      <c r="AX87" s="34">
        <v>0.9737115459836787</v>
      </c>
      <c r="AY87" s="34">
        <v>2.8063001625848774</v>
      </c>
      <c r="AZ87" s="34">
        <v>0.42481963102715065</v>
      </c>
      <c r="BA87" s="34">
        <v>2.907006661048276</v>
      </c>
      <c r="BB87" s="34">
        <v>0.43309024721419215</v>
      </c>
      <c r="BC87" s="35">
        <v>1.384</v>
      </c>
      <c r="BD87" s="27"/>
      <c r="BE87" s="27"/>
      <c r="BF87" s="27"/>
      <c r="BG87" s="27"/>
      <c r="BH87" s="27"/>
      <c r="BI87" s="56"/>
      <c r="BJ87" s="27"/>
      <c r="BK87" s="27"/>
      <c r="BL87" s="36"/>
      <c r="BM87" s="36"/>
      <c r="BN87" s="5">
        <v>132.3815840927386</v>
      </c>
      <c r="BO87" s="6">
        <v>8.30150388932497</v>
      </c>
      <c r="BP87" s="38"/>
      <c r="DM87" s="57">
        <v>8.8</v>
      </c>
      <c r="DN87" s="57">
        <v>0.1</v>
      </c>
      <c r="DO87" s="57">
        <v>0.1</v>
      </c>
      <c r="DP87" s="57">
        <v>39</v>
      </c>
      <c r="DQ87" s="57">
        <v>5.3</v>
      </c>
      <c r="DR87" s="57">
        <v>4.5</v>
      </c>
      <c r="DS87" s="57">
        <v>5.5</v>
      </c>
      <c r="DT87" s="57">
        <v>0</v>
      </c>
      <c r="DU87" s="57"/>
      <c r="DV87" s="57">
        <v>0.2</v>
      </c>
      <c r="DW87" s="57">
        <v>0</v>
      </c>
      <c r="DX87" s="57">
        <v>0</v>
      </c>
      <c r="DY87" s="57">
        <v>0</v>
      </c>
      <c r="DZ87" s="57">
        <v>4.4</v>
      </c>
      <c r="EA87" s="58"/>
      <c r="EB87" s="58"/>
      <c r="EC87" s="59">
        <f t="shared" si="2"/>
        <v>67.9</v>
      </c>
      <c r="ED87" s="57">
        <f t="shared" si="3"/>
        <v>44.3</v>
      </c>
      <c r="EE87" s="57">
        <f t="shared" si="4"/>
        <v>44.3</v>
      </c>
      <c r="EF87" s="57">
        <f t="shared" si="5"/>
        <v>10</v>
      </c>
      <c r="EH87" s="62">
        <v>33.48729792147806</v>
      </c>
      <c r="EI87" s="62">
        <v>3.4642032332563506</v>
      </c>
      <c r="EJ87" s="62">
        <v>0.23094688221709006</v>
      </c>
      <c r="EK87" s="62">
        <v>45.034642032332556</v>
      </c>
      <c r="EL87" s="62">
        <v>6.1200923787528865</v>
      </c>
      <c r="EM87" s="62">
        <v>5.196304849884526</v>
      </c>
      <c r="EN87" s="62">
        <v>6.351039260969976</v>
      </c>
      <c r="EO87" s="62">
        <v>0</v>
      </c>
      <c r="EP87" s="62">
        <f t="shared" si="6"/>
        <v>99.88452655889145</v>
      </c>
      <c r="EQ87" s="62">
        <f t="shared" si="7"/>
        <v>51.15473441108544</v>
      </c>
      <c r="ER87" s="62">
        <f t="shared" si="8"/>
        <v>11.547344110854503</v>
      </c>
    </row>
    <row r="88" spans="1:148" ht="12" thickBot="1">
      <c r="A88" s="1" t="s">
        <v>96</v>
      </c>
      <c r="B88" s="34">
        <v>16.95</v>
      </c>
      <c r="C88" s="34">
        <v>64.25</v>
      </c>
      <c r="D88" s="34">
        <v>0.7837673140538758</v>
      </c>
      <c r="E88" s="34">
        <v>4.577861532770611</v>
      </c>
      <c r="F88" s="34">
        <v>0.01371328076713432</v>
      </c>
      <c r="G88" s="34">
        <v>1.2032791694072202</v>
      </c>
      <c r="H88" s="34">
        <v>0.46646319933003055</v>
      </c>
      <c r="I88" s="34">
        <v>0.13680280679248646</v>
      </c>
      <c r="J88" s="34">
        <v>3.559606174275964</v>
      </c>
      <c r="K88" s="34">
        <v>0.1255421155476837</v>
      </c>
      <c r="L88" s="34">
        <v>6.047</v>
      </c>
      <c r="M88" s="34">
        <f t="shared" si="1"/>
        <v>98.11403559294503</v>
      </c>
      <c r="N88" s="34"/>
      <c r="O88" s="34">
        <v>326.11357383063284</v>
      </c>
      <c r="P88" s="34">
        <v>3.6842850720445677</v>
      </c>
      <c r="Q88" s="34">
        <v>11.467163527178268</v>
      </c>
      <c r="R88" s="34">
        <v>98.20451596133012</v>
      </c>
      <c r="S88" s="34">
        <v>23.081225033288952</v>
      </c>
      <c r="T88" s="34">
        <v>9.054422260777622</v>
      </c>
      <c r="U88" s="34">
        <v>20.833197467812848</v>
      </c>
      <c r="V88" s="34">
        <v>4.510078703257831</v>
      </c>
      <c r="W88" s="34">
        <v>1.085895822378265</v>
      </c>
      <c r="X88" s="34">
        <v>12.40307951775253</v>
      </c>
      <c r="Y88" s="34">
        <v>35.10014720404892</v>
      </c>
      <c r="Z88" s="34">
        <v>22.047307756615886</v>
      </c>
      <c r="AA88" s="34">
        <v>149.29646111464294</v>
      </c>
      <c r="AB88" s="34">
        <v>16.741064057837292</v>
      </c>
      <c r="AC88" s="34">
        <v>2.6542857002466658</v>
      </c>
      <c r="AD88" s="34">
        <v>84.14866517357001</v>
      </c>
      <c r="AE88" s="34">
        <v>1.0997280028212342</v>
      </c>
      <c r="AF88" s="34">
        <v>13.245059825960842</v>
      </c>
      <c r="AG88" s="34">
        <v>1.007027027027027</v>
      </c>
      <c r="AH88" s="34">
        <v>2.188581539728164</v>
      </c>
      <c r="AI88" s="34">
        <v>137.66433953249046</v>
      </c>
      <c r="AJ88" s="34">
        <v>2.056703329369798</v>
      </c>
      <c r="AK88" s="34">
        <v>30.282750909457697</v>
      </c>
      <c r="AL88" s="34">
        <v>42.08055387744671</v>
      </c>
      <c r="AM88" s="34">
        <v>160.05584662685135</v>
      </c>
      <c r="AN88" s="27"/>
      <c r="AO88" s="34">
        <v>38.03897395085041</v>
      </c>
      <c r="AP88" s="34">
        <v>76.79767473316231</v>
      </c>
      <c r="AQ88" s="34">
        <v>9.103508143616196</v>
      </c>
      <c r="AR88" s="34">
        <v>34.35534228810271</v>
      </c>
      <c r="AS88" s="34">
        <v>6.611710962193131</v>
      </c>
      <c r="AT88" s="34">
        <v>1.4983079734990632</v>
      </c>
      <c r="AU88" s="34">
        <v>5.957147958296936</v>
      </c>
      <c r="AV88" s="34">
        <v>0.9377858989546743</v>
      </c>
      <c r="AW88" s="34">
        <v>5.274050917611789</v>
      </c>
      <c r="AX88" s="34">
        <v>1.0896529813278504</v>
      </c>
      <c r="AY88" s="34">
        <v>2.9669104736589342</v>
      </c>
      <c r="AZ88" s="34">
        <v>0.42977090877804985</v>
      </c>
      <c r="BA88" s="34">
        <v>2.9564455498416145</v>
      </c>
      <c r="BB88" s="34">
        <v>0.4457994418277012</v>
      </c>
      <c r="BC88" s="35">
        <v>1.248</v>
      </c>
      <c r="BD88" s="27"/>
      <c r="BE88" s="27"/>
      <c r="BF88" s="27"/>
      <c r="BG88" s="27"/>
      <c r="BH88" s="27"/>
      <c r="BI88" s="56"/>
      <c r="BJ88" s="27"/>
      <c r="BK88" s="27"/>
      <c r="BL88" s="36"/>
      <c r="BM88" s="36"/>
      <c r="BN88" s="5">
        <v>125.29804981709097</v>
      </c>
      <c r="BO88" s="6">
        <v>7.917752669469705</v>
      </c>
      <c r="BP88" s="40"/>
      <c r="DM88" s="57">
        <v>0.2</v>
      </c>
      <c r="DN88" s="57">
        <v>0.1</v>
      </c>
      <c r="DO88" s="57">
        <v>0.2</v>
      </c>
      <c r="DP88" s="57">
        <v>31.3</v>
      </c>
      <c r="DQ88" s="57">
        <v>14.4</v>
      </c>
      <c r="DR88" s="57">
        <v>9.2</v>
      </c>
      <c r="DS88" s="57">
        <v>1.8</v>
      </c>
      <c r="DT88" s="57">
        <v>0</v>
      </c>
      <c r="DU88" s="57"/>
      <c r="DV88" s="57">
        <v>0.2</v>
      </c>
      <c r="DW88" s="57">
        <v>0</v>
      </c>
      <c r="DX88" s="57">
        <v>0</v>
      </c>
      <c r="DY88" s="57">
        <v>0.3</v>
      </c>
      <c r="DZ88" s="57">
        <v>2.2</v>
      </c>
      <c r="EA88" s="58"/>
      <c r="EB88" s="58"/>
      <c r="EC88" s="59">
        <f t="shared" si="2"/>
        <v>59.900000000000006</v>
      </c>
      <c r="ED88" s="57">
        <f t="shared" si="3"/>
        <v>45.7</v>
      </c>
      <c r="EE88" s="57">
        <f t="shared" si="4"/>
        <v>45.7</v>
      </c>
      <c r="EF88" s="57">
        <f t="shared" si="5"/>
        <v>11</v>
      </c>
      <c r="EH88" s="62">
        <v>37.71839671120247</v>
      </c>
      <c r="EI88" s="62">
        <v>2.9804727646454268</v>
      </c>
      <c r="EJ88" s="62">
        <v>0.41109969167523125</v>
      </c>
      <c r="EK88" s="62">
        <v>32.168550873586845</v>
      </c>
      <c r="EL88" s="62">
        <v>14.799588900308326</v>
      </c>
      <c r="EM88" s="62">
        <v>9.455292908530318</v>
      </c>
      <c r="EN88" s="62">
        <v>1.8499486125385407</v>
      </c>
      <c r="EO88" s="62">
        <v>0</v>
      </c>
      <c r="EP88" s="62">
        <f t="shared" si="6"/>
        <v>99.38335046248714</v>
      </c>
      <c r="EQ88" s="62">
        <f t="shared" si="7"/>
        <v>46.968139773895174</v>
      </c>
      <c r="ER88" s="62">
        <f t="shared" si="8"/>
        <v>11.305241521068858</v>
      </c>
    </row>
    <row r="89" spans="1:148" ht="11.25">
      <c r="A89" s="1" t="s">
        <v>97</v>
      </c>
      <c r="B89" s="34">
        <v>16.232679479431287</v>
      </c>
      <c r="C89" s="34">
        <v>54.19639982917214</v>
      </c>
      <c r="D89" s="34">
        <v>0.6062508567551403</v>
      </c>
      <c r="E89" s="34">
        <v>4.873502390745809</v>
      </c>
      <c r="F89" s="34">
        <v>0.011933694713384064</v>
      </c>
      <c r="G89" s="34">
        <v>0.9386363978349787</v>
      </c>
      <c r="H89" s="34">
        <v>0.9295086820022423</v>
      </c>
      <c r="I89" s="34">
        <v>0.13330032529328123</v>
      </c>
      <c r="J89" s="34">
        <v>2.3555920745350285</v>
      </c>
      <c r="K89" s="34">
        <v>0.024915939457078623</v>
      </c>
      <c r="L89" s="34">
        <v>19.857</v>
      </c>
      <c r="M89" s="34">
        <f t="shared" si="1"/>
        <v>100.15971966994034</v>
      </c>
      <c r="N89" s="34"/>
      <c r="O89" s="34">
        <v>234.64383980434118</v>
      </c>
      <c r="P89" s="34">
        <v>6.58081849274664</v>
      </c>
      <c r="Q89" s="34">
        <v>81.7892988327373</v>
      </c>
      <c r="R89" s="34">
        <v>94.05405970337506</v>
      </c>
      <c r="S89" s="34">
        <v>23.316547633458427</v>
      </c>
      <c r="T89" s="34">
        <v>70.55120927874823</v>
      </c>
      <c r="U89" s="34">
        <v>19.736183688106763</v>
      </c>
      <c r="V89" s="34">
        <v>3.7792924104653527</v>
      </c>
      <c r="W89" s="34">
        <v>5.133231867573301</v>
      </c>
      <c r="X89" s="34">
        <v>10.427440281943966</v>
      </c>
      <c r="Y89" s="34">
        <v>71.00388737687341</v>
      </c>
      <c r="Z89" s="34">
        <v>24.917142011654718</v>
      </c>
      <c r="AA89" s="34">
        <v>126.28946810764992</v>
      </c>
      <c r="AB89" s="34">
        <v>18.42337686757094</v>
      </c>
      <c r="AC89" s="34">
        <v>1.2352954833574104</v>
      </c>
      <c r="AD89" s="34">
        <v>136.2041556450302</v>
      </c>
      <c r="AE89" s="34">
        <v>0.895925198628675</v>
      </c>
      <c r="AF89" s="34">
        <v>11.683284064169541</v>
      </c>
      <c r="AG89" s="34">
        <v>3.4010113339145596</v>
      </c>
      <c r="AH89" s="34">
        <v>13.092494467059796</v>
      </c>
      <c r="AI89" s="34">
        <v>148.43194503685922</v>
      </c>
      <c r="AJ89" s="34">
        <v>1.619277645659929</v>
      </c>
      <c r="AK89" s="34">
        <v>20.608261510000585</v>
      </c>
      <c r="AL89" s="34">
        <v>51.63712870118813</v>
      </c>
      <c r="AM89" s="34">
        <v>147.16956121152657</v>
      </c>
      <c r="AN89" s="27"/>
      <c r="AO89" s="34">
        <v>32.699117986141125</v>
      </c>
      <c r="AP89" s="34">
        <v>66.39407386972029</v>
      </c>
      <c r="AQ89" s="34">
        <v>7.892467839145341</v>
      </c>
      <c r="AR89" s="34">
        <v>28.075333482750604</v>
      </c>
      <c r="AS89" s="34">
        <v>5.0676647524680645</v>
      </c>
      <c r="AT89" s="34">
        <v>1.0831389602661268</v>
      </c>
      <c r="AU89" s="34">
        <v>4.0770585784108215</v>
      </c>
      <c r="AV89" s="34">
        <v>0.6352743186467149</v>
      </c>
      <c r="AW89" s="34">
        <v>3.756676345768397</v>
      </c>
      <c r="AX89" s="34">
        <v>0.8086423837987564</v>
      </c>
      <c r="AY89" s="34">
        <v>2.3536711041034457</v>
      </c>
      <c r="AZ89" s="34">
        <v>0.3594627647152813</v>
      </c>
      <c r="BA89" s="34">
        <v>2.5411588839775745</v>
      </c>
      <c r="BB89" s="34">
        <v>0.3930074026638945</v>
      </c>
      <c r="BC89" s="35">
        <v>2.953</v>
      </c>
      <c r="BD89" s="27"/>
      <c r="BE89" s="27"/>
      <c r="BF89" s="27"/>
      <c r="BG89" s="27"/>
      <c r="BH89" s="27"/>
      <c r="BI89" s="56"/>
      <c r="BJ89" s="27"/>
      <c r="BK89" s="27"/>
      <c r="BL89" s="36"/>
      <c r="BM89" s="36"/>
      <c r="BN89" s="5">
        <v>155.1404977912678</v>
      </c>
      <c r="BO89" s="6">
        <v>9.019860786566955</v>
      </c>
      <c r="BP89" s="37" t="s">
        <v>210</v>
      </c>
      <c r="DM89" s="57">
        <v>0.4</v>
      </c>
      <c r="DN89" s="57">
        <v>0.3</v>
      </c>
      <c r="DO89" s="57">
        <v>0.2</v>
      </c>
      <c r="DP89" s="57">
        <v>17</v>
      </c>
      <c r="DQ89" s="57">
        <v>23.4</v>
      </c>
      <c r="DR89" s="57">
        <v>18</v>
      </c>
      <c r="DS89" s="57">
        <v>0</v>
      </c>
      <c r="DT89" s="57">
        <v>0</v>
      </c>
      <c r="DU89" s="57"/>
      <c r="DV89" s="57">
        <v>0.3</v>
      </c>
      <c r="DW89" s="57"/>
      <c r="DX89" s="57">
        <v>3.8</v>
      </c>
      <c r="DY89" s="57"/>
      <c r="DZ89" s="57"/>
      <c r="EA89" s="58">
        <v>1.5</v>
      </c>
      <c r="EB89" s="58">
        <v>0</v>
      </c>
      <c r="EC89" s="59">
        <f t="shared" si="2"/>
        <v>64.89999999999999</v>
      </c>
      <c r="ED89" s="57">
        <f t="shared" si="3"/>
        <v>40.4</v>
      </c>
      <c r="EE89" s="57">
        <f t="shared" si="4"/>
        <v>40.4</v>
      </c>
      <c r="EF89" s="57">
        <f t="shared" si="5"/>
        <v>18</v>
      </c>
      <c r="EH89" s="62">
        <v>30.37336024217962</v>
      </c>
      <c r="EI89" s="62">
        <v>3.3299697275479314</v>
      </c>
      <c r="EJ89" s="62">
        <v>1.6145307769929365</v>
      </c>
      <c r="EK89" s="62">
        <v>17.15438950554995</v>
      </c>
      <c r="EL89" s="62">
        <v>23.612512613521698</v>
      </c>
      <c r="EM89" s="62">
        <v>18.163471241170537</v>
      </c>
      <c r="EN89" s="62">
        <v>0</v>
      </c>
      <c r="EO89" s="62">
        <v>0</v>
      </c>
      <c r="EP89" s="62">
        <f t="shared" si="6"/>
        <v>94.24823410696267</v>
      </c>
      <c r="EQ89" s="62">
        <f t="shared" si="7"/>
        <v>40.766902119071645</v>
      </c>
      <c r="ER89" s="62">
        <f t="shared" si="8"/>
        <v>18.163471241170537</v>
      </c>
    </row>
    <row r="90" spans="1:148" ht="11.25" customHeight="1">
      <c r="A90" s="1" t="s">
        <v>98</v>
      </c>
      <c r="B90" s="34">
        <v>16.595942767014467</v>
      </c>
      <c r="C90" s="34">
        <v>53.568211982956264</v>
      </c>
      <c r="D90" s="34">
        <v>0.7049618482490317</v>
      </c>
      <c r="E90" s="34">
        <v>2.7176608078476217</v>
      </c>
      <c r="F90" s="34">
        <v>0.05506248613368436</v>
      </c>
      <c r="G90" s="34">
        <v>0.9646877850811317</v>
      </c>
      <c r="H90" s="34">
        <v>7.620405657691258</v>
      </c>
      <c r="I90" s="34">
        <v>0.2500153705462083</v>
      </c>
      <c r="J90" s="34">
        <v>2.7770978481461768</v>
      </c>
      <c r="K90" s="34">
        <v>4.9382750391754975</v>
      </c>
      <c r="L90" s="34">
        <v>8.871</v>
      </c>
      <c r="M90" s="34">
        <f t="shared" si="1"/>
        <v>99.06332159284132</v>
      </c>
      <c r="N90" s="34"/>
      <c r="O90" s="34">
        <v>1237.1446040966066</v>
      </c>
      <c r="P90" s="34">
        <v>2.790080494844978</v>
      </c>
      <c r="Q90" s="34">
        <v>60.344722937467175</v>
      </c>
      <c r="R90" s="34">
        <v>99.33556446764489</v>
      </c>
      <c r="S90" s="34">
        <v>21.79675584069726</v>
      </c>
      <c r="T90" s="34">
        <v>105.22111671912074</v>
      </c>
      <c r="U90" s="34">
        <v>24.214817926356385</v>
      </c>
      <c r="V90" s="34">
        <v>2.805558546930695</v>
      </c>
      <c r="W90" s="34">
        <v>2.30081919019121</v>
      </c>
      <c r="X90" s="34">
        <v>11.370172697371288</v>
      </c>
      <c r="Y90" s="34">
        <v>88.51427737550155</v>
      </c>
      <c r="Z90" s="34">
        <v>43.12507691355649</v>
      </c>
      <c r="AA90" s="34">
        <v>122.80356007628735</v>
      </c>
      <c r="AB90" s="34">
        <v>23.8908934992053</v>
      </c>
      <c r="AC90" s="34">
        <v>2.1702810371768035</v>
      </c>
      <c r="AD90" s="34">
        <v>378.7084891008462</v>
      </c>
      <c r="AE90" s="34">
        <v>1.1168797239661523</v>
      </c>
      <c r="AF90" s="34">
        <v>17.06940816573185</v>
      </c>
      <c r="AG90" s="34">
        <v>2.2626329555361813</v>
      </c>
      <c r="AH90" s="34">
        <v>21.49586768418976</v>
      </c>
      <c r="AI90" s="34">
        <v>126.89673402812167</v>
      </c>
      <c r="AJ90" s="34">
        <v>2.0506837098692037</v>
      </c>
      <c r="AK90" s="34">
        <v>599.4585477060306</v>
      </c>
      <c r="AL90" s="34">
        <v>32.059491962996034</v>
      </c>
      <c r="AM90" s="34">
        <v>90.49035980539173</v>
      </c>
      <c r="AN90" s="27"/>
      <c r="AO90" s="34">
        <v>251.49321631542793</v>
      </c>
      <c r="AP90" s="34">
        <v>967.311365437807</v>
      </c>
      <c r="AQ90" s="34">
        <v>159.48562475058222</v>
      </c>
      <c r="AR90" s="34">
        <v>754.1002624296419</v>
      </c>
      <c r="AS90" s="34">
        <v>194.21837795101936</v>
      </c>
      <c r="AT90" s="34">
        <v>43.39749363571018</v>
      </c>
      <c r="AU90" s="34">
        <v>169.4199395092047</v>
      </c>
      <c r="AV90" s="34">
        <v>25.23532086052849</v>
      </c>
      <c r="AW90" s="34">
        <v>123.9631716162771</v>
      </c>
      <c r="AX90" s="34">
        <v>21.380386721094705</v>
      </c>
      <c r="AY90" s="34">
        <v>43.44265565597055</v>
      </c>
      <c r="AZ90" s="34">
        <v>4.442286398106755</v>
      </c>
      <c r="BA90" s="34">
        <v>22.158509957174104</v>
      </c>
      <c r="BB90" s="34">
        <v>2.760828122196114</v>
      </c>
      <c r="BC90" s="35">
        <v>1.515</v>
      </c>
      <c r="BD90" s="27"/>
      <c r="BE90" s="27"/>
      <c r="BF90" s="27"/>
      <c r="BG90" s="27"/>
      <c r="BH90" s="27"/>
      <c r="BI90" s="56"/>
      <c r="BJ90" s="27"/>
      <c r="BK90" s="27"/>
      <c r="BL90" s="36"/>
      <c r="BM90" s="36"/>
      <c r="BN90" s="5">
        <v>140.9091353161484</v>
      </c>
      <c r="BO90" s="6">
        <v>8.73650445877666</v>
      </c>
      <c r="BP90" s="38"/>
      <c r="DM90" s="57">
        <v>0.7</v>
      </c>
      <c r="DN90" s="57">
        <v>0.1</v>
      </c>
      <c r="DO90" s="57">
        <v>0</v>
      </c>
      <c r="DP90" s="57">
        <v>35.7</v>
      </c>
      <c r="DQ90" s="57">
        <v>6.5</v>
      </c>
      <c r="DR90" s="57">
        <v>9.2</v>
      </c>
      <c r="DS90" s="57">
        <v>3.5</v>
      </c>
      <c r="DT90" s="57">
        <v>0.1</v>
      </c>
      <c r="DU90" s="57"/>
      <c r="DV90" s="57">
        <v>0.4</v>
      </c>
      <c r="DW90" s="57"/>
      <c r="DX90" s="57">
        <v>1.2</v>
      </c>
      <c r="DY90" s="57"/>
      <c r="DZ90" s="57"/>
      <c r="EA90" s="58">
        <v>0.2</v>
      </c>
      <c r="EB90" s="58">
        <v>6.2</v>
      </c>
      <c r="EC90" s="59">
        <f t="shared" si="2"/>
        <v>63.80000000000001</v>
      </c>
      <c r="ED90" s="57">
        <f t="shared" si="3"/>
        <v>42.2</v>
      </c>
      <c r="EE90" s="57">
        <f t="shared" si="4"/>
        <v>42.2</v>
      </c>
      <c r="EF90" s="57">
        <f t="shared" si="5"/>
        <v>12.7</v>
      </c>
      <c r="EH90" s="62">
        <v>33.97177419354839</v>
      </c>
      <c r="EI90" s="62">
        <v>1.6129032258064515</v>
      </c>
      <c r="EJ90" s="62">
        <v>0.907258064516129</v>
      </c>
      <c r="EK90" s="62">
        <v>35.987903225806456</v>
      </c>
      <c r="EL90" s="62">
        <v>6.552419354838709</v>
      </c>
      <c r="EM90" s="62">
        <v>9.274193548387096</v>
      </c>
      <c r="EN90" s="62">
        <v>3.528225806451613</v>
      </c>
      <c r="EO90" s="62">
        <v>0.10080645161290322</v>
      </c>
      <c r="EP90" s="62">
        <f t="shared" si="6"/>
        <v>91.93548387096774</v>
      </c>
      <c r="EQ90" s="62">
        <f t="shared" si="7"/>
        <v>42.54032258064517</v>
      </c>
      <c r="ER90" s="62">
        <f t="shared" si="8"/>
        <v>12.802419354838708</v>
      </c>
    </row>
    <row r="91" spans="1:148" ht="11.25">
      <c r="A91" s="1" t="s">
        <v>99</v>
      </c>
      <c r="B91" s="34">
        <v>13.655172280339894</v>
      </c>
      <c r="C91" s="34">
        <v>39.183228394286914</v>
      </c>
      <c r="D91" s="34">
        <v>0.5747082545094191</v>
      </c>
      <c r="E91" s="34">
        <v>7.344287842964658</v>
      </c>
      <c r="F91" s="34">
        <v>0.08782780582920377</v>
      </c>
      <c r="G91" s="34">
        <v>6.271011292196616</v>
      </c>
      <c r="H91" s="34">
        <v>8.68320528934843</v>
      </c>
      <c r="I91" s="34">
        <v>0.19572690730852732</v>
      </c>
      <c r="J91" s="34">
        <v>4.1374119357094274</v>
      </c>
      <c r="K91" s="34">
        <v>0.11655954509963819</v>
      </c>
      <c r="L91" s="34">
        <v>16.993</v>
      </c>
      <c r="M91" s="34">
        <f t="shared" si="1"/>
        <v>97.24213954759273</v>
      </c>
      <c r="N91" s="34"/>
      <c r="O91" s="34">
        <v>313.2344848670132</v>
      </c>
      <c r="P91" s="34">
        <v>2.824550966074894</v>
      </c>
      <c r="Q91" s="34">
        <v>7.703581651591555</v>
      </c>
      <c r="R91" s="34">
        <v>90.39536366555684</v>
      </c>
      <c r="S91" s="34">
        <v>28.876044062462178</v>
      </c>
      <c r="T91" s="34">
        <v>10.009521645649563</v>
      </c>
      <c r="U91" s="34">
        <v>17.14964661118507</v>
      </c>
      <c r="V91" s="34">
        <v>3.109728905499905</v>
      </c>
      <c r="W91" s="34">
        <v>0.7390697802498458</v>
      </c>
      <c r="X91" s="34">
        <v>10.98488205802273</v>
      </c>
      <c r="Y91" s="34">
        <v>37.133931878110545</v>
      </c>
      <c r="Z91" s="34">
        <v>12.962731077658503</v>
      </c>
      <c r="AA91" s="34">
        <v>171.90506463233737</v>
      </c>
      <c r="AB91" s="34">
        <v>11.170967376828928</v>
      </c>
      <c r="AC91" s="34">
        <v>2.2352965889324565</v>
      </c>
      <c r="AD91" s="34">
        <v>366.18267197027586</v>
      </c>
      <c r="AE91" s="34">
        <v>0.9221572427326679</v>
      </c>
      <c r="AF91" s="34">
        <v>9.855205512226645</v>
      </c>
      <c r="AG91" s="34">
        <v>0.7612728857890149</v>
      </c>
      <c r="AH91" s="34">
        <v>1.7615887938925578</v>
      </c>
      <c r="AI91" s="34">
        <v>99.04184427476396</v>
      </c>
      <c r="AJ91" s="34">
        <v>1.4768133174791915</v>
      </c>
      <c r="AK91" s="34">
        <v>19.11910973260481</v>
      </c>
      <c r="AL91" s="34">
        <v>51.7656038539375</v>
      </c>
      <c r="AM91" s="34">
        <v>113.52203818262299</v>
      </c>
      <c r="AN91" s="27"/>
      <c r="AO91" s="34">
        <v>34.559067816545486</v>
      </c>
      <c r="AP91" s="34">
        <v>62.57400167767518</v>
      </c>
      <c r="AQ91" s="34">
        <v>7.158167337602128</v>
      </c>
      <c r="AR91" s="34">
        <v>24.660765897010663</v>
      </c>
      <c r="AS91" s="34">
        <v>4.162255456713052</v>
      </c>
      <c r="AT91" s="34">
        <v>0.8436974254065369</v>
      </c>
      <c r="AU91" s="34">
        <v>3.5896993436657527</v>
      </c>
      <c r="AV91" s="34">
        <v>0.5503759073989972</v>
      </c>
      <c r="AW91" s="34">
        <v>3.110311538246952</v>
      </c>
      <c r="AX91" s="34">
        <v>0.6661719759605794</v>
      </c>
      <c r="AY91" s="34">
        <v>1.869893379231894</v>
      </c>
      <c r="AZ91" s="34">
        <v>0.28321308735143375</v>
      </c>
      <c r="BA91" s="34">
        <v>2.048747551595928</v>
      </c>
      <c r="BB91" s="34">
        <v>0.30013251894979004</v>
      </c>
      <c r="BC91" s="35">
        <v>2.028</v>
      </c>
      <c r="BD91" s="27"/>
      <c r="BE91" s="27"/>
      <c r="BF91" s="27"/>
      <c r="BG91" s="27"/>
      <c r="BH91" s="27"/>
      <c r="BI91" s="56"/>
      <c r="BJ91" s="27"/>
      <c r="BK91" s="27"/>
      <c r="BL91" s="50">
        <v>-0.826</v>
      </c>
      <c r="BM91" s="50">
        <v>-1.073</v>
      </c>
      <c r="BN91" s="5">
        <v>157.28913401934673</v>
      </c>
      <c r="BO91" s="6">
        <v>8.229070024428458</v>
      </c>
      <c r="BP91" s="38"/>
      <c r="DM91" s="57">
        <v>0</v>
      </c>
      <c r="DN91" s="57">
        <v>6.6</v>
      </c>
      <c r="DO91" s="57">
        <v>20.8</v>
      </c>
      <c r="DP91" s="57">
        <v>50.9</v>
      </c>
      <c r="DQ91" s="57">
        <v>7.6</v>
      </c>
      <c r="DR91" s="57">
        <v>0.5</v>
      </c>
      <c r="DS91" s="57">
        <v>1.2</v>
      </c>
      <c r="DT91" s="57">
        <v>0.2</v>
      </c>
      <c r="DU91" s="57"/>
      <c r="DV91" s="57">
        <v>0.1</v>
      </c>
      <c r="DW91" s="57">
        <v>0</v>
      </c>
      <c r="DX91" s="57">
        <v>0</v>
      </c>
      <c r="DY91" s="57">
        <v>0</v>
      </c>
      <c r="DZ91" s="57">
        <v>1.5</v>
      </c>
      <c r="EA91" s="58"/>
      <c r="EB91" s="58"/>
      <c r="EC91" s="59">
        <f t="shared" si="2"/>
        <v>89.39999999999999</v>
      </c>
      <c r="ED91" s="57">
        <f t="shared" si="3"/>
        <v>58.5</v>
      </c>
      <c r="EE91" s="57">
        <f t="shared" si="4"/>
        <v>58.5</v>
      </c>
      <c r="EF91" s="57">
        <f t="shared" si="5"/>
        <v>1.7</v>
      </c>
      <c r="EH91" s="62">
        <v>13.92405063291139</v>
      </c>
      <c r="EI91" s="62">
        <v>0</v>
      </c>
      <c r="EJ91" s="62">
        <v>0.8438818565400843</v>
      </c>
      <c r="EK91" s="62">
        <v>71.58931082981715</v>
      </c>
      <c r="EL91" s="62">
        <v>10.689170182841067</v>
      </c>
      <c r="EM91" s="62">
        <v>0.7032348804500702</v>
      </c>
      <c r="EN91" s="62">
        <v>1.6877637130801686</v>
      </c>
      <c r="EO91" s="62">
        <v>0.2812939521800281</v>
      </c>
      <c r="EP91" s="62">
        <f t="shared" si="6"/>
        <v>99.71870604781996</v>
      </c>
      <c r="EQ91" s="62">
        <f t="shared" si="7"/>
        <v>82.27848101265822</v>
      </c>
      <c r="ER91" s="62">
        <f t="shared" si="8"/>
        <v>2.390998593530239</v>
      </c>
    </row>
    <row r="92" spans="1:148" ht="11.25" customHeight="1">
      <c r="A92" s="1" t="s">
        <v>100</v>
      </c>
      <c r="B92" s="34">
        <v>14.731593518654975</v>
      </c>
      <c r="C92" s="34">
        <v>41.99134304757597</v>
      </c>
      <c r="D92" s="34">
        <v>0.6383038570954526</v>
      </c>
      <c r="E92" s="34">
        <v>4.689615808981167</v>
      </c>
      <c r="F92" s="34">
        <v>0.053073537014787016</v>
      </c>
      <c r="G92" s="34">
        <v>6.708477983688621</v>
      </c>
      <c r="H92" s="34">
        <v>7.5333090073791045</v>
      </c>
      <c r="I92" s="34">
        <v>0.19479977985285535</v>
      </c>
      <c r="J92" s="34">
        <v>4.706142213979015</v>
      </c>
      <c r="K92" s="34">
        <v>0.08651070824367642</v>
      </c>
      <c r="L92" s="34">
        <v>15.72</v>
      </c>
      <c r="M92" s="34">
        <f t="shared" si="1"/>
        <v>97.05316946246563</v>
      </c>
      <c r="N92" s="34"/>
      <c r="O92" s="34">
        <v>478.970498318557</v>
      </c>
      <c r="P92" s="34">
        <v>3.331469660632485</v>
      </c>
      <c r="Q92" s="34">
        <v>6.005069310343696</v>
      </c>
      <c r="R92" s="34">
        <v>90.79860704606907</v>
      </c>
      <c r="S92" s="34">
        <v>31.935237864665304</v>
      </c>
      <c r="T92" s="34">
        <v>8.614916359353321</v>
      </c>
      <c r="U92" s="34">
        <v>19.404060250214094</v>
      </c>
      <c r="V92" s="34">
        <v>3.4848399547258304</v>
      </c>
      <c r="W92" s="34">
        <v>0.3447616014014644</v>
      </c>
      <c r="X92" s="34">
        <v>12.353893478686757</v>
      </c>
      <c r="Y92" s="34">
        <v>27.927335890163288</v>
      </c>
      <c r="Z92" s="34">
        <v>7.154225327003897</v>
      </c>
      <c r="AA92" s="34">
        <v>197.30239457512184</v>
      </c>
      <c r="AB92" s="34">
        <v>13.366180433432591</v>
      </c>
      <c r="AC92" s="34">
        <v>2.461303030749727</v>
      </c>
      <c r="AD92" s="34">
        <v>139.13813082876737</v>
      </c>
      <c r="AE92" s="34">
        <v>1.0916566046353902</v>
      </c>
      <c r="AF92" s="34">
        <v>11.132657994307221</v>
      </c>
      <c r="AG92" s="34">
        <v>0.8121185701830862</v>
      </c>
      <c r="AH92" s="34">
        <v>3.439338829470362</v>
      </c>
      <c r="AI92" s="34">
        <v>99.07203382290706</v>
      </c>
      <c r="AJ92" s="34">
        <v>1.499888525564804</v>
      </c>
      <c r="AK92" s="34">
        <v>19.878677082148965</v>
      </c>
      <c r="AL92" s="34">
        <v>50.886043192807215</v>
      </c>
      <c r="AM92" s="34">
        <v>126.20377938500611</v>
      </c>
      <c r="AN92" s="27"/>
      <c r="AO92" s="34">
        <v>24.319344019050526</v>
      </c>
      <c r="AP92" s="34">
        <v>51.733530856100344</v>
      </c>
      <c r="AQ92" s="34">
        <v>5.823901914577942</v>
      </c>
      <c r="AR92" s="34">
        <v>21.865213487632936</v>
      </c>
      <c r="AS92" s="34">
        <v>4.41083881246722</v>
      </c>
      <c r="AT92" s="34">
        <v>0.9033008976033446</v>
      </c>
      <c r="AU92" s="34">
        <v>3.8362684426672105</v>
      </c>
      <c r="AV92" s="34">
        <v>0.5913613473116885</v>
      </c>
      <c r="AW92" s="34">
        <v>3.3553787638475003</v>
      </c>
      <c r="AX92" s="34">
        <v>0.7143171482645151</v>
      </c>
      <c r="AY92" s="34">
        <v>1.9195365662911477</v>
      </c>
      <c r="AZ92" s="34">
        <v>0.3099499872062894</v>
      </c>
      <c r="BA92" s="34">
        <v>2.030949551630326</v>
      </c>
      <c r="BB92" s="34">
        <v>0.3059983010791019</v>
      </c>
      <c r="BC92" s="35">
        <v>1.952</v>
      </c>
      <c r="BD92" s="27"/>
      <c r="BE92" s="27"/>
      <c r="BF92" s="27"/>
      <c r="BG92" s="27"/>
      <c r="BH92" s="27"/>
      <c r="BI92" s="56"/>
      <c r="BJ92" s="27"/>
      <c r="BK92" s="27"/>
      <c r="BL92" s="36"/>
      <c r="BM92" s="36"/>
      <c r="BN92" s="5">
        <v>142.24981728802393</v>
      </c>
      <c r="BO92" s="6">
        <v>7.349796823383419</v>
      </c>
      <c r="BP92" s="38"/>
      <c r="DM92" s="57">
        <v>0.5</v>
      </c>
      <c r="DN92" s="57">
        <v>7.3</v>
      </c>
      <c r="DO92" s="57">
        <v>14.2</v>
      </c>
      <c r="DP92" s="57">
        <v>46.9</v>
      </c>
      <c r="DQ92" s="57">
        <v>16.2</v>
      </c>
      <c r="DR92" s="57">
        <v>1.1</v>
      </c>
      <c r="DS92" s="57">
        <v>0.3</v>
      </c>
      <c r="DT92" s="57">
        <v>0.4</v>
      </c>
      <c r="DU92" s="57"/>
      <c r="DV92" s="57">
        <v>0.1</v>
      </c>
      <c r="DW92" s="57">
        <v>0</v>
      </c>
      <c r="DX92" s="57">
        <v>0</v>
      </c>
      <c r="DY92" s="57">
        <v>0</v>
      </c>
      <c r="DZ92" s="57">
        <v>0.4</v>
      </c>
      <c r="EA92" s="58"/>
      <c r="EB92" s="58"/>
      <c r="EC92" s="59">
        <f>SUM(DM92:EB92)</f>
        <v>87.4</v>
      </c>
      <c r="ED92" s="57">
        <f t="shared" si="3"/>
        <v>63.099999999999994</v>
      </c>
      <c r="EE92" s="57">
        <f t="shared" si="4"/>
        <v>63.099999999999994</v>
      </c>
      <c r="EF92" s="57">
        <f t="shared" si="5"/>
        <v>1.4000000000000001</v>
      </c>
      <c r="EH92" s="62">
        <v>12.242268041237114</v>
      </c>
      <c r="EI92" s="62">
        <v>3.350515463917526</v>
      </c>
      <c r="EJ92" s="62">
        <v>0.6443298969072165</v>
      </c>
      <c r="EK92" s="62">
        <v>60.438144329896915</v>
      </c>
      <c r="EL92" s="62">
        <v>20.876288659793815</v>
      </c>
      <c r="EM92" s="62">
        <v>1.4175257731958766</v>
      </c>
      <c r="EN92" s="62">
        <v>0.3865979381443299</v>
      </c>
      <c r="EO92" s="62">
        <v>0.5154639175257733</v>
      </c>
      <c r="EP92" s="62">
        <f t="shared" si="6"/>
        <v>99.87113402061857</v>
      </c>
      <c r="EQ92" s="62">
        <f t="shared" si="7"/>
        <v>81.31443298969073</v>
      </c>
      <c r="ER92" s="62">
        <f t="shared" si="8"/>
        <v>1.8041237113402064</v>
      </c>
    </row>
    <row r="93" spans="1:148" ht="11.25">
      <c r="A93" s="1" t="s">
        <v>101</v>
      </c>
      <c r="B93" s="34">
        <v>8.872786492968602</v>
      </c>
      <c r="C93" s="34">
        <v>34.72033189173823</v>
      </c>
      <c r="D93" s="34">
        <v>0.419649313372686</v>
      </c>
      <c r="E93" s="34">
        <v>3.1585822248965445</v>
      </c>
      <c r="F93" s="34">
        <v>0.05506248613368436</v>
      </c>
      <c r="G93" s="34">
        <v>9.358837984278379</v>
      </c>
      <c r="H93" s="34">
        <v>14.023663189501274</v>
      </c>
      <c r="I93" s="34">
        <v>0.14689819464313683</v>
      </c>
      <c r="J93" s="34">
        <v>2.74180430250888</v>
      </c>
      <c r="K93" s="34">
        <v>0.06202251023650473</v>
      </c>
      <c r="L93" s="34">
        <v>23.623</v>
      </c>
      <c r="M93" s="34">
        <f t="shared" si="1"/>
        <v>97.18263859027793</v>
      </c>
      <c r="N93" s="34"/>
      <c r="O93" s="34">
        <v>291.0486089880771</v>
      </c>
      <c r="P93" s="34">
        <v>2.1574459640371053</v>
      </c>
      <c r="Q93" s="34">
        <v>7.6829995632094406</v>
      </c>
      <c r="R93" s="34">
        <v>63.85014698256937</v>
      </c>
      <c r="S93" s="34">
        <v>16.560827986926526</v>
      </c>
      <c r="T93" s="34">
        <v>14.016133530615514</v>
      </c>
      <c r="U93" s="34">
        <v>11.916186377724838</v>
      </c>
      <c r="V93" s="34">
        <v>3.548978113401766</v>
      </c>
      <c r="W93" s="34">
        <v>0.2632161926867468</v>
      </c>
      <c r="X93" s="34">
        <v>8.459998719313027</v>
      </c>
      <c r="Y93" s="34">
        <v>32.55047568583508</v>
      </c>
      <c r="Z93" s="34">
        <v>12.70095565574618</v>
      </c>
      <c r="AA93" s="34">
        <v>124.19792328883238</v>
      </c>
      <c r="AB93" s="34">
        <v>7.14880364087427</v>
      </c>
      <c r="AC93" s="34">
        <v>1.8090835274231745</v>
      </c>
      <c r="AD93" s="34">
        <v>337.068610531653</v>
      </c>
      <c r="AE93" s="34">
        <v>0.7597203542425589</v>
      </c>
      <c r="AF93" s="34">
        <v>6.906853192691145</v>
      </c>
      <c r="AG93" s="34">
        <v>1.0296251089799475</v>
      </c>
      <c r="AH93" s="34">
        <v>3.0961848419495097</v>
      </c>
      <c r="AI93" s="34">
        <v>72.29390461998622</v>
      </c>
      <c r="AJ93" s="34">
        <v>1.2009140903686089</v>
      </c>
      <c r="AK93" s="34">
        <v>12.482889731324311</v>
      </c>
      <c r="AL93" s="34">
        <v>38.641372865386714</v>
      </c>
      <c r="AM93" s="34">
        <v>136.94235056444342</v>
      </c>
      <c r="AN93" s="27"/>
      <c r="AO93" s="34">
        <v>18.36950450781078</v>
      </c>
      <c r="AP93" s="34">
        <v>35.26454941113988</v>
      </c>
      <c r="AQ93" s="34">
        <v>4.052288324884963</v>
      </c>
      <c r="AR93" s="34">
        <v>14.227364940583076</v>
      </c>
      <c r="AS93" s="34">
        <v>2.46562352861856</v>
      </c>
      <c r="AT93" s="34">
        <v>0.4367495807524704</v>
      </c>
      <c r="AU93" s="34">
        <v>2.058274080336387</v>
      </c>
      <c r="AV93" s="34">
        <v>0.3298352069164203</v>
      </c>
      <c r="AW93" s="34">
        <v>1.9942345483244577</v>
      </c>
      <c r="AX93" s="34">
        <v>0.43428910527223613</v>
      </c>
      <c r="AY93" s="34">
        <v>1.2216117599875203</v>
      </c>
      <c r="AZ93" s="34">
        <v>0.19805111003596768</v>
      </c>
      <c r="BA93" s="34">
        <v>1.4030756639549333</v>
      </c>
      <c r="BB93" s="34">
        <v>0.20139185310637378</v>
      </c>
      <c r="BC93" s="35">
        <v>1.116</v>
      </c>
      <c r="BD93" s="27"/>
      <c r="BE93" s="27"/>
      <c r="BF93" s="27"/>
      <c r="BG93" s="27"/>
      <c r="BH93" s="27"/>
      <c r="BI93" s="56"/>
      <c r="BJ93" s="27"/>
      <c r="BK93" s="27"/>
      <c r="BL93" s="50">
        <v>-2.376</v>
      </c>
      <c r="BM93" s="50">
        <v>0.788</v>
      </c>
      <c r="BN93" s="5">
        <v>152.15120089059874</v>
      </c>
      <c r="BO93" s="6">
        <v>7.547299840224344</v>
      </c>
      <c r="BP93" s="38"/>
      <c r="DM93" s="57">
        <v>0</v>
      </c>
      <c r="DN93" s="57">
        <v>13.9</v>
      </c>
      <c r="DO93" s="57">
        <v>29.9</v>
      </c>
      <c r="DP93" s="57">
        <v>23.3</v>
      </c>
      <c r="DQ93" s="57">
        <v>7.9</v>
      </c>
      <c r="DR93" s="57">
        <v>1.8</v>
      </c>
      <c r="DS93" s="57">
        <v>3.7</v>
      </c>
      <c r="DT93" s="57">
        <v>0.6</v>
      </c>
      <c r="DU93" s="57"/>
      <c r="DV93" s="57">
        <v>0.2</v>
      </c>
      <c r="DW93" s="57">
        <v>0</v>
      </c>
      <c r="DX93" s="57">
        <v>0.4</v>
      </c>
      <c r="DY93" s="57">
        <v>0</v>
      </c>
      <c r="DZ93" s="57">
        <v>0.7</v>
      </c>
      <c r="EA93" s="58"/>
      <c r="EB93" s="58"/>
      <c r="EC93" s="59">
        <f t="shared" si="2"/>
        <v>82.4</v>
      </c>
      <c r="ED93" s="57">
        <f t="shared" si="3"/>
        <v>31.200000000000003</v>
      </c>
      <c r="EE93" s="57">
        <f t="shared" si="4"/>
        <v>31.200000000000003</v>
      </c>
      <c r="EF93" s="57">
        <f t="shared" si="5"/>
        <v>5.5</v>
      </c>
      <c r="EH93" s="62">
        <v>30.45045045045045</v>
      </c>
      <c r="EI93" s="62">
        <v>1.4414414414414416</v>
      </c>
      <c r="EJ93" s="62">
        <v>0.1801801801801802</v>
      </c>
      <c r="EK93" s="62">
        <v>41.98198198198199</v>
      </c>
      <c r="EL93" s="62">
        <v>14.234234234234236</v>
      </c>
      <c r="EM93" s="62">
        <v>3.243243243243244</v>
      </c>
      <c r="EN93" s="62">
        <v>6.666666666666668</v>
      </c>
      <c r="EO93" s="62">
        <v>1.0810810810810811</v>
      </c>
      <c r="EP93" s="62">
        <f t="shared" si="6"/>
        <v>99.2792792792793</v>
      </c>
      <c r="EQ93" s="62">
        <f t="shared" si="7"/>
        <v>56.216216216216225</v>
      </c>
      <c r="ER93" s="62">
        <f t="shared" si="8"/>
        <v>9.909909909909912</v>
      </c>
    </row>
    <row r="94" spans="1:148" ht="11.25">
      <c r="A94" s="1" t="s">
        <v>102</v>
      </c>
      <c r="B94" s="34">
        <v>3.978657929429364</v>
      </c>
      <c r="C94" s="34">
        <v>13.900167533780818</v>
      </c>
      <c r="D94" s="34">
        <v>0.17578110377712608</v>
      </c>
      <c r="E94" s="34">
        <v>1.891695111855055</v>
      </c>
      <c r="F94" s="34">
        <v>0.05778420598059651</v>
      </c>
      <c r="G94" s="34">
        <v>15.227773148789087</v>
      </c>
      <c r="H94" s="34">
        <v>24.22168870073451</v>
      </c>
      <c r="I94" s="34">
        <v>0.11795121519382304</v>
      </c>
      <c r="J94" s="34">
        <v>1.2483831285421085</v>
      </c>
      <c r="K94" s="34">
        <v>0.0702565331472131</v>
      </c>
      <c r="L94" s="34">
        <v>38.017</v>
      </c>
      <c r="M94" s="34">
        <f t="shared" si="1"/>
        <v>98.9071386112297</v>
      </c>
      <c r="N94" s="34"/>
      <c r="O94" s="34">
        <v>199.48486701314582</v>
      </c>
      <c r="P94" s="34">
        <v>1.0016713404457989</v>
      </c>
      <c r="Q94" s="34">
        <v>11.99641722843265</v>
      </c>
      <c r="R94" s="34">
        <v>25.778070739573987</v>
      </c>
      <c r="S94" s="34">
        <v>6.0330831618448135</v>
      </c>
      <c r="T94" s="34">
        <v>10.9826417736323</v>
      </c>
      <c r="U94" s="34">
        <v>5.416631341631341</v>
      </c>
      <c r="V94" s="34">
        <v>1.0087183137215316</v>
      </c>
      <c r="W94" s="34">
        <v>0.20128297087810046</v>
      </c>
      <c r="X94" s="34">
        <v>3.5053250507541187</v>
      </c>
      <c r="Y94" s="34">
        <v>33.30446415036524</v>
      </c>
      <c r="Z94" s="34">
        <v>9.007013590983359</v>
      </c>
      <c r="AA94" s="34">
        <v>53.3144734053825</v>
      </c>
      <c r="AB94" s="34">
        <v>3.852906654487553</v>
      </c>
      <c r="AC94" s="34">
        <v>0.7667707135627032</v>
      </c>
      <c r="AD94" s="34">
        <v>364.37714878028373</v>
      </c>
      <c r="AE94" s="34">
        <v>0.28855248514392007</v>
      </c>
      <c r="AF94" s="34">
        <v>3.0054172031394137</v>
      </c>
      <c r="AG94" s="34">
        <v>0.2386922406277245</v>
      </c>
      <c r="AH94" s="34">
        <v>1.6358306564204272</v>
      </c>
      <c r="AI94" s="34">
        <v>42.34587286204092</v>
      </c>
      <c r="AJ94" s="34">
        <v>0.6089848394768134</v>
      </c>
      <c r="AK94" s="34">
        <v>8.134366655184033</v>
      </c>
      <c r="AL94" s="34">
        <v>22.54244795548519</v>
      </c>
      <c r="AM94" s="34">
        <v>36.644095748498934</v>
      </c>
      <c r="AN94" s="27"/>
      <c r="AO94" s="34">
        <v>12.459663917654998</v>
      </c>
      <c r="AP94" s="34">
        <v>22.006054170132234</v>
      </c>
      <c r="AQ94" s="34">
        <v>3.0008346493602263</v>
      </c>
      <c r="AR94" s="34">
        <v>10.84274970208647</v>
      </c>
      <c r="AS94" s="34">
        <v>1.801724078494628</v>
      </c>
      <c r="AT94" s="34">
        <v>0.38228433891745645</v>
      </c>
      <c r="AU94" s="34">
        <v>1.5978833407946027</v>
      </c>
      <c r="AV94" s="34">
        <v>0.2371300452091424</v>
      </c>
      <c r="AW94" s="34">
        <v>1.3601231020830404</v>
      </c>
      <c r="AX94" s="34">
        <v>0.28690592474998405</v>
      </c>
      <c r="AY94" s="34">
        <v>0.7573019516097935</v>
      </c>
      <c r="AZ94" s="34">
        <v>0.12081117712194027</v>
      </c>
      <c r="BA94" s="34">
        <v>0.726751665262069</v>
      </c>
      <c r="BB94" s="34">
        <v>0.10949459974715468</v>
      </c>
      <c r="BC94" s="35">
        <v>0.434</v>
      </c>
      <c r="BD94" s="27"/>
      <c r="BE94" s="27"/>
      <c r="BF94" s="27"/>
      <c r="BG94" s="27"/>
      <c r="BH94" s="27"/>
      <c r="BI94" s="56"/>
      <c r="BJ94" s="27"/>
      <c r="BK94" s="27"/>
      <c r="BL94" s="50">
        <v>-2.998</v>
      </c>
      <c r="BM94" s="50">
        <v>0.97</v>
      </c>
      <c r="BN94" s="5">
        <v>146.64870219644405</v>
      </c>
      <c r="BO94" s="6">
        <v>7.353974415019862</v>
      </c>
      <c r="BP94" s="38"/>
      <c r="DM94" s="57">
        <v>0.1</v>
      </c>
      <c r="DN94" s="57">
        <v>63.4</v>
      </c>
      <c r="DO94" s="57">
        <v>12.4</v>
      </c>
      <c r="DP94" s="57">
        <v>9.2</v>
      </c>
      <c r="DQ94" s="57">
        <v>4.7</v>
      </c>
      <c r="DR94" s="57">
        <v>0.3</v>
      </c>
      <c r="DS94" s="57">
        <v>3</v>
      </c>
      <c r="DT94" s="57">
        <v>0</v>
      </c>
      <c r="DU94" s="57"/>
      <c r="DV94" s="57">
        <v>0</v>
      </c>
      <c r="DW94" s="57">
        <v>0</v>
      </c>
      <c r="DX94" s="57">
        <v>0.1</v>
      </c>
      <c r="DY94" s="57">
        <v>0</v>
      </c>
      <c r="DZ94" s="57">
        <v>0</v>
      </c>
      <c r="EA94" s="58"/>
      <c r="EB94" s="58"/>
      <c r="EC94" s="59">
        <f t="shared" si="2"/>
        <v>93.2</v>
      </c>
      <c r="ED94" s="57">
        <f t="shared" si="3"/>
        <v>13.899999999999999</v>
      </c>
      <c r="EE94" s="57">
        <f t="shared" si="4"/>
        <v>13.899999999999999</v>
      </c>
      <c r="EF94" s="57">
        <f t="shared" si="5"/>
        <v>3.3</v>
      </c>
      <c r="EH94" s="62">
        <v>21.99170124481327</v>
      </c>
      <c r="EI94" s="62">
        <v>4.979253112033193</v>
      </c>
      <c r="EJ94" s="62">
        <v>1.2448132780082983</v>
      </c>
      <c r="EK94" s="62">
        <v>38.17427385892115</v>
      </c>
      <c r="EL94" s="62">
        <v>19.502074688796675</v>
      </c>
      <c r="EM94" s="62">
        <v>1.2448132780082983</v>
      </c>
      <c r="EN94" s="62">
        <v>12.448132780082982</v>
      </c>
      <c r="EO94" s="62">
        <v>0</v>
      </c>
      <c r="EP94" s="62">
        <f t="shared" si="6"/>
        <v>99.58506224066386</v>
      </c>
      <c r="EQ94" s="62">
        <f t="shared" si="7"/>
        <v>57.67634854771782</v>
      </c>
      <c r="ER94" s="62">
        <f t="shared" si="8"/>
        <v>13.69294605809128</v>
      </c>
    </row>
    <row r="95" spans="1:148" ht="11.25">
      <c r="A95" s="1" t="s">
        <v>103</v>
      </c>
      <c r="B95" s="34">
        <v>1.7458527322386517</v>
      </c>
      <c r="C95" s="34">
        <v>6.268113065377354</v>
      </c>
      <c r="D95" s="34">
        <v>0.06226856754009692</v>
      </c>
      <c r="E95" s="34">
        <v>1.0393147687581745</v>
      </c>
      <c r="F95" s="34">
        <v>0.07348643586662817</v>
      </c>
      <c r="G95" s="34">
        <v>17.980372555929787</v>
      </c>
      <c r="H95" s="34">
        <v>28.97341734434697</v>
      </c>
      <c r="I95" s="34">
        <v>0.1065166432405354</v>
      </c>
      <c r="J95" s="34">
        <v>0.3811702928828086</v>
      </c>
      <c r="K95" s="34">
        <v>0.06202251023650473</v>
      </c>
      <c r="L95" s="34">
        <v>43.677</v>
      </c>
      <c r="M95" s="34">
        <f t="shared" si="1"/>
        <v>100.3695349164175</v>
      </c>
      <c r="N95" s="34"/>
      <c r="O95" s="34">
        <v>194.31442983797004</v>
      </c>
      <c r="P95" s="34">
        <v>0.5150293936705119</v>
      </c>
      <c r="Q95" s="34">
        <v>2.651169003505745</v>
      </c>
      <c r="R95" s="34">
        <v>12.589061635503512</v>
      </c>
      <c r="S95" s="34">
        <v>2.049267643142477</v>
      </c>
      <c r="T95" s="34">
        <v>5.298098474572664</v>
      </c>
      <c r="U95" s="34">
        <v>2.05212027231258</v>
      </c>
      <c r="V95" s="34">
        <v>0.8211627891085685</v>
      </c>
      <c r="W95" s="34">
        <v>0.29315058322759247</v>
      </c>
      <c r="X95" s="34">
        <v>1.4345928060850581</v>
      </c>
      <c r="Y95" s="34">
        <v>7.79882015746265</v>
      </c>
      <c r="Z95" s="34">
        <v>4.438547709313436</v>
      </c>
      <c r="AA95" s="34">
        <v>18.933460478915027</v>
      </c>
      <c r="AB95" s="34">
        <v>1.398166072967661</v>
      </c>
      <c r="AC95" s="34">
        <v>0.37461341725876346</v>
      </c>
      <c r="AD95" s="34">
        <v>199.3974672947542</v>
      </c>
      <c r="AE95" s="34">
        <v>0.1099728002821234</v>
      </c>
      <c r="AF95" s="34">
        <v>1.5898076344388372</v>
      </c>
      <c r="AG95" s="34">
        <v>0.08897994768962511</v>
      </c>
      <c r="AH95" s="34">
        <v>1.7625636631752877</v>
      </c>
      <c r="AI95" s="34">
        <v>34.76829627812533</v>
      </c>
      <c r="AJ95" s="34">
        <v>0.33709869203329373</v>
      </c>
      <c r="AK95" s="34">
        <v>6.520286037402707</v>
      </c>
      <c r="AL95" s="34">
        <v>22.255849537813525</v>
      </c>
      <c r="AM95" s="34">
        <v>30.937312207426537</v>
      </c>
      <c r="AN95" s="27"/>
      <c r="AO95" s="34">
        <v>7.424799726210944</v>
      </c>
      <c r="AP95" s="34">
        <v>15.168531337030206</v>
      </c>
      <c r="AQ95" s="34">
        <v>1.691820275219919</v>
      </c>
      <c r="AR95" s="34">
        <v>6.694349608884879</v>
      </c>
      <c r="AS95" s="34">
        <v>1.4419855636633956</v>
      </c>
      <c r="AT95" s="34">
        <v>0.3052108834905499</v>
      </c>
      <c r="AU95" s="34">
        <v>1.3060456962733462</v>
      </c>
      <c r="AV95" s="34">
        <v>0.1990721367187862</v>
      </c>
      <c r="AW95" s="34">
        <v>0.9853744696022025</v>
      </c>
      <c r="AX95" s="34">
        <v>0.2181271071729331</v>
      </c>
      <c r="AY95" s="34">
        <v>0.5081126204888332</v>
      </c>
      <c r="AZ95" s="34">
        <v>0.08219121066492659</v>
      </c>
      <c r="BA95" s="34">
        <v>0.466703110209111</v>
      </c>
      <c r="BB95" s="34">
        <v>0.06745649448708636</v>
      </c>
      <c r="BC95" s="35">
        <v>0.136</v>
      </c>
      <c r="BD95" s="27"/>
      <c r="BE95" s="27"/>
      <c r="BF95" s="27"/>
      <c r="BG95" s="27"/>
      <c r="BH95" s="27"/>
      <c r="BI95" s="56"/>
      <c r="BJ95" s="27"/>
      <c r="BK95" s="27"/>
      <c r="BL95" s="50">
        <v>-2.871</v>
      </c>
      <c r="BM95" s="50">
        <v>0.455</v>
      </c>
      <c r="BN95" s="5">
        <v>202.17361877478507</v>
      </c>
      <c r="BO95" s="6">
        <v>8.775355335747513</v>
      </c>
      <c r="BP95" s="38"/>
      <c r="DM95" s="57">
        <v>0</v>
      </c>
      <c r="DN95" s="57">
        <v>71.6</v>
      </c>
      <c r="DO95" s="57">
        <v>18.6</v>
      </c>
      <c r="DP95" s="57">
        <v>0.9</v>
      </c>
      <c r="DQ95" s="57">
        <v>0.2</v>
      </c>
      <c r="DR95" s="57">
        <v>0.6</v>
      </c>
      <c r="DS95" s="57">
        <v>2.9</v>
      </c>
      <c r="DT95" s="57">
        <v>0</v>
      </c>
      <c r="DU95" s="57"/>
      <c r="DV95" s="57">
        <v>0</v>
      </c>
      <c r="DW95" s="57">
        <v>0</v>
      </c>
      <c r="DX95" s="57">
        <v>0</v>
      </c>
      <c r="DY95" s="57">
        <v>0</v>
      </c>
      <c r="DZ95" s="57">
        <v>0.4</v>
      </c>
      <c r="EA95" s="58"/>
      <c r="EB95" s="58"/>
      <c r="EC95" s="59">
        <f t="shared" si="2"/>
        <v>95.2</v>
      </c>
      <c r="ED95" s="57">
        <f t="shared" si="3"/>
        <v>1.1</v>
      </c>
      <c r="EE95" s="57">
        <f t="shared" si="4"/>
        <v>1.1</v>
      </c>
      <c r="EF95" s="57">
        <f t="shared" si="5"/>
        <v>3.5</v>
      </c>
      <c r="EH95" s="62">
        <v>39.361702127659555</v>
      </c>
      <c r="EI95" s="62">
        <v>3.1914893617021263</v>
      </c>
      <c r="EJ95" s="62">
        <v>8.510638297872337</v>
      </c>
      <c r="EK95" s="62">
        <v>9.574468085106378</v>
      </c>
      <c r="EL95" s="62">
        <v>2.127659574468084</v>
      </c>
      <c r="EM95" s="62">
        <v>6.3829787234042525</v>
      </c>
      <c r="EN95" s="62">
        <v>30.851063829787222</v>
      </c>
      <c r="EO95" s="62">
        <v>0</v>
      </c>
      <c r="EP95" s="62">
        <f t="shared" si="6"/>
        <v>99.99999999999994</v>
      </c>
      <c r="EQ95" s="62">
        <f t="shared" si="7"/>
        <v>11.702127659574462</v>
      </c>
      <c r="ER95" s="62">
        <f t="shared" si="8"/>
        <v>37.23404255319147</v>
      </c>
    </row>
    <row r="96" spans="1:148" ht="11.25">
      <c r="A96" s="1" t="s">
        <v>104</v>
      </c>
      <c r="B96" s="34">
        <v>13.419384770994686</v>
      </c>
      <c r="C96" s="34">
        <v>36.97685259527408</v>
      </c>
      <c r="D96" s="34">
        <v>0.6044134236146129</v>
      </c>
      <c r="E96" s="34">
        <v>7.137034457992353</v>
      </c>
      <c r="F96" s="34">
        <v>0.040302390040814595</v>
      </c>
      <c r="G96" s="34">
        <v>7.925520150131543</v>
      </c>
      <c r="H96" s="34">
        <v>9.630243550337548</v>
      </c>
      <c r="I96" s="34">
        <v>0.12382302241307887</v>
      </c>
      <c r="J96" s="34">
        <v>3.5091868233655394</v>
      </c>
      <c r="K96" s="34">
        <v>0.2620985734304708</v>
      </c>
      <c r="L96" s="34">
        <v>19.058</v>
      </c>
      <c r="M96" s="34">
        <f t="shared" si="1"/>
        <v>98.68685975759473</v>
      </c>
      <c r="N96" s="34"/>
      <c r="O96" s="34">
        <v>262.65820849893</v>
      </c>
      <c r="P96" s="34">
        <v>3.0952455489686477</v>
      </c>
      <c r="Q96" s="34">
        <v>5.648313111720372</v>
      </c>
      <c r="R96" s="34">
        <v>86.36292986043463</v>
      </c>
      <c r="S96" s="34">
        <v>28.37598353710205</v>
      </c>
      <c r="T96" s="34">
        <v>7.5056395056446075</v>
      </c>
      <c r="U96" s="34">
        <v>17.954794339409723</v>
      </c>
      <c r="V96" s="34">
        <v>3.0504496982388125</v>
      </c>
      <c r="W96" s="34">
        <v>1.2634377248963844</v>
      </c>
      <c r="X96" s="34">
        <v>11.993195858871086</v>
      </c>
      <c r="Y96" s="34">
        <v>23.08593627581171</v>
      </c>
      <c r="Z96" s="34">
        <v>12.923949533671493</v>
      </c>
      <c r="AA96" s="34">
        <v>155.47149819877092</v>
      </c>
      <c r="AB96" s="34">
        <v>10.254927535919082</v>
      </c>
      <c r="AC96" s="34">
        <v>2.481942888449934</v>
      </c>
      <c r="AD96" s="34">
        <v>2716.1839489443882</v>
      </c>
      <c r="AE96" s="34">
        <v>1.0492817641597096</v>
      </c>
      <c r="AF96" s="34">
        <v>11.583170233285482</v>
      </c>
      <c r="AG96" s="34">
        <v>0.7655100261551875</v>
      </c>
      <c r="AH96" s="34">
        <v>1.6933479441014794</v>
      </c>
      <c r="AI96" s="34">
        <v>147.32499493827925</v>
      </c>
      <c r="AJ96" s="34">
        <v>3.5937128418549347</v>
      </c>
      <c r="AK96" s="34">
        <v>13.502309068870412</v>
      </c>
      <c r="AL96" s="34">
        <v>44.46228555533883</v>
      </c>
      <c r="AM96" s="34">
        <v>114.13567082144797</v>
      </c>
      <c r="AN96" s="27"/>
      <c r="AO96" s="34">
        <v>31.69914495904201</v>
      </c>
      <c r="AP96" s="34">
        <v>57.10804731778084</v>
      </c>
      <c r="AQ96" s="34">
        <v>9.298446240999745</v>
      </c>
      <c r="AR96" s="34">
        <v>35.18402389516825</v>
      </c>
      <c r="AS96" s="34">
        <v>4.3673872502825475</v>
      </c>
      <c r="AT96" s="34">
        <v>0.6864675763356476</v>
      </c>
      <c r="AU96" s="34">
        <v>2.8865921472944085</v>
      </c>
      <c r="AV96" s="34">
        <v>0.4069268677045777</v>
      </c>
      <c r="AW96" s="34">
        <v>2.2107105976049417</v>
      </c>
      <c r="AX96" s="34">
        <v>0.5050330319229172</v>
      </c>
      <c r="AY96" s="34">
        <v>1.472747882757863</v>
      </c>
      <c r="AZ96" s="34">
        <v>0.23865158759334104</v>
      </c>
      <c r="BA96" s="34">
        <v>1.693776330059761</v>
      </c>
      <c r="BB96" s="34">
        <v>0.25125100120552457</v>
      </c>
      <c r="BC96" s="35">
        <v>1.753</v>
      </c>
      <c r="BD96" s="27"/>
      <c r="BE96" s="27"/>
      <c r="BF96" s="27"/>
      <c r="BG96" s="27"/>
      <c r="BH96" s="27"/>
      <c r="BI96" s="56"/>
      <c r="BJ96" s="27"/>
      <c r="BK96" s="27"/>
      <c r="BL96" s="36"/>
      <c r="BM96" s="36"/>
      <c r="BN96" s="5">
        <v>142.88718034082166</v>
      </c>
      <c r="BO96" s="6">
        <v>7.200993869916165</v>
      </c>
      <c r="BP96" s="38"/>
      <c r="DM96" s="57">
        <v>0.2</v>
      </c>
      <c r="DN96" s="57">
        <v>27.8</v>
      </c>
      <c r="DO96" s="57">
        <v>2.9</v>
      </c>
      <c r="DP96" s="57">
        <v>46.1</v>
      </c>
      <c r="DQ96" s="57">
        <v>3.6</v>
      </c>
      <c r="DR96" s="57">
        <v>2.9</v>
      </c>
      <c r="DS96" s="57">
        <v>1.2</v>
      </c>
      <c r="DT96" s="57">
        <v>0.3</v>
      </c>
      <c r="DU96" s="57"/>
      <c r="DV96" s="57">
        <v>0.1</v>
      </c>
      <c r="DW96" s="57">
        <v>0.3</v>
      </c>
      <c r="DX96" s="57">
        <v>0</v>
      </c>
      <c r="DY96" s="57">
        <v>0.5</v>
      </c>
      <c r="DZ96" s="57">
        <v>3.4</v>
      </c>
      <c r="EA96" s="58"/>
      <c r="EB96" s="58"/>
      <c r="EC96" s="59">
        <f t="shared" si="2"/>
        <v>89.3</v>
      </c>
      <c r="ED96" s="57">
        <f t="shared" si="3"/>
        <v>49.7</v>
      </c>
      <c r="EE96" s="57">
        <f t="shared" si="4"/>
        <v>49.7</v>
      </c>
      <c r="EF96" s="57">
        <f t="shared" si="5"/>
        <v>4.1</v>
      </c>
      <c r="EH96" s="62">
        <v>13.394216133942166</v>
      </c>
      <c r="EI96" s="62">
        <v>1.6742770167427707</v>
      </c>
      <c r="EJ96" s="62">
        <v>0.7610350076103503</v>
      </c>
      <c r="EK96" s="62">
        <v>70.16742770167428</v>
      </c>
      <c r="EL96" s="62">
        <v>5.479452054794521</v>
      </c>
      <c r="EM96" s="62">
        <v>4.414003044140031</v>
      </c>
      <c r="EN96" s="62">
        <v>1.8264840182648405</v>
      </c>
      <c r="EO96" s="62">
        <v>0.45662100456621013</v>
      </c>
      <c r="EP96" s="62">
        <f t="shared" si="6"/>
        <v>98.17351598173518</v>
      </c>
      <c r="EQ96" s="62">
        <f t="shared" si="7"/>
        <v>75.6468797564688</v>
      </c>
      <c r="ER96" s="62">
        <f t="shared" si="8"/>
        <v>6.240487062404872</v>
      </c>
    </row>
    <row r="97" spans="1:148" ht="12" thickBot="1">
      <c r="A97" s="1" t="s">
        <v>105</v>
      </c>
      <c r="B97" s="34">
        <v>1.8432432252290638</v>
      </c>
      <c r="C97" s="34">
        <v>6.878878002467723</v>
      </c>
      <c r="D97" s="34">
        <v>0.06635175229682459</v>
      </c>
      <c r="E97" s="34">
        <v>1.4294387875295715</v>
      </c>
      <c r="F97" s="34">
        <v>0.09400401625104289</v>
      </c>
      <c r="G97" s="34">
        <v>17.773927600394234</v>
      </c>
      <c r="H97" s="34">
        <v>28.59857100123137</v>
      </c>
      <c r="I97" s="34">
        <v>0.07447923893898171</v>
      </c>
      <c r="J97" s="34">
        <v>0.3540446820930003</v>
      </c>
      <c r="K97" s="34">
        <v>0.023311909019927638</v>
      </c>
      <c r="L97" s="34">
        <v>43.333</v>
      </c>
      <c r="M97" s="34">
        <f t="shared" si="1"/>
        <v>100.46925021545175</v>
      </c>
      <c r="N97" s="34"/>
      <c r="O97" s="34">
        <v>140.72989911342097</v>
      </c>
      <c r="P97" s="34">
        <v>0.3670091348596955</v>
      </c>
      <c r="Q97" s="34">
        <v>1.6083431921452598</v>
      </c>
      <c r="R97" s="34">
        <v>10.661361572567035</v>
      </c>
      <c r="S97" s="34">
        <v>1.794334826292217</v>
      </c>
      <c r="T97" s="34">
        <v>1.5137424213064756</v>
      </c>
      <c r="U97" s="34">
        <v>2.646923156538541</v>
      </c>
      <c r="V97" s="34">
        <v>0.6928864717566975</v>
      </c>
      <c r="W97" s="34">
        <v>0.10735091780165358</v>
      </c>
      <c r="X97" s="34">
        <v>2.3707670829702785</v>
      </c>
      <c r="Y97" s="34">
        <v>5.289824332730041</v>
      </c>
      <c r="Z97" s="34">
        <v>1.8731485745726426</v>
      </c>
      <c r="AA97" s="34">
        <v>17.628734901462174</v>
      </c>
      <c r="AB97" s="34">
        <v>1.563319952459806</v>
      </c>
      <c r="AC97" s="34">
        <v>0.3364296805133799</v>
      </c>
      <c r="AD97" s="34">
        <v>114.6507225644993</v>
      </c>
      <c r="AE97" s="34">
        <v>0.14932086643811252</v>
      </c>
      <c r="AF97" s="34">
        <v>1.540751857305649</v>
      </c>
      <c r="AG97" s="34">
        <v>0.15818657367044464</v>
      </c>
      <c r="AH97" s="34">
        <v>1.8054579116153942</v>
      </c>
      <c r="AI97" s="34">
        <v>36.559542801282</v>
      </c>
      <c r="AJ97" s="34">
        <v>0.336095422116528</v>
      </c>
      <c r="AK97" s="34">
        <v>3.937757048952585</v>
      </c>
      <c r="AL97" s="34">
        <v>10.327425740237626</v>
      </c>
      <c r="AM97" s="34">
        <v>23.64531101605625</v>
      </c>
      <c r="AN97" s="27"/>
      <c r="AO97" s="34">
        <v>4.022891488019748</v>
      </c>
      <c r="AP97" s="34">
        <v>7.771205371530076</v>
      </c>
      <c r="AQ97" s="34">
        <v>0.9514595219445752</v>
      </c>
      <c r="AR97" s="34">
        <v>3.436532640385049</v>
      </c>
      <c r="AS97" s="34">
        <v>0.7154350238778444</v>
      </c>
      <c r="AT97" s="34">
        <v>0.11612400617653919</v>
      </c>
      <c r="AU97" s="34">
        <v>0.5278119775499953</v>
      </c>
      <c r="AV97" s="34">
        <v>0.10831866262639839</v>
      </c>
      <c r="AW97" s="34">
        <v>0.5646757323212622</v>
      </c>
      <c r="AX97" s="34">
        <v>0.13559252608047193</v>
      </c>
      <c r="AY97" s="34">
        <v>0.33679495534317294</v>
      </c>
      <c r="AZ97" s="34">
        <v>0.06634712186204918</v>
      </c>
      <c r="BA97" s="34">
        <v>0.4044101103295051</v>
      </c>
      <c r="BB97" s="34">
        <v>0.05670256058334796</v>
      </c>
      <c r="BC97" s="35">
        <v>0.064</v>
      </c>
      <c r="BD97" s="27"/>
      <c r="BE97" s="27"/>
      <c r="BF97" s="27"/>
      <c r="BG97" s="27"/>
      <c r="BH97" s="27"/>
      <c r="BI97" s="56"/>
      <c r="BJ97" s="27"/>
      <c r="BK97" s="27"/>
      <c r="BL97" s="50">
        <v>-1.132</v>
      </c>
      <c r="BM97" s="50">
        <v>-1.76</v>
      </c>
      <c r="BN97" s="5">
        <v>160.67942749836402</v>
      </c>
      <c r="BO97" s="6">
        <v>4.497009279886603</v>
      </c>
      <c r="BP97" s="40"/>
      <c r="DM97" s="57">
        <v>0.3</v>
      </c>
      <c r="DN97" s="57">
        <v>82.4</v>
      </c>
      <c r="DO97" s="57">
        <v>7.7</v>
      </c>
      <c r="DP97" s="57">
        <v>1.6</v>
      </c>
      <c r="DQ97" s="57">
        <v>1.1</v>
      </c>
      <c r="DR97" s="57">
        <v>1.2</v>
      </c>
      <c r="DS97" s="57">
        <v>0.3</v>
      </c>
      <c r="DT97" s="57">
        <v>0.7</v>
      </c>
      <c r="DU97" s="57"/>
      <c r="DV97" s="57">
        <v>0</v>
      </c>
      <c r="DW97" s="57">
        <v>0</v>
      </c>
      <c r="DX97" s="57">
        <v>0</v>
      </c>
      <c r="DY97" s="57">
        <v>0</v>
      </c>
      <c r="DZ97" s="57">
        <v>0.2</v>
      </c>
      <c r="EA97" s="58"/>
      <c r="EB97" s="58"/>
      <c r="EC97" s="59">
        <f t="shared" si="2"/>
        <v>95.5</v>
      </c>
      <c r="ED97" s="57">
        <f t="shared" si="3"/>
        <v>2.7</v>
      </c>
      <c r="EE97" s="57">
        <f t="shared" si="4"/>
        <v>2.7</v>
      </c>
      <c r="EF97" s="57">
        <f t="shared" si="5"/>
        <v>1.5</v>
      </c>
      <c r="EH97" s="62">
        <v>31.91489361702128</v>
      </c>
      <c r="EI97" s="62">
        <v>8.510638297872342</v>
      </c>
      <c r="EJ97" s="62">
        <v>7.446808510638299</v>
      </c>
      <c r="EK97" s="62">
        <v>17.021276595744684</v>
      </c>
      <c r="EL97" s="62">
        <v>11.70212765957447</v>
      </c>
      <c r="EM97" s="62">
        <v>12.765957446808512</v>
      </c>
      <c r="EN97" s="62">
        <v>3.191489361702128</v>
      </c>
      <c r="EO97" s="62">
        <v>7.446808510638299</v>
      </c>
      <c r="EP97" s="62">
        <f t="shared" si="6"/>
        <v>100.00000000000003</v>
      </c>
      <c r="EQ97" s="62">
        <f t="shared" si="7"/>
        <v>28.723404255319153</v>
      </c>
      <c r="ER97" s="62">
        <f t="shared" si="8"/>
        <v>15.95744680851064</v>
      </c>
    </row>
    <row r="98" spans="1:218" ht="12" thickBot="1">
      <c r="A98" s="25" t="s">
        <v>106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2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56"/>
      <c r="BJ98" s="41"/>
      <c r="BK98" s="41"/>
      <c r="BL98" s="36"/>
      <c r="BM98" s="36"/>
      <c r="BN98" s="8"/>
      <c r="BO98" s="8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</row>
    <row r="99" spans="1:68" ht="11.25">
      <c r="A99" s="1" t="s">
        <v>107</v>
      </c>
      <c r="B99" s="34">
        <v>9.21621612614532</v>
      </c>
      <c r="C99" s="34">
        <v>32.58415895905764</v>
      </c>
      <c r="D99" s="34">
        <v>0.4259782497456139</v>
      </c>
      <c r="E99" s="34">
        <v>3.199220143518565</v>
      </c>
      <c r="F99" s="34">
        <v>0.11274201058170734</v>
      </c>
      <c r="G99" s="34">
        <v>10.72530697568037</v>
      </c>
      <c r="H99" s="34">
        <v>14.59695759661925</v>
      </c>
      <c r="I99" s="34">
        <v>0.15441822845025394</v>
      </c>
      <c r="J99" s="34">
        <v>2.5199591585030126</v>
      </c>
      <c r="K99" s="34">
        <v>0.026519969894229604</v>
      </c>
      <c r="L99" s="34">
        <v>25.637</v>
      </c>
      <c r="M99" s="34">
        <f aca="true" t="shared" si="9" ref="M99:M113">SUM(B99:L99)</f>
        <v>99.19847741819595</v>
      </c>
      <c r="N99" s="34"/>
      <c r="O99" s="34">
        <v>131.4913510986442</v>
      </c>
      <c r="P99" s="34">
        <v>1.5869076731227834</v>
      </c>
      <c r="Q99" s="34">
        <v>16.412020642442343</v>
      </c>
      <c r="R99" s="34">
        <v>71.20466391404422</v>
      </c>
      <c r="S99" s="34">
        <v>11.186900669440927</v>
      </c>
      <c r="T99" s="34">
        <v>10.966910417511539</v>
      </c>
      <c r="U99" s="34">
        <v>10.968987633813216</v>
      </c>
      <c r="V99" s="34">
        <v>3.256786907268723</v>
      </c>
      <c r="W99" s="34">
        <v>0.10976487950210943</v>
      </c>
      <c r="X99" s="34">
        <v>8.836242296255257</v>
      </c>
      <c r="Y99" s="34">
        <v>21.050572273119514</v>
      </c>
      <c r="Z99" s="34">
        <v>11.957504197221857</v>
      </c>
      <c r="AA99" s="34">
        <v>109.99253333333334</v>
      </c>
      <c r="AB99" s="34">
        <v>8.404383445212066</v>
      </c>
      <c r="AC99" s="34">
        <v>1.4823677041779046</v>
      </c>
      <c r="AD99" s="34">
        <v>2048.913322704756</v>
      </c>
      <c r="AE99" s="34">
        <v>0.7276556487485317</v>
      </c>
      <c r="AF99" s="34">
        <v>7.717977020789898</v>
      </c>
      <c r="AG99" s="34">
        <v>0.5613248407643312</v>
      </c>
      <c r="AH99" s="34">
        <v>1.234912291800325</v>
      </c>
      <c r="AI99" s="34">
        <v>43.71197902868213</v>
      </c>
      <c r="AJ99" s="34">
        <v>0.9462102689486552</v>
      </c>
      <c r="AK99" s="34">
        <v>19.60832970662057</v>
      </c>
      <c r="AL99" s="34">
        <v>78.02313506611566</v>
      </c>
      <c r="AM99" s="34">
        <v>120.3205522417699</v>
      </c>
      <c r="AN99" s="27"/>
      <c r="AO99" s="34">
        <v>24.37855704889919</v>
      </c>
      <c r="AP99" s="34">
        <v>57.32166168821747</v>
      </c>
      <c r="AQ99" s="34">
        <v>6.036325741054384</v>
      </c>
      <c r="AR99" s="34">
        <v>22.497667233022465</v>
      </c>
      <c r="AS99" s="34">
        <v>4.417458006728369</v>
      </c>
      <c r="AT99" s="34">
        <v>0.8755330421826861</v>
      </c>
      <c r="AU99" s="34">
        <v>3.886603069465212</v>
      </c>
      <c r="AV99" s="34">
        <v>0.5973506349075863</v>
      </c>
      <c r="AW99" s="34">
        <v>3.3119307606010056</v>
      </c>
      <c r="AX99" s="34">
        <v>0.6994126835521884</v>
      </c>
      <c r="AY99" s="34">
        <v>1.8874708998590337</v>
      </c>
      <c r="AZ99" s="34">
        <v>0.2862658502318283</v>
      </c>
      <c r="BA99" s="34">
        <v>1.8281174691061772</v>
      </c>
      <c r="BB99" s="34">
        <v>0.2580699308282298</v>
      </c>
      <c r="BC99" s="35">
        <v>2.483</v>
      </c>
      <c r="BD99" s="63">
        <v>3.32</v>
      </c>
      <c r="BE99" s="47">
        <v>0.01</v>
      </c>
      <c r="BF99" s="47">
        <v>5.9</v>
      </c>
      <c r="BG99" s="47">
        <v>0.471</v>
      </c>
      <c r="BH99" s="47">
        <v>0.041</v>
      </c>
      <c r="BI99" s="48">
        <v>0.13704235322098945</v>
      </c>
      <c r="BJ99" s="45">
        <v>58.4</v>
      </c>
      <c r="BK99" s="45">
        <v>0.01</v>
      </c>
      <c r="BL99" s="36">
        <v>-3.81</v>
      </c>
      <c r="BM99" s="36">
        <v>1.4</v>
      </c>
      <c r="BN99" s="5">
        <v>167.15563284408603</v>
      </c>
      <c r="BO99" s="43">
        <v>8.058251633074876</v>
      </c>
      <c r="BP99" s="37" t="s">
        <v>212</v>
      </c>
    </row>
    <row r="100" spans="1:68" ht="11.25">
      <c r="A100" s="1" t="s">
        <v>108</v>
      </c>
      <c r="B100" s="34">
        <v>17.109971873789252</v>
      </c>
      <c r="C100" s="34">
        <v>56.944553576340184</v>
      </c>
      <c r="D100" s="34">
        <v>0.7300734345029068</v>
      </c>
      <c r="E100" s="34">
        <v>8.777790422356432</v>
      </c>
      <c r="F100" s="34">
        <v>0.035382358009858006</v>
      </c>
      <c r="G100" s="34">
        <v>1.8324447481822375</v>
      </c>
      <c r="H100" s="34">
        <v>3.4232291040409946</v>
      </c>
      <c r="I100" s="34">
        <v>0.13556663685159048</v>
      </c>
      <c r="J100" s="34">
        <v>3.720948097189322</v>
      </c>
      <c r="K100" s="34">
        <v>0.08020152185754921</v>
      </c>
      <c r="L100" s="34">
        <v>7.612</v>
      </c>
      <c r="M100" s="34">
        <f t="shared" si="9"/>
        <v>100.40216177312033</v>
      </c>
      <c r="N100" s="34"/>
      <c r="O100" s="34">
        <v>330.9326788218794</v>
      </c>
      <c r="P100" s="34">
        <v>2.3358203674228957</v>
      </c>
      <c r="Q100" s="34">
        <v>12.093067841799622</v>
      </c>
      <c r="R100" s="34">
        <v>80.56355589552928</v>
      </c>
      <c r="S100" s="34">
        <v>26.623846571376884</v>
      </c>
      <c r="T100" s="34">
        <v>11.680614028550329</v>
      </c>
      <c r="U100" s="34">
        <v>20.678091546696198</v>
      </c>
      <c r="V100" s="34">
        <v>4.440717840564972</v>
      </c>
      <c r="W100" s="34">
        <v>0.31745724954041454</v>
      </c>
      <c r="X100" s="34">
        <v>14.57294998859152</v>
      </c>
      <c r="Y100" s="34">
        <v>37.240286405420335</v>
      </c>
      <c r="Z100" s="34">
        <v>10.306508928160998</v>
      </c>
      <c r="AA100" s="34">
        <v>192.7125333333333</v>
      </c>
      <c r="AB100" s="34">
        <v>15.746037578909462</v>
      </c>
      <c r="AC100" s="34">
        <v>2.6979906703787413</v>
      </c>
      <c r="AD100" s="34">
        <v>56.031507192334146</v>
      </c>
      <c r="AE100" s="34">
        <v>1.135552758892075</v>
      </c>
      <c r="AF100" s="34">
        <v>11.851195504142112</v>
      </c>
      <c r="AG100" s="34">
        <v>0.9341656050955416</v>
      </c>
      <c r="AH100" s="34">
        <v>1.4811037735123191</v>
      </c>
      <c r="AI100" s="34">
        <v>106.67382703457042</v>
      </c>
      <c r="AJ100" s="34">
        <v>1.5783507446099134</v>
      </c>
      <c r="AK100" s="34">
        <v>25.487813498713358</v>
      </c>
      <c r="AL100" s="34">
        <v>94.73535222160362</v>
      </c>
      <c r="AM100" s="34">
        <v>155.15288973960082</v>
      </c>
      <c r="AN100" s="27"/>
      <c r="AO100" s="34">
        <v>35.58490971607634</v>
      </c>
      <c r="AP100" s="34">
        <v>77.35484235604869</v>
      </c>
      <c r="AQ100" s="34">
        <v>8.74094592885047</v>
      </c>
      <c r="AR100" s="34">
        <v>32.29053479633278</v>
      </c>
      <c r="AS100" s="34">
        <v>6.163683993420946</v>
      </c>
      <c r="AT100" s="34">
        <v>1.2588965229061153</v>
      </c>
      <c r="AU100" s="34">
        <v>5.200565143495742</v>
      </c>
      <c r="AV100" s="34">
        <v>0.7807653432768621</v>
      </c>
      <c r="AW100" s="34">
        <v>4.53575062154066</v>
      </c>
      <c r="AX100" s="34">
        <v>0.963547317934698</v>
      </c>
      <c r="AY100" s="34">
        <v>2.6673359683154336</v>
      </c>
      <c r="AZ100" s="34">
        <v>0.38432923837352734</v>
      </c>
      <c r="BA100" s="34">
        <v>2.711342883995342</v>
      </c>
      <c r="BB100" s="34">
        <v>0.39544555940599474</v>
      </c>
      <c r="BC100" s="35">
        <v>2.906</v>
      </c>
      <c r="BD100" s="63">
        <v>3.93</v>
      </c>
      <c r="BE100" s="47">
        <v>0.02</v>
      </c>
      <c r="BF100" s="47">
        <v>0.74</v>
      </c>
      <c r="BG100" s="47">
        <v>0.723</v>
      </c>
      <c r="BH100" s="47">
        <v>0.013</v>
      </c>
      <c r="BI100" s="48">
        <v>0.11344447433927696</v>
      </c>
      <c r="BJ100" s="45">
        <v>100</v>
      </c>
      <c r="BK100" s="45" t="s">
        <v>192</v>
      </c>
      <c r="BL100" s="36"/>
      <c r="BM100" s="36"/>
      <c r="BN100" s="5">
        <v>110.34993479852267</v>
      </c>
      <c r="BO100" s="6">
        <v>5.528294268394437</v>
      </c>
      <c r="BP100" s="38"/>
    </row>
    <row r="101" spans="1:68" ht="11.25">
      <c r="A101" s="1" t="s">
        <v>109</v>
      </c>
      <c r="B101" s="34">
        <v>14.885367981271417</v>
      </c>
      <c r="C101" s="34">
        <v>52.66217873007437</v>
      </c>
      <c r="D101" s="34">
        <v>0.6912831793139941</v>
      </c>
      <c r="E101" s="34">
        <v>5.493230649731623</v>
      </c>
      <c r="F101" s="34">
        <v>0.05715611678515525</v>
      </c>
      <c r="G101" s="34">
        <v>3.7337044815429925</v>
      </c>
      <c r="H101" s="34">
        <v>7.664505227469563</v>
      </c>
      <c r="I101" s="34">
        <v>0.16101113480169904</v>
      </c>
      <c r="J101" s="34">
        <v>3.8147280898827116</v>
      </c>
      <c r="K101" s="34">
        <v>0.09485166651686154</v>
      </c>
      <c r="L101" s="34">
        <v>12.087</v>
      </c>
      <c r="M101" s="34">
        <f t="shared" si="9"/>
        <v>101.34501725739038</v>
      </c>
      <c r="N101" s="34"/>
      <c r="O101" s="34">
        <v>241.1313697989715</v>
      </c>
      <c r="P101" s="34">
        <v>2.520199979574237</v>
      </c>
      <c r="Q101" s="34">
        <v>9.003279079592689</v>
      </c>
      <c r="R101" s="34">
        <v>76.24482749435826</v>
      </c>
      <c r="S101" s="34">
        <v>17.039261805681207</v>
      </c>
      <c r="T101" s="34">
        <v>7.922110082530563</v>
      </c>
      <c r="U101" s="34">
        <v>17.0984219269103</v>
      </c>
      <c r="V101" s="34">
        <v>6.719687203089846</v>
      </c>
      <c r="W101" s="34">
        <v>0.24858516828418903</v>
      </c>
      <c r="X101" s="34">
        <v>13.648226957588061</v>
      </c>
      <c r="Y101" s="34">
        <v>27.52842987660407</v>
      </c>
      <c r="Z101" s="34">
        <v>15.96287733518016</v>
      </c>
      <c r="AA101" s="34">
        <v>166.44266666666667</v>
      </c>
      <c r="AB101" s="34">
        <v>13.366180433432591</v>
      </c>
      <c r="AC101" s="34">
        <v>2.3660869124378094</v>
      </c>
      <c r="AD101" s="34">
        <v>289.6703478170857</v>
      </c>
      <c r="AE101" s="34">
        <v>1.1570749682212569</v>
      </c>
      <c r="AF101" s="34">
        <v>12.033677556387243</v>
      </c>
      <c r="AG101" s="34">
        <v>0.8048407643312101</v>
      </c>
      <c r="AH101" s="34">
        <v>2.094110675767084</v>
      </c>
      <c r="AI101" s="34">
        <v>102.42306732351544</v>
      </c>
      <c r="AJ101" s="34">
        <v>1.4033118470771284</v>
      </c>
      <c r="AK101" s="34">
        <v>27.226532637229685</v>
      </c>
      <c r="AL101" s="34">
        <v>85.42018468408327</v>
      </c>
      <c r="AM101" s="34">
        <v>248.34737384146698</v>
      </c>
      <c r="AN101" s="27"/>
      <c r="AO101" s="34">
        <v>35.55497288793607</v>
      </c>
      <c r="AP101" s="34">
        <v>70.43041806650986</v>
      </c>
      <c r="AQ101" s="34">
        <v>8.44602456114513</v>
      </c>
      <c r="AR101" s="34">
        <v>31.432910956776073</v>
      </c>
      <c r="AS101" s="34">
        <v>6.062920808960902</v>
      </c>
      <c r="AT101" s="34">
        <v>1.2894029006825156</v>
      </c>
      <c r="AU101" s="34">
        <v>5.203526740957869</v>
      </c>
      <c r="AV101" s="34">
        <v>0.8278718530766214</v>
      </c>
      <c r="AW101" s="34">
        <v>4.8109831379843495</v>
      </c>
      <c r="AX101" s="34">
        <v>1.0199356106680428</v>
      </c>
      <c r="AY101" s="34">
        <v>2.6860922167972965</v>
      </c>
      <c r="AZ101" s="34">
        <v>0.4081021809533331</v>
      </c>
      <c r="BA101" s="34">
        <v>2.6864773036212104</v>
      </c>
      <c r="BB101" s="34">
        <v>0.40820186777393</v>
      </c>
      <c r="BC101" s="35">
        <v>2.813</v>
      </c>
      <c r="BD101" s="63">
        <v>3.87</v>
      </c>
      <c r="BE101" s="47">
        <v>0.02</v>
      </c>
      <c r="BF101" s="47">
        <v>1.96</v>
      </c>
      <c r="BG101" s="47">
        <v>0.661</v>
      </c>
      <c r="BH101" s="47">
        <v>0.014</v>
      </c>
      <c r="BI101" s="48">
        <v>0.2511243058332999</v>
      </c>
      <c r="BJ101" s="45">
        <v>101</v>
      </c>
      <c r="BK101" s="45">
        <v>0.03</v>
      </c>
      <c r="BL101" s="36"/>
      <c r="BM101" s="36"/>
      <c r="BN101" s="5">
        <v>110.29463724261457</v>
      </c>
      <c r="BO101" s="6">
        <v>5.586427286950127</v>
      </c>
      <c r="BP101" s="38"/>
    </row>
    <row r="102" spans="1:68" ht="11.25">
      <c r="A102" s="1" t="s">
        <v>110</v>
      </c>
      <c r="B102" s="34">
        <v>12.496737995296044</v>
      </c>
      <c r="C102" s="34">
        <v>52.00026599037053</v>
      </c>
      <c r="D102" s="34">
        <v>0.6200316053090963</v>
      </c>
      <c r="E102" s="34">
        <v>4.27815688293321</v>
      </c>
      <c r="F102" s="34">
        <v>0.07683624490898161</v>
      </c>
      <c r="G102" s="34">
        <v>4.006015208606555</v>
      </c>
      <c r="H102" s="34">
        <v>10.30937692492346</v>
      </c>
      <c r="I102" s="34">
        <v>0.15369712931806462</v>
      </c>
      <c r="J102" s="34">
        <v>2.989867508988168</v>
      </c>
      <c r="K102" s="34">
        <v>0.08255409983203732</v>
      </c>
      <c r="L102" s="34">
        <v>14.248</v>
      </c>
      <c r="M102" s="34">
        <f t="shared" si="9"/>
        <v>101.26153959048614</v>
      </c>
      <c r="N102" s="34"/>
      <c r="O102" s="34">
        <v>217.8424497428705</v>
      </c>
      <c r="P102" s="34">
        <v>1.9929571560628165</v>
      </c>
      <c r="Q102" s="34">
        <v>7.6003640664184</v>
      </c>
      <c r="R102" s="34">
        <v>64.42514976483751</v>
      </c>
      <c r="S102" s="34">
        <v>11.675411615704723</v>
      </c>
      <c r="T102" s="34">
        <v>7.274750750827773</v>
      </c>
      <c r="U102" s="34">
        <v>14.328677556293835</v>
      </c>
      <c r="V102" s="34">
        <v>7.132890820898685</v>
      </c>
      <c r="W102" s="34">
        <v>0.24212841066641788</v>
      </c>
      <c r="X102" s="34">
        <v>12.098459655628565</v>
      </c>
      <c r="Y102" s="34">
        <v>22.391498656793637</v>
      </c>
      <c r="Z102" s="34">
        <v>12.934424474772662</v>
      </c>
      <c r="AA102" s="34">
        <v>124.33066666666667</v>
      </c>
      <c r="AB102" s="34">
        <v>11.140193362016726</v>
      </c>
      <c r="AC102" s="34">
        <v>1.7776195133891632</v>
      </c>
      <c r="AD102" s="34">
        <v>309.1141171039777</v>
      </c>
      <c r="AE102" s="34">
        <v>0.9848972935878014</v>
      </c>
      <c r="AF102" s="34">
        <v>10.38120119438967</v>
      </c>
      <c r="AG102" s="34">
        <v>0.597095541401274</v>
      </c>
      <c r="AH102" s="34">
        <v>1.9715092953161313</v>
      </c>
      <c r="AI102" s="34">
        <v>70.31971064859538</v>
      </c>
      <c r="AJ102" s="34">
        <v>1.1812625027783954</v>
      </c>
      <c r="AK102" s="34">
        <v>28.774294182498558</v>
      </c>
      <c r="AL102" s="34">
        <v>79.30188034581751</v>
      </c>
      <c r="AM102" s="34">
        <v>268.1781736558663</v>
      </c>
      <c r="AN102" s="27"/>
      <c r="AO102" s="34">
        <v>33.24983712113471</v>
      </c>
      <c r="AP102" s="34">
        <v>66.71981881325773</v>
      </c>
      <c r="AQ102" s="34">
        <v>8.053467109250647</v>
      </c>
      <c r="AR102" s="34">
        <v>29.877221201301115</v>
      </c>
      <c r="AS102" s="34">
        <v>5.857363912662409</v>
      </c>
      <c r="AT102" s="34">
        <v>1.2151707147599418</v>
      </c>
      <c r="AU102" s="34">
        <v>5.346670618294028</v>
      </c>
      <c r="AV102" s="34">
        <v>0.8629511688849528</v>
      </c>
      <c r="AW102" s="34">
        <v>4.878013935347019</v>
      </c>
      <c r="AX102" s="34">
        <v>1.014000000906638</v>
      </c>
      <c r="AY102" s="34">
        <v>2.737425107379237</v>
      </c>
      <c r="AZ102" s="34">
        <v>0.3972062489375888</v>
      </c>
      <c r="BA102" s="34">
        <v>2.6636009696770087</v>
      </c>
      <c r="BB102" s="34">
        <v>0.40525810430440645</v>
      </c>
      <c r="BC102" s="35">
        <v>2.215</v>
      </c>
      <c r="BD102" s="63">
        <v>3.16</v>
      </c>
      <c r="BE102" s="47">
        <v>0.01</v>
      </c>
      <c r="BF102" s="47">
        <v>2.86</v>
      </c>
      <c r="BG102" s="47">
        <v>0.551</v>
      </c>
      <c r="BH102" s="47">
        <v>0.02</v>
      </c>
      <c r="BI102" s="48">
        <v>0.09716342701036007</v>
      </c>
      <c r="BJ102" s="45">
        <v>68.8</v>
      </c>
      <c r="BK102" s="45">
        <v>0.01</v>
      </c>
      <c r="BL102" s="36"/>
      <c r="BM102" s="36"/>
      <c r="BN102" s="5">
        <v>103.90623512283778</v>
      </c>
      <c r="BO102" s="6">
        <v>5.32507043033904</v>
      </c>
      <c r="BP102" s="38"/>
    </row>
    <row r="103" spans="1:68" ht="11.25">
      <c r="A103" s="1" t="s">
        <v>111</v>
      </c>
      <c r="B103" s="34">
        <v>3.9899347233545694</v>
      </c>
      <c r="C103" s="34">
        <v>20.71987454891138</v>
      </c>
      <c r="D103" s="34">
        <v>0.22763755018756746</v>
      </c>
      <c r="E103" s="34">
        <v>1.818546858335418</v>
      </c>
      <c r="F103" s="34">
        <v>0.26379746208533195</v>
      </c>
      <c r="G103" s="34">
        <v>2.1067216176794714</v>
      </c>
      <c r="H103" s="34">
        <v>39.61243855336327</v>
      </c>
      <c r="I103" s="34">
        <v>0.08076310280520285</v>
      </c>
      <c r="J103" s="34">
        <v>0.8180035491707258</v>
      </c>
      <c r="K103" s="34">
        <v>0.04940413746425031</v>
      </c>
      <c r="L103" s="34">
        <v>31.105</v>
      </c>
      <c r="M103" s="34">
        <f t="shared" si="9"/>
        <v>100.79212210335719</v>
      </c>
      <c r="N103" s="34"/>
      <c r="O103" s="34">
        <v>132.83309957924263</v>
      </c>
      <c r="P103" s="34">
        <v>0.7758445477604208</v>
      </c>
      <c r="Q103" s="34">
        <v>37.4110670179811</v>
      </c>
      <c r="R103" s="34">
        <v>24.084075774951533</v>
      </c>
      <c r="S103" s="34">
        <v>2.391749592907545</v>
      </c>
      <c r="T103" s="34">
        <v>122.53587350088512</v>
      </c>
      <c r="U103" s="34">
        <v>5.171522702104097</v>
      </c>
      <c r="V103" s="34">
        <v>3.233342730371768</v>
      </c>
      <c r="W103" s="34">
        <v>1.8326430371773763</v>
      </c>
      <c r="X103" s="34">
        <v>4.627040055132113</v>
      </c>
      <c r="Y103" s="34">
        <v>15.351635142504488</v>
      </c>
      <c r="Z103" s="34">
        <v>34.97374593631883</v>
      </c>
      <c r="AA103" s="34">
        <v>33.56928</v>
      </c>
      <c r="AB103" s="34">
        <v>6.754896251278098</v>
      </c>
      <c r="AC103" s="34">
        <v>0.5416343534496191</v>
      </c>
      <c r="AD103" s="34">
        <v>285.4888920564637</v>
      </c>
      <c r="AE103" s="34">
        <v>0.3535791532651316</v>
      </c>
      <c r="AF103" s="34">
        <v>5.005077177412285</v>
      </c>
      <c r="AG103" s="34">
        <v>0.513171974522293</v>
      </c>
      <c r="AH103" s="34">
        <v>7.3283986443747064</v>
      </c>
      <c r="AI103" s="34">
        <v>46.070138582672165</v>
      </c>
      <c r="AJ103" s="34">
        <v>0.5921315847966214</v>
      </c>
      <c r="AK103" s="34">
        <v>38.85484502603542</v>
      </c>
      <c r="AL103" s="34">
        <v>50.5694575611322</v>
      </c>
      <c r="AM103" s="34">
        <v>123.0948092106237</v>
      </c>
      <c r="AN103" s="27"/>
      <c r="AO103" s="34">
        <v>53.95614325149321</v>
      </c>
      <c r="AP103" s="34">
        <v>76.40184691942109</v>
      </c>
      <c r="AQ103" s="34">
        <v>11.65593664855924</v>
      </c>
      <c r="AR103" s="34">
        <v>44.247406698989664</v>
      </c>
      <c r="AS103" s="34">
        <v>8.695862818901876</v>
      </c>
      <c r="AT103" s="34">
        <v>2.0235897258345474</v>
      </c>
      <c r="AU103" s="34">
        <v>8.304319283805274</v>
      </c>
      <c r="AV103" s="34">
        <v>1.2558395059382645</v>
      </c>
      <c r="AW103" s="34">
        <v>6.598471067655545</v>
      </c>
      <c r="AX103" s="34">
        <v>1.3256195133803854</v>
      </c>
      <c r="AY103" s="34">
        <v>3.230023422771317</v>
      </c>
      <c r="AZ103" s="34">
        <v>0.4368278199039318</v>
      </c>
      <c r="BA103" s="34">
        <v>2.7660471608184327</v>
      </c>
      <c r="BB103" s="34">
        <v>0.38465176001774176</v>
      </c>
      <c r="BC103" s="35">
        <v>0.429</v>
      </c>
      <c r="BD103" s="63"/>
      <c r="BE103" s="47"/>
      <c r="BF103" s="47"/>
      <c r="BG103" s="47"/>
      <c r="BH103" s="47"/>
      <c r="BI103" s="48"/>
      <c r="BJ103" s="45"/>
      <c r="BK103" s="45"/>
      <c r="BL103" s="36">
        <v>-6.19</v>
      </c>
      <c r="BM103" s="36">
        <v>-4.53</v>
      </c>
      <c r="BN103" s="5">
        <v>105.80010088452839</v>
      </c>
      <c r="BO103" s="6">
        <v>5.205071814374833</v>
      </c>
      <c r="BP103" s="38"/>
    </row>
    <row r="104" spans="1:68" ht="11.25">
      <c r="A104" s="1" t="s">
        <v>112</v>
      </c>
      <c r="B104" s="34">
        <v>14.629077210244015</v>
      </c>
      <c r="C104" s="34">
        <v>62.05933383768811</v>
      </c>
      <c r="D104" s="34">
        <v>0.8422589356939996</v>
      </c>
      <c r="E104" s="34">
        <v>2.6831185770189045</v>
      </c>
      <c r="F104" s="34">
        <v>0.07725497103927578</v>
      </c>
      <c r="G104" s="34">
        <v>1.6564750003686</v>
      </c>
      <c r="H104" s="34">
        <v>4.577535342988152</v>
      </c>
      <c r="I104" s="34">
        <v>0.09848153862471165</v>
      </c>
      <c r="J104" s="34">
        <v>2.5582778651949347</v>
      </c>
      <c r="K104" s="34">
        <v>0.11538325611239413</v>
      </c>
      <c r="L104" s="34">
        <v>8.183</v>
      </c>
      <c r="M104" s="34">
        <f t="shared" si="9"/>
        <v>97.48019653497312</v>
      </c>
      <c r="N104" s="34"/>
      <c r="O104" s="34">
        <v>537.2744273024778</v>
      </c>
      <c r="P104" s="34">
        <v>1.8986956689517374</v>
      </c>
      <c r="Q104" s="34">
        <v>10.554130636972905</v>
      </c>
      <c r="R104" s="34">
        <v>64.67221660700977</v>
      </c>
      <c r="S104" s="34">
        <v>8.510837705807853</v>
      </c>
      <c r="T104" s="34">
        <v>36.84117935855159</v>
      </c>
      <c r="U104" s="34">
        <v>17.03842746400886</v>
      </c>
      <c r="V104" s="34">
        <v>10.120069693852422</v>
      </c>
      <c r="W104" s="34">
        <v>0.2206058852738474</v>
      </c>
      <c r="X104" s="34">
        <v>17.218685327295855</v>
      </c>
      <c r="Y104" s="34">
        <v>20.31109081153452</v>
      </c>
      <c r="Z104" s="34">
        <v>11.869581372242285</v>
      </c>
      <c r="AA104" s="34">
        <v>109.19040000000001</v>
      </c>
      <c r="AB104" s="34">
        <v>12.401927969316963</v>
      </c>
      <c r="AC104" s="34">
        <v>2.1207224778863845</v>
      </c>
      <c r="AD104" s="34">
        <v>80.02260961890259</v>
      </c>
      <c r="AE104" s="34">
        <v>1.4337890881678816</v>
      </c>
      <c r="AF104" s="34">
        <v>13.300914030311763</v>
      </c>
      <c r="AG104" s="34">
        <v>0.6947770700636943</v>
      </c>
      <c r="AH104" s="34">
        <v>4.014206488958622</v>
      </c>
      <c r="AI104" s="34">
        <v>114.87172076303361</v>
      </c>
      <c r="AJ104" s="34">
        <v>1.5433429651033563</v>
      </c>
      <c r="AK104" s="34">
        <v>32.241682059886614</v>
      </c>
      <c r="AL104" s="34">
        <v>111.25083933406053</v>
      </c>
      <c r="AM104" s="34">
        <v>379.3539529262293</v>
      </c>
      <c r="AN104" s="27"/>
      <c r="AO104" s="34">
        <v>31.184195979455573</v>
      </c>
      <c r="AP104" s="34">
        <v>69.57880512314051</v>
      </c>
      <c r="AQ104" s="34">
        <v>7.979988406716552</v>
      </c>
      <c r="AR104" s="34">
        <v>30.19633704857803</v>
      </c>
      <c r="AS104" s="34">
        <v>5.954096569744053</v>
      </c>
      <c r="AT104" s="34">
        <v>1.1744955443914082</v>
      </c>
      <c r="AU104" s="34">
        <v>5.45131372862253</v>
      </c>
      <c r="AV104" s="34">
        <v>0.9090554125187599</v>
      </c>
      <c r="AW104" s="34">
        <v>5.209105449592934</v>
      </c>
      <c r="AX104" s="34">
        <v>1.1683258547031607</v>
      </c>
      <c r="AY104" s="34">
        <v>3.235946448607695</v>
      </c>
      <c r="AZ104" s="34">
        <v>0.504184490546715</v>
      </c>
      <c r="BA104" s="34">
        <v>3.550804877426035</v>
      </c>
      <c r="BB104" s="34">
        <v>0.5387087149228067</v>
      </c>
      <c r="BC104" s="35">
        <v>0.716</v>
      </c>
      <c r="BD104" s="63">
        <v>1.21</v>
      </c>
      <c r="BE104" s="47">
        <v>0.01</v>
      </c>
      <c r="BF104" s="47">
        <v>1.07</v>
      </c>
      <c r="BG104" s="47">
        <v>0.439</v>
      </c>
      <c r="BH104" s="47">
        <v>0.003</v>
      </c>
      <c r="BI104" s="48"/>
      <c r="BJ104" s="45">
        <v>57.1</v>
      </c>
      <c r="BK104" s="45">
        <v>0.01</v>
      </c>
      <c r="BL104" s="36"/>
      <c r="BM104" s="36"/>
      <c r="BN104" s="5">
        <v>76.78424516057113</v>
      </c>
      <c r="BO104" s="6">
        <v>3.7559323129326483</v>
      </c>
      <c r="BP104" s="38"/>
    </row>
    <row r="105" spans="1:68" ht="11.25">
      <c r="A105" s="1" t="s">
        <v>113</v>
      </c>
      <c r="B105" s="34">
        <v>17.2</v>
      </c>
      <c r="C105" s="34">
        <v>56.23</v>
      </c>
      <c r="D105" s="34">
        <v>0.7826444382457757</v>
      </c>
      <c r="E105" s="34">
        <v>7.6734549838030235</v>
      </c>
      <c r="F105" s="34">
        <v>0.06751958850993614</v>
      </c>
      <c r="G105" s="34">
        <v>2.0782125523912285</v>
      </c>
      <c r="H105" s="34">
        <v>3.2291909970164485</v>
      </c>
      <c r="I105" s="34">
        <v>0.12217479582521758</v>
      </c>
      <c r="J105" s="34">
        <v>3.1259997564463142</v>
      </c>
      <c r="K105" s="34">
        <v>0.11270987205047582</v>
      </c>
      <c r="L105" s="34">
        <v>7.556</v>
      </c>
      <c r="M105" s="34">
        <f t="shared" si="9"/>
        <v>98.17790698428843</v>
      </c>
      <c r="N105" s="34"/>
      <c r="O105" s="34">
        <v>389.0112201963534</v>
      </c>
      <c r="P105" s="34">
        <v>2.5108774149148996</v>
      </c>
      <c r="Q105" s="34">
        <v>15.66737360784877</v>
      </c>
      <c r="R105" s="34">
        <v>77.77664191582625</v>
      </c>
      <c r="S105" s="34">
        <v>10.776551474579339</v>
      </c>
      <c r="T105" s="34">
        <v>13.329168848414575</v>
      </c>
      <c r="U105" s="34">
        <v>20.768083241048355</v>
      </c>
      <c r="V105" s="34">
        <v>5.573853057251151</v>
      </c>
      <c r="W105" s="34">
        <v>0.4078518561892106</v>
      </c>
      <c r="X105" s="34">
        <v>15.643231274475148</v>
      </c>
      <c r="Y105" s="34">
        <v>32.81325738873149</v>
      </c>
      <c r="Z105" s="34">
        <v>19.294175481628404</v>
      </c>
      <c r="AA105" s="34">
        <v>139.67146666666667</v>
      </c>
      <c r="AB105" s="34">
        <v>16.248679820842078</v>
      </c>
      <c r="AC105" s="34">
        <v>2.571745069198755</v>
      </c>
      <c r="AD105" s="34">
        <v>109.55414092829511</v>
      </c>
      <c r="AE105" s="34">
        <v>1.3097801677473573</v>
      </c>
      <c r="AF105" s="34">
        <v>12.824433116116145</v>
      </c>
      <c r="AG105" s="34">
        <v>0.8406114649681529</v>
      </c>
      <c r="AH105" s="34">
        <v>2.1722196197640624</v>
      </c>
      <c r="AI105" s="34">
        <v>101.9170245007708</v>
      </c>
      <c r="AJ105" s="34">
        <v>1.5733496332518337</v>
      </c>
      <c r="AK105" s="34">
        <v>33.025613232165654</v>
      </c>
      <c r="AL105" s="34">
        <v>131.61239878777454</v>
      </c>
      <c r="AM105" s="34">
        <v>195.73924169135068</v>
      </c>
      <c r="AN105" s="27"/>
      <c r="AO105" s="34">
        <v>41.58225428684524</v>
      </c>
      <c r="AP105" s="34">
        <v>85.35392107412503</v>
      </c>
      <c r="AQ105" s="34">
        <v>9.939755993482082</v>
      </c>
      <c r="AR105" s="34">
        <v>37.26674753980716</v>
      </c>
      <c r="AS105" s="34">
        <v>7.1300029323927765</v>
      </c>
      <c r="AT105" s="34">
        <v>1.4215972043802498</v>
      </c>
      <c r="AU105" s="34">
        <v>6.485898442059041</v>
      </c>
      <c r="AV105" s="34">
        <v>1.0253182877692295</v>
      </c>
      <c r="AW105" s="34">
        <v>5.878397805077774</v>
      </c>
      <c r="AX105" s="34">
        <v>1.232628293785045</v>
      </c>
      <c r="AY105" s="34">
        <v>3.3484839394988715</v>
      </c>
      <c r="AZ105" s="34">
        <v>0.497250715627605</v>
      </c>
      <c r="BA105" s="34">
        <v>3.288224348675202</v>
      </c>
      <c r="BB105" s="34">
        <v>0.47787093655265367</v>
      </c>
      <c r="BC105" s="35">
        <v>1.003</v>
      </c>
      <c r="BD105" s="63">
        <v>1.62</v>
      </c>
      <c r="BE105" s="47">
        <v>0.03</v>
      </c>
      <c r="BF105" s="47">
        <v>0.7</v>
      </c>
      <c r="BG105" s="47">
        <v>0.547</v>
      </c>
      <c r="BH105" s="47">
        <v>0.008</v>
      </c>
      <c r="BI105" s="48">
        <v>0.12356284793608896</v>
      </c>
      <c r="BJ105" s="45">
        <v>87.2</v>
      </c>
      <c r="BK105" s="45">
        <v>0.01</v>
      </c>
      <c r="BL105" s="36"/>
      <c r="BM105" s="36"/>
      <c r="BN105" s="5">
        <v>99.37672602664284</v>
      </c>
      <c r="BO105" s="6">
        <v>4.9719038574040235</v>
      </c>
      <c r="BP105" s="38"/>
    </row>
    <row r="106" spans="1:68" ht="11.25">
      <c r="A106" s="1" t="s">
        <v>114</v>
      </c>
      <c r="B106" s="34">
        <v>15.72600171024129</v>
      </c>
      <c r="C106" s="34">
        <v>55.54049624969566</v>
      </c>
      <c r="D106" s="34">
        <v>0.7749884668269112</v>
      </c>
      <c r="E106" s="34">
        <v>6.714400104323339</v>
      </c>
      <c r="F106" s="34">
        <v>0.11734799801494329</v>
      </c>
      <c r="G106" s="34">
        <v>1.9189550152638022</v>
      </c>
      <c r="H106" s="34">
        <v>5.321715582997063</v>
      </c>
      <c r="I106" s="34">
        <v>0.119187385134719</v>
      </c>
      <c r="J106" s="34">
        <v>3.158268141028986</v>
      </c>
      <c r="K106" s="34">
        <v>0.11880518771164957</v>
      </c>
      <c r="L106" s="34">
        <v>9.163</v>
      </c>
      <c r="M106" s="34">
        <f t="shared" si="9"/>
        <v>98.67316584123834</v>
      </c>
      <c r="N106" s="34"/>
      <c r="O106" s="34">
        <v>520.7900888265544</v>
      </c>
      <c r="P106" s="34">
        <v>2.517092458021125</v>
      </c>
      <c r="Q106" s="34">
        <v>16.898523371710144</v>
      </c>
      <c r="R106" s="34">
        <v>76.7982572208241</v>
      </c>
      <c r="S106" s="34">
        <v>10.239189433689164</v>
      </c>
      <c r="T106" s="34">
        <v>11.63035321087154</v>
      </c>
      <c r="U106" s="34">
        <v>20.29812661498708</v>
      </c>
      <c r="V106" s="34">
        <v>6.160934320379076</v>
      </c>
      <c r="W106" s="34">
        <v>0.4530491595136086</v>
      </c>
      <c r="X106" s="34">
        <v>15.754540528207047</v>
      </c>
      <c r="Y106" s="34">
        <v>31.7779833425125</v>
      </c>
      <c r="Z106" s="34">
        <v>20.300403367505737</v>
      </c>
      <c r="AA106" s="34">
        <v>136.5632</v>
      </c>
      <c r="AB106" s="34">
        <v>14.986945213541839</v>
      </c>
      <c r="AC106" s="34">
        <v>2.819145723124051</v>
      </c>
      <c r="AD106" s="34">
        <v>126.80264594086067</v>
      </c>
      <c r="AE106" s="34">
        <v>1.2698103504217337</v>
      </c>
      <c r="AF106" s="34">
        <v>12.347952201920524</v>
      </c>
      <c r="AG106" s="34">
        <v>0.7993375796178344</v>
      </c>
      <c r="AH106" s="34">
        <v>2.3007533250755454</v>
      </c>
      <c r="AI106" s="34">
        <v>115.37776358577825</v>
      </c>
      <c r="AJ106" s="34">
        <v>1.5053345187819516</v>
      </c>
      <c r="AK106" s="34">
        <v>34.94523956428484</v>
      </c>
      <c r="AL106" s="34">
        <v>138.10449020779927</v>
      </c>
      <c r="AM106" s="34">
        <v>220.91305492724618</v>
      </c>
      <c r="AN106" s="27"/>
      <c r="AO106" s="34">
        <v>38.53867675925037</v>
      </c>
      <c r="AP106" s="34">
        <v>81.73456606480532</v>
      </c>
      <c r="AQ106" s="34">
        <v>9.496870663139589</v>
      </c>
      <c r="AR106" s="34">
        <v>35.890560448425475</v>
      </c>
      <c r="AS106" s="34">
        <v>6.936537618229491</v>
      </c>
      <c r="AT106" s="34">
        <v>1.47040740882249</v>
      </c>
      <c r="AU106" s="34">
        <v>6.418768899584152</v>
      </c>
      <c r="AV106" s="34">
        <v>1.0363432155947052</v>
      </c>
      <c r="AW106" s="34">
        <v>5.860116678524318</v>
      </c>
      <c r="AX106" s="34">
        <v>1.2187785376751006</v>
      </c>
      <c r="AY106" s="34">
        <v>3.24877967125318</v>
      </c>
      <c r="AZ106" s="34">
        <v>0.5012128727242393</v>
      </c>
      <c r="BA106" s="34">
        <v>3.3210469147690564</v>
      </c>
      <c r="BB106" s="34">
        <v>0.4896459904307478</v>
      </c>
      <c r="BC106" s="35">
        <v>0.998</v>
      </c>
      <c r="BD106" s="63">
        <v>1.74</v>
      </c>
      <c r="BE106" s="47">
        <v>0.02</v>
      </c>
      <c r="BF106" s="47">
        <v>1.33</v>
      </c>
      <c r="BG106" s="47">
        <v>0.53</v>
      </c>
      <c r="BH106" s="47">
        <v>0.006</v>
      </c>
      <c r="BI106" s="48">
        <v>0.1726837602931799</v>
      </c>
      <c r="BJ106" s="45">
        <v>85</v>
      </c>
      <c r="BK106" s="45" t="s">
        <v>192</v>
      </c>
      <c r="BL106" s="36"/>
      <c r="BM106" s="36"/>
      <c r="BN106" s="5">
        <v>99.09600014470473</v>
      </c>
      <c r="BO106" s="6">
        <v>4.874674515789523</v>
      </c>
      <c r="BP106" s="38"/>
    </row>
    <row r="107" spans="1:68" ht="12" thickBot="1">
      <c r="A107" s="1" t="s">
        <v>115</v>
      </c>
      <c r="B107" s="34">
        <v>14.936626135476896</v>
      </c>
      <c r="C107" s="34">
        <v>54.37713446476162</v>
      </c>
      <c r="D107" s="34">
        <v>0.7424250683920081</v>
      </c>
      <c r="E107" s="34">
        <v>6.95314787622771</v>
      </c>
      <c r="F107" s="34">
        <v>0.07160216828030438</v>
      </c>
      <c r="G107" s="34">
        <v>1.8766829529398559</v>
      </c>
      <c r="H107" s="34">
        <v>5.008608637571092</v>
      </c>
      <c r="I107" s="34">
        <v>0.1267074189418361</v>
      </c>
      <c r="J107" s="34">
        <v>3.0150771844433804</v>
      </c>
      <c r="K107" s="34">
        <v>0.10672149175177882</v>
      </c>
      <c r="L107" s="34">
        <v>9.134</v>
      </c>
      <c r="M107" s="34">
        <f t="shared" si="9"/>
        <v>96.3487333987865</v>
      </c>
      <c r="N107" s="34"/>
      <c r="O107" s="34">
        <v>319.7194950911641</v>
      </c>
      <c r="P107" s="34">
        <v>2.7574074581284913</v>
      </c>
      <c r="Q107" s="34">
        <v>16.024804184453686</v>
      </c>
      <c r="R107" s="34">
        <v>76.03729134693356</v>
      </c>
      <c r="S107" s="34">
        <v>10.962185634159583</v>
      </c>
      <c r="T107" s="34">
        <v>9.793822932888627</v>
      </c>
      <c r="U107" s="34">
        <v>19.788173680324842</v>
      </c>
      <c r="V107" s="34">
        <v>6.184378497276032</v>
      </c>
      <c r="W107" s="34">
        <v>0.7263852319992538</v>
      </c>
      <c r="X107" s="34">
        <v>15.583295522465665</v>
      </c>
      <c r="Y107" s="34">
        <v>31.679385814301174</v>
      </c>
      <c r="Z107" s="34">
        <v>22.283551530933867</v>
      </c>
      <c r="AA107" s="34">
        <v>135.36</v>
      </c>
      <c r="AB107" s="34">
        <v>14.350948907423021</v>
      </c>
      <c r="AC107" s="34">
        <v>2.5921072629374624</v>
      </c>
      <c r="AD107" s="34">
        <v>158.26810053954085</v>
      </c>
      <c r="AE107" s="34">
        <v>1.2933822939727424</v>
      </c>
      <c r="AF107" s="34">
        <v>12.368227985503317</v>
      </c>
      <c r="AG107" s="34">
        <v>0.8227261146496816</v>
      </c>
      <c r="AH107" s="34">
        <v>2.318550299657135</v>
      </c>
      <c r="AI107" s="34">
        <v>108.697998325549</v>
      </c>
      <c r="AJ107" s="34">
        <v>1.6023560791286955</v>
      </c>
      <c r="AK107" s="34">
        <v>34.12110679342739</v>
      </c>
      <c r="AL107" s="34">
        <v>113.61159985043317</v>
      </c>
      <c r="AM107" s="34">
        <v>225.12581550957972</v>
      </c>
      <c r="AN107" s="27"/>
      <c r="AO107" s="34">
        <v>41.622170057698945</v>
      </c>
      <c r="AP107" s="34">
        <v>83.65069518738635</v>
      </c>
      <c r="AQ107" s="34">
        <v>9.98303796894737</v>
      </c>
      <c r="AR107" s="34">
        <v>36.668405326162954</v>
      </c>
      <c r="AS107" s="34">
        <v>7.436323013151313</v>
      </c>
      <c r="AT107" s="34">
        <v>1.4378672725276633</v>
      </c>
      <c r="AU107" s="34">
        <v>6.282535416326291</v>
      </c>
      <c r="AV107" s="34">
        <v>1.041354546424467</v>
      </c>
      <c r="AW107" s="34">
        <v>5.692539685117644</v>
      </c>
      <c r="AX107" s="34">
        <v>1.223724879142938</v>
      </c>
      <c r="AY107" s="34">
        <v>3.3317020329624683</v>
      </c>
      <c r="AZ107" s="34">
        <v>0.5012128727242393</v>
      </c>
      <c r="BA107" s="34">
        <v>3.320052291554091</v>
      </c>
      <c r="BB107" s="34">
        <v>0.47787093655265367</v>
      </c>
      <c r="BC107" s="35">
        <v>1.104</v>
      </c>
      <c r="BD107" s="63">
        <v>1.63</v>
      </c>
      <c r="BE107" s="47">
        <v>0.03</v>
      </c>
      <c r="BF107" s="47">
        <v>1.31</v>
      </c>
      <c r="BG107" s="47">
        <v>0.493</v>
      </c>
      <c r="BH107" s="47">
        <v>0</v>
      </c>
      <c r="BI107" s="48">
        <v>0.17624940446171</v>
      </c>
      <c r="BJ107" s="45">
        <v>89.3</v>
      </c>
      <c r="BK107" s="45">
        <v>0.02</v>
      </c>
      <c r="BL107" s="36"/>
      <c r="BM107" s="36"/>
      <c r="BN107" s="5">
        <v>102.41746215765588</v>
      </c>
      <c r="BO107" s="6">
        <v>4.879410214438555</v>
      </c>
      <c r="BP107" s="40"/>
    </row>
    <row r="108" spans="1:68" ht="11.25">
      <c r="A108" s="1" t="s">
        <v>116</v>
      </c>
      <c r="B108" s="34">
        <v>14.424044593422096</v>
      </c>
      <c r="C108" s="34">
        <v>64.90756441459557</v>
      </c>
      <c r="D108" s="34">
        <v>0.649124296700781</v>
      </c>
      <c r="E108" s="34">
        <v>5.948375338298253</v>
      </c>
      <c r="F108" s="34">
        <v>0.02512356781765066</v>
      </c>
      <c r="G108" s="34">
        <v>1.7921388282919628</v>
      </c>
      <c r="H108" s="34">
        <v>0.647602182194422</v>
      </c>
      <c r="I108" s="34">
        <v>0.14741326545184347</v>
      </c>
      <c r="J108" s="34">
        <v>4.428835783971682</v>
      </c>
      <c r="K108" s="34">
        <v>0.05036655572654091</v>
      </c>
      <c r="L108" s="34">
        <v>4.58</v>
      </c>
      <c r="M108" s="34">
        <f t="shared" si="9"/>
        <v>97.60058882647078</v>
      </c>
      <c r="N108" s="34"/>
      <c r="O108" s="34">
        <v>517.3398784478728</v>
      </c>
      <c r="P108" s="34">
        <v>2.5378092683752085</v>
      </c>
      <c r="Q108" s="34">
        <v>15.865946150407057</v>
      </c>
      <c r="R108" s="34">
        <v>86.76987497089635</v>
      </c>
      <c r="S108" s="34">
        <v>21.191604848923472</v>
      </c>
      <c r="T108" s="34">
        <v>13.34927317548609</v>
      </c>
      <c r="U108" s="34">
        <v>16.568470837947583</v>
      </c>
      <c r="V108" s="34">
        <v>6.232243691773982</v>
      </c>
      <c r="W108" s="34">
        <v>0.34758878509001323</v>
      </c>
      <c r="X108" s="34">
        <v>12.201206659073392</v>
      </c>
      <c r="Y108" s="34">
        <v>50.40305642163323</v>
      </c>
      <c r="Z108" s="34">
        <v>13.930883157874485</v>
      </c>
      <c r="AA108" s="34">
        <v>173.46133333333333</v>
      </c>
      <c r="AB108" s="34">
        <v>10.157476489013778</v>
      </c>
      <c r="AC108" s="34">
        <v>2.3548877058815205</v>
      </c>
      <c r="AD108" s="34">
        <v>99.12140880554335</v>
      </c>
      <c r="AE108" s="34">
        <v>1.0648369282390486</v>
      </c>
      <c r="AF108" s="34">
        <v>11.800506045185132</v>
      </c>
      <c r="AG108" s="34">
        <v>1.0070828025477707</v>
      </c>
      <c r="AH108" s="34">
        <v>2.0001821988086927</v>
      </c>
      <c r="AI108" s="34">
        <v>87.0798489378979</v>
      </c>
      <c r="AJ108" s="34">
        <v>1.7833963102911758</v>
      </c>
      <c r="AK108" s="34">
        <v>18.251525754599154</v>
      </c>
      <c r="AL108" s="34">
        <v>96.74199866052037</v>
      </c>
      <c r="AM108" s="34">
        <v>232.11283306076706</v>
      </c>
      <c r="AN108" s="27"/>
      <c r="AO108" s="34">
        <v>22.81186304289134</v>
      </c>
      <c r="AP108" s="34">
        <v>62.96866656270228</v>
      </c>
      <c r="AQ108" s="34">
        <v>6.086653619502394</v>
      </c>
      <c r="AR108" s="34">
        <v>21.949186870515273</v>
      </c>
      <c r="AS108" s="34">
        <v>4.12826766732804</v>
      </c>
      <c r="AT108" s="34">
        <v>0.8226553207035925</v>
      </c>
      <c r="AU108" s="34">
        <v>3.393990691598019</v>
      </c>
      <c r="AV108" s="34">
        <v>0.5231829386271143</v>
      </c>
      <c r="AW108" s="34">
        <v>3.0824010605409544</v>
      </c>
      <c r="AX108" s="34">
        <v>0.6796273176808395</v>
      </c>
      <c r="AY108" s="34">
        <v>1.9170860290409224</v>
      </c>
      <c r="AZ108" s="34">
        <v>0.29419016442509693</v>
      </c>
      <c r="BA108" s="34">
        <v>2.0996496067916977</v>
      </c>
      <c r="BB108" s="34">
        <v>0.31596394572885933</v>
      </c>
      <c r="BC108" s="35">
        <v>2.061</v>
      </c>
      <c r="BD108" s="46">
        <v>2.9</v>
      </c>
      <c r="BE108" s="47">
        <v>0.01</v>
      </c>
      <c r="BF108" s="47">
        <v>0.12</v>
      </c>
      <c r="BG108" s="47">
        <v>0.552</v>
      </c>
      <c r="BH108" s="47">
        <v>0.003</v>
      </c>
      <c r="BI108" s="48">
        <v>0.14252008630736115</v>
      </c>
      <c r="BJ108" s="45">
        <v>106</v>
      </c>
      <c r="BK108" s="45" t="s">
        <v>192</v>
      </c>
      <c r="BL108" s="36"/>
      <c r="BM108" s="36"/>
      <c r="BN108" s="5">
        <v>133.6722033236319</v>
      </c>
      <c r="BO108" s="6">
        <v>7.111581452181222</v>
      </c>
      <c r="BP108" s="37" t="s">
        <v>211</v>
      </c>
    </row>
    <row r="109" spans="1:68" ht="11.25">
      <c r="A109" s="1" t="s">
        <v>117</v>
      </c>
      <c r="B109" s="34">
        <v>13.799720275199348</v>
      </c>
      <c r="C109" s="34">
        <v>56.4746958209595</v>
      </c>
      <c r="D109" s="34">
        <v>0.5805267927877561</v>
      </c>
      <c r="E109" s="34">
        <v>3.470478250320552</v>
      </c>
      <c r="F109" s="34">
        <v>0.04846754958155106</v>
      </c>
      <c r="G109" s="34">
        <v>1.624033650213013</v>
      </c>
      <c r="H109" s="34">
        <v>9.28736939531122</v>
      </c>
      <c r="I109" s="34">
        <v>0.14792833626055013</v>
      </c>
      <c r="J109" s="34">
        <v>3.7491829336991596</v>
      </c>
      <c r="K109" s="34">
        <v>0.05945606153706315</v>
      </c>
      <c r="L109" s="34">
        <v>10.806</v>
      </c>
      <c r="M109" s="34">
        <f t="shared" si="9"/>
        <v>100.04785906586969</v>
      </c>
      <c r="N109" s="34"/>
      <c r="O109" s="34">
        <v>311.95652173913044</v>
      </c>
      <c r="P109" s="34">
        <v>2.685934462406904</v>
      </c>
      <c r="Q109" s="34">
        <v>14.148293657277883</v>
      </c>
      <c r="R109" s="34">
        <v>75.85940322056953</v>
      </c>
      <c r="S109" s="34">
        <v>17.947892165731865</v>
      </c>
      <c r="T109" s="34">
        <v>60.45371150404619</v>
      </c>
      <c r="U109" s="34">
        <v>16.298495754891103</v>
      </c>
      <c r="V109" s="34">
        <v>5.503520526560284</v>
      </c>
      <c r="W109" s="34">
        <v>0.8641293945117048</v>
      </c>
      <c r="X109" s="34">
        <v>10.848371113716484</v>
      </c>
      <c r="Y109" s="34">
        <v>29.904630306497182</v>
      </c>
      <c r="Z109" s="34">
        <v>13.833191130119404</v>
      </c>
      <c r="AA109" s="34">
        <v>147.89333333333335</v>
      </c>
      <c r="AB109" s="34">
        <v>11.519739544700538</v>
      </c>
      <c r="AC109" s="34">
        <v>2.0779618710350984</v>
      </c>
      <c r="AD109" s="34">
        <v>136.21092140226008</v>
      </c>
      <c r="AE109" s="34">
        <v>0.9664496855913598</v>
      </c>
      <c r="AF109" s="34">
        <v>10.756303190671327</v>
      </c>
      <c r="AG109" s="34">
        <v>0.9052738853503185</v>
      </c>
      <c r="AH109" s="34">
        <v>4.5817322339493245</v>
      </c>
      <c r="AI109" s="34">
        <v>82.77848494456846</v>
      </c>
      <c r="AJ109" s="34">
        <v>1.5203378528561904</v>
      </c>
      <c r="AK109" s="34">
        <v>27.88985901377349</v>
      </c>
      <c r="AL109" s="34">
        <v>89.84661065228195</v>
      </c>
      <c r="AM109" s="34">
        <v>204.37026337222915</v>
      </c>
      <c r="AN109" s="27"/>
      <c r="AO109" s="34">
        <v>33.97829993921479</v>
      </c>
      <c r="AP109" s="34">
        <v>61.55944990641254</v>
      </c>
      <c r="AQ109" s="34">
        <v>8.109834333112419</v>
      </c>
      <c r="AR109" s="34">
        <v>30.286088380624662</v>
      </c>
      <c r="AS109" s="34">
        <v>5.754585464513164</v>
      </c>
      <c r="AT109" s="34">
        <v>1.2710990740166754</v>
      </c>
      <c r="AU109" s="34">
        <v>5.17193636802851</v>
      </c>
      <c r="AV109" s="34">
        <v>0.8308786515744784</v>
      </c>
      <c r="AW109" s="34">
        <v>4.749030431330973</v>
      </c>
      <c r="AX109" s="34">
        <v>1.0238926838423126</v>
      </c>
      <c r="AY109" s="34">
        <v>2.6949767555518633</v>
      </c>
      <c r="AZ109" s="34">
        <v>0.4090927202274917</v>
      </c>
      <c r="BA109" s="34">
        <v>2.714326753640238</v>
      </c>
      <c r="BB109" s="34">
        <v>0.4239019396113889</v>
      </c>
      <c r="BC109" s="35">
        <v>1.446</v>
      </c>
      <c r="BD109" s="46">
        <v>2.32</v>
      </c>
      <c r="BE109" s="47">
        <v>0.01</v>
      </c>
      <c r="BF109" s="47">
        <v>1.86</v>
      </c>
      <c r="BG109" s="47">
        <v>0.402</v>
      </c>
      <c r="BH109" s="47">
        <v>0.022</v>
      </c>
      <c r="BI109" s="48">
        <v>0.24232002407316022</v>
      </c>
      <c r="BJ109" s="45">
        <v>105</v>
      </c>
      <c r="BK109" s="45">
        <v>0.01</v>
      </c>
      <c r="BL109" s="36"/>
      <c r="BM109" s="36"/>
      <c r="BN109" s="5">
        <v>130.6733886584011</v>
      </c>
      <c r="BO109" s="6">
        <v>6.9926998648354015</v>
      </c>
      <c r="BP109" s="38"/>
    </row>
    <row r="110" spans="1:68" ht="11.25">
      <c r="A110" s="1" t="s">
        <v>118</v>
      </c>
      <c r="B110" s="34">
        <v>13.925906832642132</v>
      </c>
      <c r="C110" s="34">
        <v>51.98</v>
      </c>
      <c r="D110" s="34">
        <v>0.6307267778487393</v>
      </c>
      <c r="E110" s="34">
        <v>5.687</v>
      </c>
      <c r="F110" s="34">
        <v>0.07196958206494</v>
      </c>
      <c r="G110" s="34">
        <v>1.524976835725193</v>
      </c>
      <c r="H110" s="34">
        <v>10.29818366645609</v>
      </c>
      <c r="I110" s="34">
        <v>0.11651260739370928</v>
      </c>
      <c r="J110" s="34">
        <v>3.21</v>
      </c>
      <c r="K110" s="34">
        <v>0.14300481669834283</v>
      </c>
      <c r="L110" s="34">
        <v>12.238</v>
      </c>
      <c r="M110" s="34">
        <f t="shared" si="9"/>
        <v>99.82628111882913</v>
      </c>
      <c r="N110" s="34"/>
      <c r="O110" s="34">
        <v>434.5230685366388</v>
      </c>
      <c r="P110" s="34">
        <v>1.9728021194413017</v>
      </c>
      <c r="Q110" s="34">
        <v>9.5005072614607</v>
      </c>
      <c r="R110" s="34">
        <v>74.89946825328991</v>
      </c>
      <c r="S110" s="34">
        <v>19.504832965914872</v>
      </c>
      <c r="T110" s="34">
        <v>15.33018305271368</v>
      </c>
      <c r="U110" s="34">
        <v>15.046111819846756</v>
      </c>
      <c r="V110" s="34">
        <v>3.6288876962973626</v>
      </c>
      <c r="W110" s="34">
        <v>0.427050010250409</v>
      </c>
      <c r="X110" s="34">
        <v>10.125428095529575</v>
      </c>
      <c r="Y110" s="34">
        <v>36.19514298582844</v>
      </c>
      <c r="Z110" s="34">
        <v>13.83573610881454</v>
      </c>
      <c r="AA110" s="34">
        <v>132.51843374798727</v>
      </c>
      <c r="AB110" s="34">
        <v>13.193115400996337</v>
      </c>
      <c r="AC110" s="34">
        <v>2.0704004029211784</v>
      </c>
      <c r="AD110" s="34">
        <v>151.57404243826696</v>
      </c>
      <c r="AE110" s="34">
        <v>0.8395275135153079</v>
      </c>
      <c r="AF110" s="34">
        <v>10.030454665959704</v>
      </c>
      <c r="AG110" s="34">
        <v>0.6452068965517241</v>
      </c>
      <c r="AH110" s="34">
        <v>1.482535620362794</v>
      </c>
      <c r="AI110" s="34">
        <v>94.0334853207897</v>
      </c>
      <c r="AJ110" s="34">
        <v>1.6701442841287457</v>
      </c>
      <c r="AK110" s="34">
        <v>28.774041674810285</v>
      </c>
      <c r="AL110" s="34">
        <v>54.57753324163228</v>
      </c>
      <c r="AM110" s="34">
        <v>146.2566356921493</v>
      </c>
      <c r="AN110" s="27"/>
      <c r="AO110" s="34">
        <v>30.082947867085338</v>
      </c>
      <c r="AP110" s="34">
        <v>61.60819972681477</v>
      </c>
      <c r="AQ110" s="34">
        <v>7.151052451623033</v>
      </c>
      <c r="AR110" s="34">
        <v>26.759042455696687</v>
      </c>
      <c r="AS110" s="34">
        <v>5.257384100914812</v>
      </c>
      <c r="AT110" s="34">
        <v>1.1813219322086472</v>
      </c>
      <c r="AU110" s="34">
        <v>5.135434599017842</v>
      </c>
      <c r="AV110" s="34">
        <v>0.8011542670123711</v>
      </c>
      <c r="AW110" s="34">
        <v>4.621643889116141</v>
      </c>
      <c r="AX110" s="34">
        <v>0.9743752279190047</v>
      </c>
      <c r="AY110" s="34">
        <v>2.568674107890158</v>
      </c>
      <c r="AZ110" s="34">
        <v>0.3830248227224428</v>
      </c>
      <c r="BA110" s="34">
        <v>2.525496563283862</v>
      </c>
      <c r="BB110" s="34">
        <v>0.38266524812237973</v>
      </c>
      <c r="BC110" s="35">
        <v>1.096</v>
      </c>
      <c r="BD110" s="46">
        <v>1.94</v>
      </c>
      <c r="BE110" s="47">
        <v>0.01</v>
      </c>
      <c r="BF110" s="47">
        <v>2.26</v>
      </c>
      <c r="BG110" s="47">
        <v>0.435</v>
      </c>
      <c r="BH110" s="47">
        <v>0.008</v>
      </c>
      <c r="BI110" s="48">
        <v>0.005692646923620259</v>
      </c>
      <c r="BJ110" s="45">
        <v>79</v>
      </c>
      <c r="BK110" s="45">
        <v>0.02</v>
      </c>
      <c r="BL110" s="36">
        <v>-4.48</v>
      </c>
      <c r="BM110" s="36">
        <v>-3.04</v>
      </c>
      <c r="BN110" s="5">
        <v>118.75105177673665</v>
      </c>
      <c r="BO110" s="6">
        <v>7.3971655861502175</v>
      </c>
      <c r="BP110" s="38"/>
    </row>
    <row r="111" spans="1:68" ht="15" customHeight="1">
      <c r="A111" s="1" t="s">
        <v>119</v>
      </c>
      <c r="B111" s="34">
        <v>17.933177830329264</v>
      </c>
      <c r="C111" s="34">
        <v>66.37329997380343</v>
      </c>
      <c r="D111" s="34">
        <v>0.7044514501544409</v>
      </c>
      <c r="E111" s="34">
        <v>2.6932780566744094</v>
      </c>
      <c r="F111" s="34">
        <v>0.012875828506545962</v>
      </c>
      <c r="G111" s="34">
        <v>1.3379599261137474</v>
      </c>
      <c r="H111" s="34">
        <v>0.6966629535727873</v>
      </c>
      <c r="I111" s="34">
        <v>0.11424270537113515</v>
      </c>
      <c r="J111" s="34">
        <v>3.4295242489270685</v>
      </c>
      <c r="K111" s="34">
        <v>0.13655645788278714</v>
      </c>
      <c r="L111" s="34">
        <v>6.316</v>
      </c>
      <c r="M111" s="34">
        <f t="shared" si="9"/>
        <v>99.74802943133564</v>
      </c>
      <c r="N111" s="34"/>
      <c r="O111" s="34">
        <v>471.6245909303413</v>
      </c>
      <c r="P111" s="34">
        <v>3.594366596433458</v>
      </c>
      <c r="Q111" s="34">
        <v>12.917143893416508</v>
      </c>
      <c r="R111" s="34">
        <v>92.5018257092927</v>
      </c>
      <c r="S111" s="34">
        <v>28.362945540075998</v>
      </c>
      <c r="T111" s="34">
        <v>108.76440945689721</v>
      </c>
      <c r="U111" s="34">
        <v>21.098052787006278</v>
      </c>
      <c r="V111" s="34">
        <v>5.151857873105953</v>
      </c>
      <c r="W111" s="34">
        <v>0.6521325193948855</v>
      </c>
      <c r="X111" s="34">
        <v>12.355327164240636</v>
      </c>
      <c r="Y111" s="34">
        <v>38.364298227029515</v>
      </c>
      <c r="Z111" s="34">
        <v>44.75271791460239</v>
      </c>
      <c r="AA111" s="34">
        <v>153.60853333333333</v>
      </c>
      <c r="AB111" s="34">
        <v>14.29965888273602</v>
      </c>
      <c r="AC111" s="34">
        <v>2.4953868426786023</v>
      </c>
      <c r="AD111" s="34">
        <v>100.00996815467552</v>
      </c>
      <c r="AE111" s="34">
        <v>1.0863591375682307</v>
      </c>
      <c r="AF111" s="34">
        <v>13.88891175421274</v>
      </c>
      <c r="AG111" s="34">
        <v>1.0249681528662422</v>
      </c>
      <c r="AH111" s="34">
        <v>3.8777630171664326</v>
      </c>
      <c r="AI111" s="34">
        <v>126.81433137980714</v>
      </c>
      <c r="AJ111" s="34">
        <v>1.899422093798622</v>
      </c>
      <c r="AK111" s="34">
        <v>28.52303419138348</v>
      </c>
      <c r="AL111" s="34">
        <v>79.89207047491067</v>
      </c>
      <c r="AM111" s="34">
        <v>190.2934780117488</v>
      </c>
      <c r="AN111" s="27"/>
      <c r="AO111" s="34">
        <v>31.42369060457779</v>
      </c>
      <c r="AP111" s="34">
        <v>59.33917330405675</v>
      </c>
      <c r="AQ111" s="34">
        <v>6.911024268480808</v>
      </c>
      <c r="AR111" s="34">
        <v>25.269986156240662</v>
      </c>
      <c r="AS111" s="34">
        <v>5.164113203577301</v>
      </c>
      <c r="AT111" s="34">
        <v>1.0860270488398476</v>
      </c>
      <c r="AU111" s="34">
        <v>4.69215757916387</v>
      </c>
      <c r="AV111" s="34">
        <v>0.7537041567961493</v>
      </c>
      <c r="AW111" s="34">
        <v>4.489032187015162</v>
      </c>
      <c r="AX111" s="34">
        <v>1.0189463423744753</v>
      </c>
      <c r="AY111" s="34">
        <v>2.939795156788809</v>
      </c>
      <c r="AZ111" s="34">
        <v>0.4427710555488833</v>
      </c>
      <c r="BA111" s="34">
        <v>3.0654287485229803</v>
      </c>
      <c r="BB111" s="34">
        <v>0.46413337369487717</v>
      </c>
      <c r="BC111" s="35">
        <v>1.338</v>
      </c>
      <c r="BD111" s="46">
        <v>2.15</v>
      </c>
      <c r="BE111" s="47">
        <v>0.04</v>
      </c>
      <c r="BF111" s="47">
        <v>0.57</v>
      </c>
      <c r="BG111" s="47">
        <v>0.599</v>
      </c>
      <c r="BH111" s="47">
        <v>0.032</v>
      </c>
      <c r="BI111" s="48">
        <v>0.6441954477790047</v>
      </c>
      <c r="BJ111" s="45">
        <v>90.6</v>
      </c>
      <c r="BK111" s="45">
        <v>0.01</v>
      </c>
      <c r="BL111" s="36"/>
      <c r="BM111" s="36"/>
      <c r="BN111" s="5">
        <v>131.3104340817426</v>
      </c>
      <c r="BO111" s="6">
        <v>7.486796948365382</v>
      </c>
      <c r="BP111" s="38"/>
    </row>
    <row r="112" spans="1:68" ht="12" thickBot="1">
      <c r="A112" s="1" t="s">
        <v>120</v>
      </c>
      <c r="B112" s="34">
        <v>17.21</v>
      </c>
      <c r="C112" s="34">
        <v>68.59</v>
      </c>
      <c r="D112" s="34">
        <v>0.846240040831809</v>
      </c>
      <c r="E112" s="34">
        <v>1.5208741044291179</v>
      </c>
      <c r="F112" s="34">
        <v>0.006699618084706842</v>
      </c>
      <c r="G112" s="34">
        <v>0.6318198710604743</v>
      </c>
      <c r="H112" s="34">
        <v>0.24861132462519947</v>
      </c>
      <c r="I112" s="34">
        <v>0.11352160623894585</v>
      </c>
      <c r="J112" s="34">
        <v>2.256770146750597</v>
      </c>
      <c r="K112" s="34">
        <v>0.08095006939488635</v>
      </c>
      <c r="L112" s="34">
        <v>8.922</v>
      </c>
      <c r="M112" s="34">
        <f t="shared" si="9"/>
        <v>100.42748678141575</v>
      </c>
      <c r="N112" s="34"/>
      <c r="O112" s="34">
        <v>428.78447872837774</v>
      </c>
      <c r="P112" s="34">
        <v>3.227679053166183</v>
      </c>
      <c r="Q112" s="34">
        <v>9.75289042775022</v>
      </c>
      <c r="R112" s="34">
        <v>106.13991539720125</v>
      </c>
      <c r="S112" s="34">
        <v>24.562330378143663</v>
      </c>
      <c r="T112" s="34">
        <v>30.74956825588249</v>
      </c>
      <c r="U112" s="34">
        <v>19.178229974160207</v>
      </c>
      <c r="V112" s="34">
        <v>6.863282786583698</v>
      </c>
      <c r="W112" s="34">
        <v>3.4683549670127327</v>
      </c>
      <c r="X112" s="34">
        <v>14.461640734859621</v>
      </c>
      <c r="Y112" s="34">
        <v>18.792688877079996</v>
      </c>
      <c r="Z112" s="34">
        <v>21.902552622689058</v>
      </c>
      <c r="AA112" s="34">
        <v>97.16842666666666</v>
      </c>
      <c r="AB112" s="34">
        <v>13.068698290247983</v>
      </c>
      <c r="AC112" s="34">
        <v>2.3742317899332925</v>
      </c>
      <c r="AD112" s="34">
        <v>356.05095801695916</v>
      </c>
      <c r="AE112" s="34">
        <v>1.2564870779798591</v>
      </c>
      <c r="AF112" s="34">
        <v>12.104642798927017</v>
      </c>
      <c r="AG112" s="34">
        <v>1.6371974522292994</v>
      </c>
      <c r="AH112" s="34">
        <v>7.212718309594371</v>
      </c>
      <c r="AI112" s="34">
        <v>117.80676913495255</v>
      </c>
      <c r="AJ112" s="34">
        <v>2.2214936652589468</v>
      </c>
      <c r="AK112" s="34">
        <v>23.809396758064647</v>
      </c>
      <c r="AL112" s="34">
        <v>65.28486477985498</v>
      </c>
      <c r="AM112" s="34">
        <v>257.6976473290853</v>
      </c>
      <c r="AN112" s="27"/>
      <c r="AO112" s="34">
        <v>77.00750091950677</v>
      </c>
      <c r="AP112" s="34">
        <v>125.30876166720338</v>
      </c>
      <c r="AQ112" s="34">
        <v>12.350461371141787</v>
      </c>
      <c r="AR112" s="34">
        <v>36.91771458184804</v>
      </c>
      <c r="AS112" s="34">
        <v>4.462801439735388</v>
      </c>
      <c r="AT112" s="34">
        <v>0.7829970295942721</v>
      </c>
      <c r="AU112" s="34">
        <v>4.056401323960517</v>
      </c>
      <c r="AV112" s="34">
        <v>0.6013596995713957</v>
      </c>
      <c r="AW112" s="34">
        <v>3.7923181417001395</v>
      </c>
      <c r="AX112" s="34">
        <v>0.8576956105229807</v>
      </c>
      <c r="AY112" s="34">
        <v>2.471876115714969</v>
      </c>
      <c r="AZ112" s="34">
        <v>0.3902724740184788</v>
      </c>
      <c r="BA112" s="34">
        <v>2.7521224358089182</v>
      </c>
      <c r="BB112" s="34">
        <v>0.40035183185520057</v>
      </c>
      <c r="BC112" s="35">
        <v>1.047</v>
      </c>
      <c r="BD112" s="46">
        <v>1.95</v>
      </c>
      <c r="BE112" s="47">
        <v>0.07</v>
      </c>
      <c r="BF112" s="47">
        <v>2.15</v>
      </c>
      <c r="BG112" s="47">
        <v>0.722</v>
      </c>
      <c r="BH112" s="47">
        <v>0.206</v>
      </c>
      <c r="BI112" s="48">
        <v>2.35442853145878</v>
      </c>
      <c r="BJ112" s="45">
        <v>91.7</v>
      </c>
      <c r="BK112" s="45" t="s">
        <v>192</v>
      </c>
      <c r="BL112" s="36"/>
      <c r="BM112" s="36"/>
      <c r="BN112" s="5">
        <v>125.42530520403093</v>
      </c>
      <c r="BO112" s="6">
        <v>7.339410329932494</v>
      </c>
      <c r="BP112" s="40"/>
    </row>
    <row r="113" spans="1:68" ht="12" thickBot="1">
      <c r="A113" s="1" t="s">
        <v>121</v>
      </c>
      <c r="B113" s="34">
        <v>12.394221686885084</v>
      </c>
      <c r="C113" s="34">
        <v>39.58438763047106</v>
      </c>
      <c r="D113" s="34">
        <v>0.5122355277314858</v>
      </c>
      <c r="E113" s="34">
        <v>6.1393735558217495</v>
      </c>
      <c r="F113" s="34">
        <v>0.09536487617449896</v>
      </c>
      <c r="G113" s="34">
        <v>7.371067983836061</v>
      </c>
      <c r="H113" s="34">
        <v>10.902516138441673</v>
      </c>
      <c r="I113" s="34">
        <v>0.1776994290037945</v>
      </c>
      <c r="J113" s="34">
        <v>3.55557262620313</v>
      </c>
      <c r="K113" s="34">
        <v>0.1530245037042039</v>
      </c>
      <c r="L113" s="34">
        <v>19.659</v>
      </c>
      <c r="M113" s="34">
        <f t="shared" si="9"/>
        <v>100.54446395827273</v>
      </c>
      <c r="N113" s="34"/>
      <c r="O113" s="34">
        <v>421.3090229079009</v>
      </c>
      <c r="P113" s="34">
        <v>2.948002113386058</v>
      </c>
      <c r="Q113" s="34">
        <v>6.314606853353498</v>
      </c>
      <c r="R113" s="34">
        <v>77.56910576840154</v>
      </c>
      <c r="S113" s="34">
        <v>28.704903202460653</v>
      </c>
      <c r="T113" s="34">
        <v>4.479244071533586</v>
      </c>
      <c r="U113" s="34">
        <v>15.26859080841639</v>
      </c>
      <c r="V113" s="34">
        <v>2.855305377908362</v>
      </c>
      <c r="W113" s="34">
        <v>0.8662816470509618</v>
      </c>
      <c r="X113" s="34">
        <v>10.009270585583716</v>
      </c>
      <c r="Y113" s="34">
        <v>23.545089736866228</v>
      </c>
      <c r="Z113" s="34">
        <v>9.78874118105907</v>
      </c>
      <c r="AA113" s="34">
        <v>148.99626666666666</v>
      </c>
      <c r="AB113" s="34">
        <v>11.58128757432494</v>
      </c>
      <c r="AC113" s="34">
        <v>2.122758697260255</v>
      </c>
      <c r="AD113" s="34">
        <v>749.7350178795159</v>
      </c>
      <c r="AE113" s="34">
        <v>0.839366163838095</v>
      </c>
      <c r="AF113" s="34">
        <v>9.237647000320182</v>
      </c>
      <c r="AG113" s="34">
        <v>0.7099108280254778</v>
      </c>
      <c r="AH113" s="34">
        <v>1.7450922298059035</v>
      </c>
      <c r="AI113" s="34">
        <v>84.6913268145432</v>
      </c>
      <c r="AJ113" s="34">
        <v>1.4243165147810624</v>
      </c>
      <c r="AK113" s="34">
        <v>18.583188942871054</v>
      </c>
      <c r="AL113" s="34">
        <v>51.47441575907504</v>
      </c>
      <c r="AM113" s="34">
        <v>103.1612591381187</v>
      </c>
      <c r="AN113" s="27"/>
      <c r="AO113" s="34">
        <v>37.46095094620039</v>
      </c>
      <c r="AP113" s="34">
        <v>75.68203121728749</v>
      </c>
      <c r="AQ113" s="34">
        <v>9.179805028917121</v>
      </c>
      <c r="AR113" s="34">
        <v>32.85895989929479</v>
      </c>
      <c r="AS113" s="34">
        <v>5.072418705718659</v>
      </c>
      <c r="AT113" s="34">
        <v>1.0016260703251403</v>
      </c>
      <c r="AU113" s="34">
        <v>3.9843357857154165</v>
      </c>
      <c r="AV113" s="34">
        <v>0.6063710304011574</v>
      </c>
      <c r="AW113" s="34">
        <v>3.24896243580577</v>
      </c>
      <c r="AX113" s="34">
        <v>0.6974341469650535</v>
      </c>
      <c r="AY113" s="34">
        <v>1.8262662995497976</v>
      </c>
      <c r="AZ113" s="34">
        <v>0.2852753109576698</v>
      </c>
      <c r="BA113" s="34">
        <v>1.9116658191632603</v>
      </c>
      <c r="BB113" s="34">
        <v>0.27573251164537105</v>
      </c>
      <c r="BC113" s="35">
        <v>1.358</v>
      </c>
      <c r="BD113" s="46">
        <v>2.64</v>
      </c>
      <c r="BE113" s="47">
        <v>0.01</v>
      </c>
      <c r="BF113" s="47">
        <v>4.22</v>
      </c>
      <c r="BG113" s="47">
        <v>0.476</v>
      </c>
      <c r="BH113" s="47">
        <v>0.064</v>
      </c>
      <c r="BJ113" s="45">
        <v>151</v>
      </c>
      <c r="BK113" s="45">
        <v>0.04</v>
      </c>
      <c r="BL113" s="36">
        <v>0.18</v>
      </c>
      <c r="BM113" s="36">
        <v>1.34</v>
      </c>
      <c r="BN113" s="5">
        <v>151.43249846789877</v>
      </c>
      <c r="BO113" s="6">
        <v>7.7497261269091675</v>
      </c>
      <c r="BP113" s="64" t="s">
        <v>210</v>
      </c>
    </row>
    <row r="114" spans="1:160" ht="12" thickBot="1">
      <c r="A114" s="25" t="s">
        <v>122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2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J114" s="41"/>
      <c r="BK114" s="41"/>
      <c r="BL114" s="36"/>
      <c r="BM114" s="36"/>
      <c r="BN114" s="8"/>
      <c r="BO114" s="8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</row>
    <row r="115" spans="1:68" ht="11.25">
      <c r="A115" s="1" t="s">
        <v>123</v>
      </c>
      <c r="B115" s="34">
        <v>16.96644904201391</v>
      </c>
      <c r="C115" s="34">
        <v>52.22090357027181</v>
      </c>
      <c r="D115" s="34">
        <v>0.7509997563811363</v>
      </c>
      <c r="E115" s="34">
        <v>7.823815282704499</v>
      </c>
      <c r="F115" s="34">
        <v>0.045222422071771184</v>
      </c>
      <c r="G115" s="34">
        <v>2.5520528789061636</v>
      </c>
      <c r="H115" s="34">
        <v>5.648052399356527</v>
      </c>
      <c r="I115" s="34">
        <v>0.21365137145151877</v>
      </c>
      <c r="J115" s="34">
        <v>4.260435151930863</v>
      </c>
      <c r="K115" s="34">
        <v>0.07977378040764228</v>
      </c>
      <c r="L115" s="34">
        <v>10.047</v>
      </c>
      <c r="M115" s="34">
        <f aca="true" t="shared" si="10" ref="M115:M127">SUM(B115:L115)</f>
        <v>100.60835565549586</v>
      </c>
      <c r="N115" s="34"/>
      <c r="O115" s="34">
        <v>848.5980662983426</v>
      </c>
      <c r="P115" s="34">
        <v>2.825052443926882</v>
      </c>
      <c r="Q115" s="34">
        <v>8.616292667409688</v>
      </c>
      <c r="R115" s="34">
        <v>87.0380443680116</v>
      </c>
      <c r="S115" s="34">
        <v>18.902703194684634</v>
      </c>
      <c r="T115" s="34">
        <v>8.71963093074434</v>
      </c>
      <c r="U115" s="34">
        <v>21.002521827583283</v>
      </c>
      <c r="V115" s="34">
        <v>5.441710078168167</v>
      </c>
      <c r="W115" s="34">
        <v>0.8989018716465726</v>
      </c>
      <c r="X115" s="34">
        <v>13.826086931143225</v>
      </c>
      <c r="Y115" s="34">
        <v>26.979611156240313</v>
      </c>
      <c r="Z115" s="34">
        <v>10.87560935779574</v>
      </c>
      <c r="AA115" s="34">
        <v>192.0260340121772</v>
      </c>
      <c r="AB115" s="34">
        <v>17.397576373830912</v>
      </c>
      <c r="AC115" s="34">
        <v>2.792638654674911</v>
      </c>
      <c r="AD115" s="34">
        <v>131.6621627261755</v>
      </c>
      <c r="AE115" s="34">
        <v>1.1665536610978924</v>
      </c>
      <c r="AF115" s="34">
        <v>12.801594025206844</v>
      </c>
      <c r="AG115" s="34">
        <v>0.980544747081712</v>
      </c>
      <c r="AH115" s="34">
        <v>1.8712094111182627</v>
      </c>
      <c r="AI115" s="34">
        <v>109.07756142065766</v>
      </c>
      <c r="AJ115" s="34">
        <v>2.9926157977176104</v>
      </c>
      <c r="AK115" s="34">
        <v>23.575710655812845</v>
      </c>
      <c r="AL115" s="34">
        <v>53.564091256876374</v>
      </c>
      <c r="AM115" s="34">
        <v>198.16679990672446</v>
      </c>
      <c r="AN115" s="27"/>
      <c r="AO115" s="34">
        <v>41.85539733795537</v>
      </c>
      <c r="AP115" s="34">
        <v>96.15926209845973</v>
      </c>
      <c r="AQ115" s="34">
        <v>11.378240568817295</v>
      </c>
      <c r="AR115" s="34">
        <v>41.811806863789464</v>
      </c>
      <c r="AS115" s="34">
        <v>7.642174696529229</v>
      </c>
      <c r="AT115" s="34">
        <v>1.5493689580609622</v>
      </c>
      <c r="AU115" s="34">
        <v>5.6998705953992514</v>
      </c>
      <c r="AV115" s="34">
        <v>0.8469526690853573</v>
      </c>
      <c r="AW115" s="34">
        <v>4.458422534614914</v>
      </c>
      <c r="AX115" s="34">
        <v>0.8966732682431572</v>
      </c>
      <c r="AY115" s="34">
        <v>2.5481155270259594</v>
      </c>
      <c r="AZ115" s="34">
        <v>0.39710759742154605</v>
      </c>
      <c r="BA115" s="34">
        <v>2.6916630189828092</v>
      </c>
      <c r="BB115" s="34">
        <v>0.39824809531464395</v>
      </c>
      <c r="BC115" s="35">
        <v>3.526</v>
      </c>
      <c r="BD115" s="27"/>
      <c r="BE115" s="27"/>
      <c r="BF115" s="27"/>
      <c r="BG115" s="27"/>
      <c r="BH115" s="27"/>
      <c r="BJ115" s="27"/>
      <c r="BK115" s="27"/>
      <c r="BL115" s="36"/>
      <c r="BM115" s="36"/>
      <c r="BN115" s="5">
        <v>115.89623515648564</v>
      </c>
      <c r="BO115" s="43">
        <v>6.295204478423944</v>
      </c>
      <c r="BP115" s="37" t="s">
        <v>212</v>
      </c>
    </row>
    <row r="116" spans="1:68" ht="11.25">
      <c r="A116" s="1" t="s">
        <v>124</v>
      </c>
      <c r="B116" s="34">
        <v>14.588070686879632</v>
      </c>
      <c r="C116" s="34">
        <v>58.13800230398803</v>
      </c>
      <c r="D116" s="34">
        <v>0.7206821095624333</v>
      </c>
      <c r="E116" s="34">
        <v>5.7878555597412715</v>
      </c>
      <c r="F116" s="34">
        <v>0.03569640260757864</v>
      </c>
      <c r="G116" s="34">
        <v>2.531408383352608</v>
      </c>
      <c r="H116" s="34">
        <v>5.128779965216975</v>
      </c>
      <c r="I116" s="34">
        <v>0.16368950300697366</v>
      </c>
      <c r="J116" s="34">
        <v>4.097076454981088</v>
      </c>
      <c r="K116" s="34">
        <v>0.09495860187933827</v>
      </c>
      <c r="L116" s="34">
        <v>9.16</v>
      </c>
      <c r="M116" s="34">
        <f t="shared" si="10"/>
        <v>100.44621997121595</v>
      </c>
      <c r="N116" s="34"/>
      <c r="O116" s="34">
        <v>775.5455801104973</v>
      </c>
      <c r="P116" s="34">
        <v>2.5283159599988707</v>
      </c>
      <c r="Q116" s="34">
        <v>7.717536677927221</v>
      </c>
      <c r="R116" s="34">
        <v>75.90743403774177</v>
      </c>
      <c r="S116" s="34">
        <v>19.19759716028034</v>
      </c>
      <c r="T116" s="34">
        <v>7.966265905960459</v>
      </c>
      <c r="U116" s="34">
        <v>17.668788204157362</v>
      </c>
      <c r="V116" s="34">
        <v>7.059463632695381</v>
      </c>
      <c r="W116" s="34">
        <v>0.18141103532096364</v>
      </c>
      <c r="X116" s="34">
        <v>13.199128335220262</v>
      </c>
      <c r="Y116" s="34">
        <v>20.93657648028538</v>
      </c>
      <c r="Z116" s="34">
        <v>9.64520753824077</v>
      </c>
      <c r="AA116" s="34">
        <v>176.73105185807265</v>
      </c>
      <c r="AB116" s="34">
        <v>14.217594843236817</v>
      </c>
      <c r="AC116" s="34">
        <v>2.237536238107135</v>
      </c>
      <c r="AD116" s="34">
        <v>148.82284225675946</v>
      </c>
      <c r="AE116" s="34">
        <v>1.1472297556394269</v>
      </c>
      <c r="AF116" s="34">
        <v>11.995194401571768</v>
      </c>
      <c r="AG116" s="34">
        <v>0.9007003891050585</v>
      </c>
      <c r="AH116" s="34">
        <v>1.8007454583983282</v>
      </c>
      <c r="AI116" s="34">
        <v>77.59631481412625</v>
      </c>
      <c r="AJ116" s="34">
        <v>1.4348847616916538</v>
      </c>
      <c r="AK116" s="34">
        <v>22.72144708769301</v>
      </c>
      <c r="AL116" s="34">
        <v>46.08654011337298</v>
      </c>
      <c r="AM116" s="34">
        <v>262.2736588796017</v>
      </c>
      <c r="AN116" s="27"/>
      <c r="AO116" s="34">
        <v>31.540706522609998</v>
      </c>
      <c r="AP116" s="34">
        <v>72.79212148425802</v>
      </c>
      <c r="AQ116" s="34">
        <v>8.955059318015886</v>
      </c>
      <c r="AR116" s="34">
        <v>32.92830699354738</v>
      </c>
      <c r="AS116" s="34">
        <v>6.190070873575592</v>
      </c>
      <c r="AT116" s="34">
        <v>1.2509416917325973</v>
      </c>
      <c r="AU116" s="34">
        <v>5.002100215225644</v>
      </c>
      <c r="AV116" s="34">
        <v>0.7407147036251731</v>
      </c>
      <c r="AW116" s="34">
        <v>4.170457574158756</v>
      </c>
      <c r="AX116" s="34">
        <v>0.8621858348491896</v>
      </c>
      <c r="AY116" s="34">
        <v>2.331520894014686</v>
      </c>
      <c r="AZ116" s="34">
        <v>0.36459010185104723</v>
      </c>
      <c r="BA116" s="34">
        <v>2.544161073477683</v>
      </c>
      <c r="BB116" s="34">
        <v>0.389632150944856</v>
      </c>
      <c r="BC116" s="35">
        <v>3.436</v>
      </c>
      <c r="BD116" s="27"/>
      <c r="BE116" s="27"/>
      <c r="BF116" s="27"/>
      <c r="BG116" s="27"/>
      <c r="BH116" s="27"/>
      <c r="BJ116" s="27"/>
      <c r="BK116" s="27"/>
      <c r="BL116" s="36"/>
      <c r="BM116" s="36"/>
      <c r="BN116" s="5">
        <v>105.32720741996697</v>
      </c>
      <c r="BO116" s="6">
        <v>5.75094294940614</v>
      </c>
      <c r="BP116" s="38"/>
    </row>
    <row r="117" spans="1:68" ht="11.25">
      <c r="A117" s="1" t="s">
        <v>125</v>
      </c>
      <c r="B117" s="34">
        <v>6.105871328956788</v>
      </c>
      <c r="C117" s="34">
        <v>45.812384772230004</v>
      </c>
      <c r="D117" s="34">
        <v>0.35829946240285276</v>
      </c>
      <c r="E117" s="34">
        <v>2.3945893548025587</v>
      </c>
      <c r="F117" s="34">
        <v>0.1805756436893641</v>
      </c>
      <c r="G117" s="34">
        <v>1.0105972109073713</v>
      </c>
      <c r="H117" s="34">
        <v>22.865626930051604</v>
      </c>
      <c r="I117" s="34">
        <v>0.08694395250968266</v>
      </c>
      <c r="J117" s="34">
        <v>1.5619914912049484</v>
      </c>
      <c r="K117" s="34">
        <v>0.05175671543873842</v>
      </c>
      <c r="L117" s="34">
        <v>19.992</v>
      </c>
      <c r="M117" s="34">
        <f t="shared" si="10"/>
        <v>100.42063686219393</v>
      </c>
      <c r="N117" s="34"/>
      <c r="O117" s="34">
        <v>958.9318600368324</v>
      </c>
      <c r="P117" s="34">
        <v>1.038577693748039</v>
      </c>
      <c r="Q117" s="34">
        <v>4.1234770504581775</v>
      </c>
      <c r="R117" s="34">
        <v>30.23962648214912</v>
      </c>
      <c r="S117" s="34">
        <v>5.945062346409395</v>
      </c>
      <c r="T117" s="34">
        <v>6.382318416270296</v>
      </c>
      <c r="U117" s="34">
        <v>7.57262643672748</v>
      </c>
      <c r="V117" s="34">
        <v>5.396370533109861</v>
      </c>
      <c r="W117" s="34">
        <v>0.133510368691271</v>
      </c>
      <c r="X117" s="34">
        <v>6.865196625356438</v>
      </c>
      <c r="Y117" s="34">
        <v>11.349356722551276</v>
      </c>
      <c r="Z117" s="34">
        <v>10.048117341441717</v>
      </c>
      <c r="AA117" s="34">
        <v>64.33760235145917</v>
      </c>
      <c r="AB117" s="34">
        <v>5.919894649373714</v>
      </c>
      <c r="AC117" s="34">
        <v>1.012482629129973</v>
      </c>
      <c r="AD117" s="34">
        <v>138.64277812844693</v>
      </c>
      <c r="AE117" s="34">
        <v>0.5664955442297526</v>
      </c>
      <c r="AF117" s="34">
        <v>6.018765190906304</v>
      </c>
      <c r="AG117" s="34">
        <v>0.3838132295719845</v>
      </c>
      <c r="AH117" s="34">
        <v>1.0579379568090177</v>
      </c>
      <c r="AI117" s="34">
        <v>33.87514350088744</v>
      </c>
      <c r="AJ117" s="34">
        <v>0.7995077198478407</v>
      </c>
      <c r="AK117" s="34">
        <v>25.36279076383364</v>
      </c>
      <c r="AL117" s="34">
        <v>26.516777749853397</v>
      </c>
      <c r="AM117" s="34">
        <v>213.99192075380267</v>
      </c>
      <c r="AN117" s="27"/>
      <c r="AO117" s="34">
        <v>27.071007169293672</v>
      </c>
      <c r="AP117" s="34">
        <v>53.01599065796557</v>
      </c>
      <c r="AQ117" s="34">
        <v>6.424764967721169</v>
      </c>
      <c r="AR117" s="34">
        <v>24.658503037331084</v>
      </c>
      <c r="AS117" s="34">
        <v>4.83463970457726</v>
      </c>
      <c r="AT117" s="34">
        <v>1.1058161033126392</v>
      </c>
      <c r="AU117" s="34">
        <v>4.623552721528221</v>
      </c>
      <c r="AV117" s="34">
        <v>0.7613720857979868</v>
      </c>
      <c r="AW117" s="34">
        <v>4.1855606315253375</v>
      </c>
      <c r="AX117" s="34">
        <v>0.8602151243695343</v>
      </c>
      <c r="AY117" s="34">
        <v>2.210227899528373</v>
      </c>
      <c r="AZ117" s="34">
        <v>0.3182773051294277</v>
      </c>
      <c r="BA117" s="34">
        <v>2.037308750668121</v>
      </c>
      <c r="BB117" s="34">
        <v>0.298686071485983</v>
      </c>
      <c r="BC117" s="35">
        <v>0.931</v>
      </c>
      <c r="BD117" s="27"/>
      <c r="BE117" s="27"/>
      <c r="BF117" s="27"/>
      <c r="BG117" s="27"/>
      <c r="BH117" s="27"/>
      <c r="BJ117" s="27"/>
      <c r="BK117" s="27"/>
      <c r="BL117" s="36">
        <v>-4.74</v>
      </c>
      <c r="BM117" s="36">
        <v>-5.15</v>
      </c>
      <c r="BN117" s="5">
        <v>84.39763286094272</v>
      </c>
      <c r="BO117" s="6">
        <v>4.404772089186753</v>
      </c>
      <c r="BP117" s="38"/>
    </row>
    <row r="118" spans="1:68" ht="11.25">
      <c r="A118" s="1" t="s">
        <v>126</v>
      </c>
      <c r="B118" s="34">
        <v>15.900279434539922</v>
      </c>
      <c r="C118" s="34">
        <v>55.73104688688313</v>
      </c>
      <c r="D118" s="34">
        <v>0.853181454918246</v>
      </c>
      <c r="E118" s="34">
        <v>7.431659368002002</v>
      </c>
      <c r="F118" s="34">
        <v>0.057470161382875876</v>
      </c>
      <c r="G118" s="34">
        <v>1.9946514989601716</v>
      </c>
      <c r="H118" s="34">
        <v>4.425391827252996</v>
      </c>
      <c r="I118" s="34">
        <v>0.151327803598014</v>
      </c>
      <c r="J118" s="34">
        <v>3.687671325588442</v>
      </c>
      <c r="K118" s="34">
        <v>0.12810856424712527</v>
      </c>
      <c r="L118" s="34">
        <v>9.968</v>
      </c>
      <c r="M118" s="34">
        <f t="shared" si="10"/>
        <v>100.32878832537291</v>
      </c>
      <c r="N118" s="34"/>
      <c r="O118" s="34">
        <v>780.170349907919</v>
      </c>
      <c r="P118" s="34">
        <v>2.709991358322143</v>
      </c>
      <c r="Q118" s="34">
        <v>14.329950647756904</v>
      </c>
      <c r="R118" s="34">
        <v>78.6974287115561</v>
      </c>
      <c r="S118" s="34">
        <v>19.236916355693097</v>
      </c>
      <c r="T118" s="34">
        <v>9.422507629294351</v>
      </c>
      <c r="U118" s="34">
        <v>18.79013496840063</v>
      </c>
      <c r="V118" s="34">
        <v>6.402522564935671</v>
      </c>
      <c r="W118" s="34">
        <v>0.4331443259067952</v>
      </c>
      <c r="X118" s="34">
        <v>15.269741592807941</v>
      </c>
      <c r="Y118" s="34">
        <v>32.82353431074698</v>
      </c>
      <c r="Z118" s="34">
        <v>12.62910434483165</v>
      </c>
      <c r="AA118" s="34">
        <v>159.65987822800759</v>
      </c>
      <c r="AB118" s="34">
        <v>15.530619475224057</v>
      </c>
      <c r="AC118" s="34">
        <v>2.663685643203631</v>
      </c>
      <c r="AD118" s="34">
        <v>100.734158374445</v>
      </c>
      <c r="AE118" s="34">
        <v>1.3353835719455385</v>
      </c>
      <c r="AF118" s="34">
        <v>13.043513912297367</v>
      </c>
      <c r="AG118" s="34">
        <v>1.0099610894941633</v>
      </c>
      <c r="AH118" s="34">
        <v>2.00332932246814</v>
      </c>
      <c r="AI118" s="34">
        <v>111.08082242011878</v>
      </c>
      <c r="AJ118" s="34">
        <v>1.7722085477735512</v>
      </c>
      <c r="AK118" s="34">
        <v>36.49767451380939</v>
      </c>
      <c r="AL118" s="34">
        <v>73.5042276395521</v>
      </c>
      <c r="AM118" s="34">
        <v>236.46964017353793</v>
      </c>
      <c r="AN118" s="27"/>
      <c r="AO118" s="34">
        <v>45.88014924433522</v>
      </c>
      <c r="AP118" s="34">
        <v>87.90300882540336</v>
      </c>
      <c r="AQ118" s="34">
        <v>10.872990099509245</v>
      </c>
      <c r="AR118" s="34">
        <v>40.443566793174604</v>
      </c>
      <c r="AS118" s="34">
        <v>8.175888306907472</v>
      </c>
      <c r="AT118" s="34">
        <v>1.710846725457817</v>
      </c>
      <c r="AU118" s="34">
        <v>7.140611056486457</v>
      </c>
      <c r="AV118" s="34">
        <v>1.1056617886782134</v>
      </c>
      <c r="AW118" s="34">
        <v>6.299988662846773</v>
      </c>
      <c r="AX118" s="34">
        <v>1.3341709947266318</v>
      </c>
      <c r="AY118" s="34">
        <v>3.4635888425536088</v>
      </c>
      <c r="AZ118" s="34">
        <v>0.5005723560549513</v>
      </c>
      <c r="BA118" s="34">
        <v>3.277711017231365</v>
      </c>
      <c r="BB118" s="34">
        <v>0.49302348338231167</v>
      </c>
      <c r="BC118" s="35">
        <v>1.074</v>
      </c>
      <c r="BD118" s="27"/>
      <c r="BE118" s="27"/>
      <c r="BF118" s="27"/>
      <c r="BG118" s="27"/>
      <c r="BH118" s="27"/>
      <c r="BJ118" s="27"/>
      <c r="BK118" s="27"/>
      <c r="BL118" s="36"/>
      <c r="BM118" s="36"/>
      <c r="BN118" s="5">
        <v>92.2399663728006</v>
      </c>
      <c r="BO118" s="6">
        <v>5.153815356549494</v>
      </c>
      <c r="BP118" s="38"/>
    </row>
    <row r="119" spans="1:68" ht="11.25">
      <c r="A119" s="1" t="s">
        <v>127</v>
      </c>
      <c r="B119" s="34">
        <v>17.181733289676927</v>
      </c>
      <c r="C119" s="34">
        <v>61.2469863844152</v>
      </c>
      <c r="D119" s="34">
        <v>0.918104092550216</v>
      </c>
      <c r="E119" s="34">
        <v>4.949698488162098</v>
      </c>
      <c r="F119" s="34">
        <v>0.028787421457724713</v>
      </c>
      <c r="G119" s="34">
        <v>1.9140396591796225</v>
      </c>
      <c r="H119" s="34">
        <v>1.3770090663276016</v>
      </c>
      <c r="I119" s="34">
        <v>0.1447348972465689</v>
      </c>
      <c r="J119" s="34">
        <v>3.9629609815593594</v>
      </c>
      <c r="K119" s="34">
        <v>0.08565522534386256</v>
      </c>
      <c r="L119" s="34">
        <v>8.245</v>
      </c>
      <c r="M119" s="34">
        <f t="shared" si="10"/>
        <v>100.05470950591916</v>
      </c>
      <c r="N119" s="34"/>
      <c r="O119" s="34">
        <v>802.1616022099447</v>
      </c>
      <c r="P119" s="34">
        <v>2.8805643711923263</v>
      </c>
      <c r="Q119" s="34">
        <v>18.611577893789253</v>
      </c>
      <c r="R119" s="34">
        <v>87.90930586264133</v>
      </c>
      <c r="S119" s="34">
        <v>23.827432420132887</v>
      </c>
      <c r="T119" s="34">
        <v>16.898739780631914</v>
      </c>
      <c r="U119" s="34">
        <v>22.285504161447196</v>
      </c>
      <c r="V119" s="34">
        <v>6.50091902442391</v>
      </c>
      <c r="W119" s="34">
        <v>0.5116198861299087</v>
      </c>
      <c r="X119" s="34">
        <v>16.639151157587044</v>
      </c>
      <c r="Y119" s="34">
        <v>33.99829228729176</v>
      </c>
      <c r="Z119" s="34">
        <v>26.3812335690009</v>
      </c>
      <c r="AA119" s="34">
        <v>176.4350199454126</v>
      </c>
      <c r="AB119" s="34">
        <v>15.961455682594869</v>
      </c>
      <c r="AC119" s="34">
        <v>2.528687959319634</v>
      </c>
      <c r="AD119" s="34">
        <v>64.79368435191684</v>
      </c>
      <c r="AE119" s="34">
        <v>1.408611003156566</v>
      </c>
      <c r="AF119" s="34">
        <v>14.07167343243209</v>
      </c>
      <c r="AG119" s="34">
        <v>1.1920622568093386</v>
      </c>
      <c r="AH119" s="34">
        <v>7.8107334258027485</v>
      </c>
      <c r="AI119" s="34">
        <v>89.2052123060034</v>
      </c>
      <c r="AJ119" s="34">
        <v>1.637279033340792</v>
      </c>
      <c r="AK119" s="34">
        <v>27.29715769394407</v>
      </c>
      <c r="AL119" s="34">
        <v>75.5963403423529</v>
      </c>
      <c r="AM119" s="34">
        <v>239.09036082337252</v>
      </c>
      <c r="AN119" s="27"/>
      <c r="AO119" s="34">
        <v>32.63285025599951</v>
      </c>
      <c r="AP119" s="34">
        <v>62.6534015417563</v>
      </c>
      <c r="AQ119" s="34">
        <v>7.83441377709063</v>
      </c>
      <c r="AR119" s="34">
        <v>28.541890296576206</v>
      </c>
      <c r="AS119" s="34">
        <v>5.447906853106223</v>
      </c>
      <c r="AT119" s="34">
        <v>1.0230331972420996</v>
      </c>
      <c r="AU119" s="34">
        <v>4.535978301344489</v>
      </c>
      <c r="AV119" s="34">
        <v>0.7407147036251731</v>
      </c>
      <c r="AW119" s="34">
        <v>4.4272095493906445</v>
      </c>
      <c r="AX119" s="34">
        <v>0.9981648579454045</v>
      </c>
      <c r="AY119" s="34">
        <v>2.757971660343549</v>
      </c>
      <c r="AZ119" s="34">
        <v>0.4306104716456963</v>
      </c>
      <c r="BA119" s="34">
        <v>3.054973180059194</v>
      </c>
      <c r="BB119" s="34">
        <v>0.4422851443157825</v>
      </c>
      <c r="BC119" s="35">
        <v>1.872</v>
      </c>
      <c r="BD119" s="27"/>
      <c r="BE119" s="27"/>
      <c r="BF119" s="27"/>
      <c r="BG119" s="27"/>
      <c r="BH119" s="27"/>
      <c r="BJ119" s="27"/>
      <c r="BK119" s="27"/>
      <c r="BL119" s="36"/>
      <c r="BM119" s="36"/>
      <c r="BN119" s="5">
        <v>95.75091384077793</v>
      </c>
      <c r="BO119" s="6">
        <v>5.283280681211725</v>
      </c>
      <c r="BP119" s="38"/>
    </row>
    <row r="120" spans="1:68" ht="11.25">
      <c r="A120" s="1" t="s">
        <v>128</v>
      </c>
      <c r="B120" s="34">
        <v>16.52</v>
      </c>
      <c r="C120" s="34">
        <v>52.36</v>
      </c>
      <c r="D120" s="34">
        <v>0.6984287526382675</v>
      </c>
      <c r="E120" s="34">
        <v>5.829509426328843</v>
      </c>
      <c r="F120" s="34">
        <v>0.14958991004759498</v>
      </c>
      <c r="G120" s="34">
        <v>1.8196648223633698</v>
      </c>
      <c r="H120" s="34">
        <v>12.441903703703703</v>
      </c>
      <c r="I120" s="34">
        <v>0.1218657533399936</v>
      </c>
      <c r="J120" s="34">
        <v>3.2782661961957955</v>
      </c>
      <c r="K120" s="34">
        <v>0.10779084537654614</v>
      </c>
      <c r="L120" s="34">
        <v>5.803</v>
      </c>
      <c r="M120" s="34">
        <f t="shared" si="10"/>
        <v>99.13001940999409</v>
      </c>
      <c r="N120" s="34"/>
      <c r="O120" s="34">
        <v>623.0225598526704</v>
      </c>
      <c r="P120" s="34">
        <v>2.287091403336304</v>
      </c>
      <c r="Q120" s="34">
        <v>12.642372341325236</v>
      </c>
      <c r="R120" s="34">
        <v>65.30545427724725</v>
      </c>
      <c r="S120" s="34">
        <v>21.10457813779922</v>
      </c>
      <c r="T120" s="34">
        <v>11.463819956632546</v>
      </c>
      <c r="U120" s="34">
        <v>17.8506282199806</v>
      </c>
      <c r="V120" s="34">
        <v>4.789592366265723</v>
      </c>
      <c r="W120" s="34">
        <v>0.36689872312105004</v>
      </c>
      <c r="X120" s="34">
        <v>13.075386507077571</v>
      </c>
      <c r="Y120" s="34">
        <v>29.90655052152985</v>
      </c>
      <c r="Z120" s="34">
        <v>15.801157074188739</v>
      </c>
      <c r="AA120" s="34">
        <v>144.36489607390303</v>
      </c>
      <c r="AB120" s="34">
        <v>15.222879327102047</v>
      </c>
      <c r="AC120" s="34">
        <v>2.2637298185622385</v>
      </c>
      <c r="AD120" s="34">
        <v>130.69263280919333</v>
      </c>
      <c r="AE120" s="34">
        <v>1.1136671830010394</v>
      </c>
      <c r="AF120" s="34">
        <v>10.896474914368977</v>
      </c>
      <c r="AG120" s="34">
        <v>0.876887159533074</v>
      </c>
      <c r="AH120" s="34">
        <v>1.8995907254082365</v>
      </c>
      <c r="AI120" s="34">
        <v>95.70579424925472</v>
      </c>
      <c r="AJ120" s="34">
        <v>1.4177668382188409</v>
      </c>
      <c r="AK120" s="34">
        <v>33.571576314962144</v>
      </c>
      <c r="AL120" s="34">
        <v>70.83152863645249</v>
      </c>
      <c r="AM120" s="34">
        <v>173.57234457750738</v>
      </c>
      <c r="AN120" s="27"/>
      <c r="AO120" s="34">
        <v>37.4059228685907</v>
      </c>
      <c r="AP120" s="34">
        <v>81.22229830829576</v>
      </c>
      <c r="AQ120" s="34">
        <v>9.16625401418665</v>
      </c>
      <c r="AR120" s="34">
        <v>34.870000623169936</v>
      </c>
      <c r="AS120" s="34">
        <v>7.115510133835225</v>
      </c>
      <c r="AT120" s="34">
        <v>1.427749626920293</v>
      </c>
      <c r="AU120" s="34">
        <v>6.396699315140776</v>
      </c>
      <c r="AV120" s="34">
        <v>1.0476243816212607</v>
      </c>
      <c r="AW120" s="34">
        <v>5.83884197792048</v>
      </c>
      <c r="AX120" s="34">
        <v>1.216913721187142</v>
      </c>
      <c r="AY120" s="34">
        <v>3.186347712299179</v>
      </c>
      <c r="AZ120" s="34">
        <v>0.46608410317714954</v>
      </c>
      <c r="BA120" s="34">
        <v>3.1133799906954525</v>
      </c>
      <c r="BB120" s="34">
        <v>0.4518584158377691</v>
      </c>
      <c r="BC120" s="35">
        <v>1.755</v>
      </c>
      <c r="BD120" s="27"/>
      <c r="BE120" s="27"/>
      <c r="BF120" s="27"/>
      <c r="BG120" s="27"/>
      <c r="BH120" s="27"/>
      <c r="BJ120" s="27"/>
      <c r="BK120" s="27"/>
      <c r="BL120" s="36"/>
      <c r="BM120" s="36"/>
      <c r="BN120" s="5">
        <v>93.50338746874365</v>
      </c>
      <c r="BO120" s="6">
        <v>4.994533373212186</v>
      </c>
      <c r="BP120" s="38"/>
    </row>
    <row r="121" spans="1:68" ht="11.25">
      <c r="A121" s="1" t="s">
        <v>129</v>
      </c>
      <c r="B121" s="34">
        <v>11.246039032682331</v>
      </c>
      <c r="C121" s="34">
        <v>52.7323815964066</v>
      </c>
      <c r="D121" s="34">
        <v>0.6664778319168735</v>
      </c>
      <c r="E121" s="34">
        <v>4.17859398230926</v>
      </c>
      <c r="F121" s="34">
        <v>0.12446634222994431</v>
      </c>
      <c r="G121" s="34">
        <v>1.5227773148789085</v>
      </c>
      <c r="H121" s="34">
        <v>12.954248622377355</v>
      </c>
      <c r="I121" s="34">
        <v>0.10270511925610618</v>
      </c>
      <c r="J121" s="34">
        <v>2.479623677774673</v>
      </c>
      <c r="K121" s="34">
        <v>0.10736310392663921</v>
      </c>
      <c r="L121" s="34">
        <v>14.005</v>
      </c>
      <c r="M121" s="34">
        <f t="shared" si="10"/>
        <v>100.11967662375869</v>
      </c>
      <c r="N121" s="34"/>
      <c r="O121" s="34">
        <v>640.0115101289134</v>
      </c>
      <c r="P121" s="34">
        <v>1.70068358985952</v>
      </c>
      <c r="Q121" s="34">
        <v>6.845781941347663</v>
      </c>
      <c r="R121" s="34">
        <v>52.09947948785938</v>
      </c>
      <c r="S121" s="34">
        <v>12.96550468735779</v>
      </c>
      <c r="T121" s="34">
        <v>61.773952097916315</v>
      </c>
      <c r="U121" s="34">
        <v>13.708716748451426</v>
      </c>
      <c r="V121" s="34">
        <v>5.526601141256059</v>
      </c>
      <c r="W121" s="34">
        <v>0.32613219832982226</v>
      </c>
      <c r="X121" s="34">
        <v>12.184445344450204</v>
      </c>
      <c r="Y121" s="34">
        <v>18.82599435293374</v>
      </c>
      <c r="Z121" s="34">
        <v>18.77618789489011</v>
      </c>
      <c r="AA121" s="34">
        <v>96.86164182238086</v>
      </c>
      <c r="AB121" s="34">
        <v>11.499223534825738</v>
      </c>
      <c r="AC121" s="34">
        <v>1.7872081433597735</v>
      </c>
      <c r="AD121" s="34">
        <v>99.37681649067</v>
      </c>
      <c r="AE121" s="34">
        <v>1.068917086149856</v>
      </c>
      <c r="AF121" s="34">
        <v>9.690907477034536</v>
      </c>
      <c r="AG121" s="34">
        <v>0.6653696498054474</v>
      </c>
      <c r="AH121" s="34">
        <v>1.8927400633382427</v>
      </c>
      <c r="AI121" s="34">
        <v>73.28930366528486</v>
      </c>
      <c r="AJ121" s="34">
        <v>1.2334974267173866</v>
      </c>
      <c r="AK121" s="34">
        <v>30.74366933084132</v>
      </c>
      <c r="AL121" s="34">
        <v>60.751349250230376</v>
      </c>
      <c r="AM121" s="34">
        <v>203.9122259467465</v>
      </c>
      <c r="AN121" s="27"/>
      <c r="AO121" s="34">
        <v>33.280046542452546</v>
      </c>
      <c r="AP121" s="34">
        <v>64.8734845160478</v>
      </c>
      <c r="AQ121" s="34">
        <v>8.056723983586172</v>
      </c>
      <c r="AR121" s="34">
        <v>30.423220393671638</v>
      </c>
      <c r="AS121" s="34">
        <v>6.1558326419664215</v>
      </c>
      <c r="AT121" s="34">
        <v>1.3725610228732665</v>
      </c>
      <c r="AU121" s="34">
        <v>5.544496624105533</v>
      </c>
      <c r="AV121" s="34">
        <v>0.895153227488589</v>
      </c>
      <c r="AW121" s="34">
        <v>5.111881483342348</v>
      </c>
      <c r="AX121" s="34">
        <v>1.1075392895662735</v>
      </c>
      <c r="AY121" s="34">
        <v>2.9514628658336197</v>
      </c>
      <c r="AZ121" s="34">
        <v>0.44046425818221113</v>
      </c>
      <c r="BA121" s="34">
        <v>2.7391804242462054</v>
      </c>
      <c r="BB121" s="34">
        <v>0.4116506754454252</v>
      </c>
      <c r="BC121" s="35">
        <v>1.443</v>
      </c>
      <c r="BD121" s="27"/>
      <c r="BE121" s="27"/>
      <c r="BF121" s="27"/>
      <c r="BG121" s="27"/>
      <c r="BH121" s="27"/>
      <c r="BJ121" s="27"/>
      <c r="BK121" s="27"/>
      <c r="BL121" s="36">
        <v>-3.28</v>
      </c>
      <c r="BM121" s="36">
        <v>-4.49</v>
      </c>
      <c r="BN121" s="5">
        <v>78.17136143600571</v>
      </c>
      <c r="BO121" s="6">
        <v>4.275900791133653</v>
      </c>
      <c r="BP121" s="38"/>
    </row>
    <row r="122" spans="1:68" ht="11.25">
      <c r="A122" s="1" t="s">
        <v>130</v>
      </c>
      <c r="B122" s="34">
        <v>7.243802352318445</v>
      </c>
      <c r="C122" s="34">
        <v>58.499045616553765</v>
      </c>
      <c r="D122" s="34">
        <v>0.5337743273232244</v>
      </c>
      <c r="E122" s="34">
        <v>2.1903838137269056</v>
      </c>
      <c r="F122" s="34">
        <v>0.1365047184759019</v>
      </c>
      <c r="G122" s="34">
        <v>1.2485004453816746</v>
      </c>
      <c r="H122" s="34">
        <v>13.913414265055508</v>
      </c>
      <c r="I122" s="34">
        <v>0.0805570744817202</v>
      </c>
      <c r="J122" s="34">
        <v>1.3603140875632507</v>
      </c>
      <c r="K122" s="34">
        <v>0.07250217575922449</v>
      </c>
      <c r="L122" s="34">
        <v>13.928</v>
      </c>
      <c r="M122" s="34">
        <f t="shared" si="10"/>
        <v>99.20679887663964</v>
      </c>
      <c r="N122" s="34"/>
      <c r="O122" s="34">
        <v>725.9944751381216</v>
      </c>
      <c r="P122" s="34">
        <v>0.8982839139317346</v>
      </c>
      <c r="Q122" s="34">
        <v>10.935507425677207</v>
      </c>
      <c r="R122" s="34">
        <v>42.54497141191974</v>
      </c>
      <c r="S122" s="34">
        <v>5.906726130881953</v>
      </c>
      <c r="T122" s="34">
        <v>20.759611786751684</v>
      </c>
      <c r="U122" s="34">
        <v>8.423233621856152</v>
      </c>
      <c r="V122" s="34">
        <v>8.588467439448891</v>
      </c>
      <c r="W122" s="34">
        <v>1.1924208501434126</v>
      </c>
      <c r="X122" s="34">
        <v>9.420877849263462</v>
      </c>
      <c r="Y122" s="34">
        <v>15.580476553326971</v>
      </c>
      <c r="Z122" s="34">
        <v>12.422231340743142</v>
      </c>
      <c r="AA122" s="34">
        <v>55.81188326684863</v>
      </c>
      <c r="AB122" s="34">
        <v>7.2626674956794135</v>
      </c>
      <c r="AC122" s="34">
        <v>1.0064379567172568</v>
      </c>
      <c r="AD122" s="34">
        <v>62.08869588353666</v>
      </c>
      <c r="AE122" s="34">
        <v>0.7831266948957081</v>
      </c>
      <c r="AF122" s="34">
        <v>8.057948239173506</v>
      </c>
      <c r="AG122" s="34">
        <v>0.5827237354085604</v>
      </c>
      <c r="AH122" s="34">
        <v>3.427288367016818</v>
      </c>
      <c r="AI122" s="34">
        <v>46.36547583252748</v>
      </c>
      <c r="AJ122" s="34">
        <v>0.9807563213246812</v>
      </c>
      <c r="AK122" s="34">
        <v>29.49664090381582</v>
      </c>
      <c r="AL122" s="34">
        <v>30.600902069196614</v>
      </c>
      <c r="AM122" s="34">
        <v>335.9562279191824</v>
      </c>
      <c r="AN122" s="27"/>
      <c r="AO122" s="34">
        <v>28.547423697764675</v>
      </c>
      <c r="AP122" s="34">
        <v>57.20038667863479</v>
      </c>
      <c r="AQ122" s="34">
        <v>7.055317553417616</v>
      </c>
      <c r="AR122" s="34">
        <v>26.912074918343798</v>
      </c>
      <c r="AS122" s="34">
        <v>5.32203100160192</v>
      </c>
      <c r="AT122" s="34">
        <v>1.1794009087086743</v>
      </c>
      <c r="AU122" s="34">
        <v>4.842959602203593</v>
      </c>
      <c r="AV122" s="34">
        <v>0.8233442323164275</v>
      </c>
      <c r="AW122" s="34">
        <v>4.878287529405884</v>
      </c>
      <c r="AX122" s="34">
        <v>1.0208280284614406</v>
      </c>
      <c r="AY122" s="34">
        <v>2.653043593684754</v>
      </c>
      <c r="AZ122" s="34">
        <v>0.41287365587996966</v>
      </c>
      <c r="BA122" s="34">
        <v>2.648105397491362</v>
      </c>
      <c r="BB122" s="34">
        <v>0.3915468052492533</v>
      </c>
      <c r="BC122" s="35">
        <v>0.68</v>
      </c>
      <c r="BD122" s="27"/>
      <c r="BE122" s="27"/>
      <c r="BF122" s="27"/>
      <c r="BG122" s="27"/>
      <c r="BH122" s="27"/>
      <c r="BJ122" s="27"/>
      <c r="BK122" s="27"/>
      <c r="BL122" s="36"/>
      <c r="BM122" s="36"/>
      <c r="BN122" s="5">
        <v>79.7059154667003</v>
      </c>
      <c r="BO122" s="6">
        <v>4.516030468991376</v>
      </c>
      <c r="BP122" s="38"/>
    </row>
    <row r="123" spans="1:68" ht="11.25">
      <c r="A123" s="1" t="s">
        <v>131</v>
      </c>
      <c r="B123" s="34">
        <v>15.397949523326217</v>
      </c>
      <c r="C123" s="34">
        <v>55.25</v>
      </c>
      <c r="D123" s="34">
        <v>0.7743759891134021</v>
      </c>
      <c r="E123" s="34">
        <v>6.881015570673623</v>
      </c>
      <c r="F123" s="34">
        <v>0.07327707280148109</v>
      </c>
      <c r="G123" s="34">
        <v>1.6731872110548112</v>
      </c>
      <c r="H123" s="34">
        <v>6.010771360783092</v>
      </c>
      <c r="I123" s="34">
        <v>0.13227018367586793</v>
      </c>
      <c r="J123" s="34">
        <v>3.485993921946744</v>
      </c>
      <c r="K123" s="34">
        <v>0.09912908101593083</v>
      </c>
      <c r="L123" s="34">
        <v>11.02</v>
      </c>
      <c r="M123" s="34">
        <f t="shared" si="10"/>
        <v>100.79796991439117</v>
      </c>
      <c r="N123" s="34"/>
      <c r="O123" s="34">
        <v>404.8089318600368</v>
      </c>
      <c r="P123" s="34">
        <v>2.4364689530687724</v>
      </c>
      <c r="Q123" s="34">
        <v>8.35110179068471</v>
      </c>
      <c r="R123" s="34">
        <v>72.92165026401061</v>
      </c>
      <c r="S123" s="34">
        <v>18.87321379812506</v>
      </c>
      <c r="T123" s="34">
        <v>10.701545227219157</v>
      </c>
      <c r="U123" s="34">
        <v>18.618397175678687</v>
      </c>
      <c r="V123" s="34">
        <v>5.127227276274385</v>
      </c>
      <c r="W123" s="34">
        <v>0.5625780421189435</v>
      </c>
      <c r="X123" s="34">
        <v>13.710594558210047</v>
      </c>
      <c r="Y123" s="34">
        <v>29.299260381112635</v>
      </c>
      <c r="Z123" s="34">
        <v>18.95350761268026</v>
      </c>
      <c r="AA123" s="34">
        <v>142.19399538106236</v>
      </c>
      <c r="AB123" s="34">
        <v>15.540877480161457</v>
      </c>
      <c r="AC123" s="34">
        <v>2.522643286906918</v>
      </c>
      <c r="AD123" s="34">
        <v>91.79509253986961</v>
      </c>
      <c r="AE123" s="34">
        <v>1.16858775640931</v>
      </c>
      <c r="AF123" s="34">
        <v>11.904474443912822</v>
      </c>
      <c r="AG123" s="34">
        <v>0.9119066147859922</v>
      </c>
      <c r="AH123" s="34">
        <v>2.635547564927553</v>
      </c>
      <c r="AI123" s="34">
        <v>104.26973502195098</v>
      </c>
      <c r="AJ123" s="34">
        <v>1.5375923025285299</v>
      </c>
      <c r="AK123" s="34">
        <v>30.822222302622457</v>
      </c>
      <c r="AL123" s="34">
        <v>62.523138477004274</v>
      </c>
      <c r="AM123" s="34">
        <v>186.47435393053928</v>
      </c>
      <c r="AN123" s="27"/>
      <c r="AO123" s="34">
        <v>40.874490466299974</v>
      </c>
      <c r="AP123" s="34">
        <v>81.57014541025849</v>
      </c>
      <c r="AQ123" s="34">
        <v>9.729103036995818</v>
      </c>
      <c r="AR123" s="34">
        <v>35.976665386167255</v>
      </c>
      <c r="AS123" s="34">
        <v>6.87282149213493</v>
      </c>
      <c r="AT123" s="34">
        <v>1.4563659401298623</v>
      </c>
      <c r="AU123" s="34">
        <v>6.072768126504175</v>
      </c>
      <c r="AV123" s="34">
        <v>0.919745349122891</v>
      </c>
      <c r="AW123" s="34">
        <v>5.202499827541837</v>
      </c>
      <c r="AX123" s="34">
        <v>1.116407486724722</v>
      </c>
      <c r="AY123" s="34">
        <v>3.0255863624641446</v>
      </c>
      <c r="AZ123" s="34">
        <v>0.44834728741142293</v>
      </c>
      <c r="BA123" s="34">
        <v>3.0292345855415213</v>
      </c>
      <c r="BB123" s="34">
        <v>0.43749850855478917</v>
      </c>
      <c r="BC123" s="35">
        <v>0.178</v>
      </c>
      <c r="BD123" s="27"/>
      <c r="BE123" s="27"/>
      <c r="BF123" s="27"/>
      <c r="BG123" s="27"/>
      <c r="BH123" s="27"/>
      <c r="BJ123" s="27"/>
      <c r="BK123" s="27"/>
      <c r="BL123" s="36"/>
      <c r="BM123" s="36"/>
      <c r="BN123" s="5">
        <v>94.16827392530598</v>
      </c>
      <c r="BO123" s="6">
        <v>5.318635158702462</v>
      </c>
      <c r="BP123" s="38"/>
    </row>
    <row r="124" spans="1:68" ht="11.25">
      <c r="A124" s="1" t="s">
        <v>132</v>
      </c>
      <c r="B124" s="34">
        <v>13.25</v>
      </c>
      <c r="C124" s="34">
        <v>49.58</v>
      </c>
      <c r="D124" s="34">
        <v>0.6148255447442684</v>
      </c>
      <c r="E124" s="34">
        <v>2.6526401380523894</v>
      </c>
      <c r="F124" s="34">
        <v>0.12446634222994431</v>
      </c>
      <c r="G124" s="34">
        <v>1.8226140360138778</v>
      </c>
      <c r="H124" s="34">
        <v>16.647587591310472</v>
      </c>
      <c r="I124" s="34">
        <v>0.1262953622948708</v>
      </c>
      <c r="J124" s="34">
        <v>2.956590737387288</v>
      </c>
      <c r="K124" s="34">
        <v>0.08362345345680465</v>
      </c>
      <c r="L124" s="34">
        <v>10.95</v>
      </c>
      <c r="M124" s="34">
        <f t="shared" si="10"/>
        <v>98.80864320548991</v>
      </c>
      <c r="N124" s="34"/>
      <c r="O124" s="34">
        <v>422.1754143646409</v>
      </c>
      <c r="P124" s="34">
        <v>2.353705716054837</v>
      </c>
      <c r="Q124" s="34">
        <v>6.873747524711388</v>
      </c>
      <c r="R124" s="34">
        <v>64.18945640772152</v>
      </c>
      <c r="S124" s="34">
        <v>18.067170292163468</v>
      </c>
      <c r="T124" s="34">
        <v>167.60144375284025</v>
      </c>
      <c r="U124" s="34">
        <v>14.587610158263713</v>
      </c>
      <c r="V124" s="34">
        <v>4.65453840226226</v>
      </c>
      <c r="W124" s="34">
        <v>0.1712194041231567</v>
      </c>
      <c r="X124" s="34">
        <v>11.046020525537456</v>
      </c>
      <c r="Y124" s="34">
        <v>20.34919749201299</v>
      </c>
      <c r="Z124" s="34">
        <v>20.046979205719506</v>
      </c>
      <c r="AA124" s="34">
        <v>119.1035061935755</v>
      </c>
      <c r="AB124" s="34">
        <v>12.114703831069756</v>
      </c>
      <c r="AC124" s="34">
        <v>1.9635110887306644</v>
      </c>
      <c r="AD124" s="34">
        <v>127.88099604994511</v>
      </c>
      <c r="AE124" s="34">
        <v>0.9509395580876456</v>
      </c>
      <c r="AF124" s="34">
        <v>9.410683607821346</v>
      </c>
      <c r="AG124" s="34">
        <v>0.7984435797665369</v>
      </c>
      <c r="AH124" s="34">
        <v>4.908010040145443</v>
      </c>
      <c r="AI124" s="34">
        <v>67.72023808678296</v>
      </c>
      <c r="AJ124" s="34">
        <v>1.0935332289102708</v>
      </c>
      <c r="AK124" s="34">
        <v>31.29354013330926</v>
      </c>
      <c r="AL124" s="34">
        <v>56.45701264974449</v>
      </c>
      <c r="AM124" s="34">
        <v>171.85879646030784</v>
      </c>
      <c r="AN124" s="27"/>
      <c r="AO124" s="34">
        <v>34.92837458451264</v>
      </c>
      <c r="AP124" s="34">
        <v>72.76142909290837</v>
      </c>
      <c r="AQ124" s="34">
        <v>8.676161058957842</v>
      </c>
      <c r="AR124" s="34">
        <v>33.19994288991945</v>
      </c>
      <c r="AS124" s="34">
        <v>6.730833531638076</v>
      </c>
      <c r="AT124" s="34">
        <v>1.4819162197812632</v>
      </c>
      <c r="AU124" s="34">
        <v>5.887261021383796</v>
      </c>
      <c r="AV124" s="34">
        <v>0.9718806469876109</v>
      </c>
      <c r="AW124" s="34">
        <v>5.457238061791515</v>
      </c>
      <c r="AX124" s="34">
        <v>1.1262610391229986</v>
      </c>
      <c r="AY124" s="34">
        <v>2.966865150847755</v>
      </c>
      <c r="AZ124" s="34">
        <v>0.4168151704945756</v>
      </c>
      <c r="BA124" s="34">
        <v>2.907471234554068</v>
      </c>
      <c r="BB124" s="34">
        <v>0.42696790988060385</v>
      </c>
      <c r="BC124" s="35">
        <v>0.179</v>
      </c>
      <c r="BD124" s="27"/>
      <c r="BE124" s="27"/>
      <c r="BF124" s="27"/>
      <c r="BG124" s="27"/>
      <c r="BH124" s="27"/>
      <c r="BJ124" s="27"/>
      <c r="BK124" s="27"/>
      <c r="BL124" s="36"/>
      <c r="BM124" s="36"/>
      <c r="BN124" s="5">
        <v>104.40271546365334</v>
      </c>
      <c r="BO124" s="6">
        <v>5.811093348896192</v>
      </c>
      <c r="BP124" s="38"/>
    </row>
    <row r="125" spans="1:68" ht="12" thickBot="1">
      <c r="A125" s="1" t="s">
        <v>133</v>
      </c>
      <c r="B125" s="34">
        <v>6.105871328956788</v>
      </c>
      <c r="C125" s="34">
        <v>47.25</v>
      </c>
      <c r="D125" s="34">
        <v>0.35829946240285276</v>
      </c>
      <c r="E125" s="34">
        <v>2.3945893548025587</v>
      </c>
      <c r="F125" s="34">
        <v>0.1805756436893641</v>
      </c>
      <c r="G125" s="34">
        <v>1.0105972109073713</v>
      </c>
      <c r="H125" s="34">
        <v>22.865626930051604</v>
      </c>
      <c r="I125" s="34">
        <v>0.08694395250968266</v>
      </c>
      <c r="J125" s="34">
        <v>1.5619914912049484</v>
      </c>
      <c r="K125" s="34">
        <v>0.05175671543873842</v>
      </c>
      <c r="L125" s="34">
        <v>17.055</v>
      </c>
      <c r="M125" s="34">
        <f t="shared" si="10"/>
        <v>98.9212520899639</v>
      </c>
      <c r="N125" s="34"/>
      <c r="O125" s="34">
        <v>958.9318600368324</v>
      </c>
      <c r="P125" s="34">
        <v>1.038577693748039</v>
      </c>
      <c r="Q125" s="34">
        <v>4.1234770504581775</v>
      </c>
      <c r="R125" s="34">
        <v>30.23962648214912</v>
      </c>
      <c r="S125" s="34">
        <v>5.945062346409395</v>
      </c>
      <c r="T125" s="34">
        <v>6.382318416270296</v>
      </c>
      <c r="U125" s="34">
        <v>7.57262643672748</v>
      </c>
      <c r="V125" s="34">
        <v>5.396370533109861</v>
      </c>
      <c r="W125" s="34">
        <v>0.133510368691271</v>
      </c>
      <c r="X125" s="34">
        <v>6.865196625356438</v>
      </c>
      <c r="Y125" s="34">
        <v>11.349356722551276</v>
      </c>
      <c r="Z125" s="34">
        <v>10.048117341441717</v>
      </c>
      <c r="AA125" s="34">
        <v>64.33760235145917</v>
      </c>
      <c r="AB125" s="34">
        <v>5.919894649373714</v>
      </c>
      <c r="AC125" s="34">
        <v>1.012482629129973</v>
      </c>
      <c r="AD125" s="34">
        <v>138.64277812844693</v>
      </c>
      <c r="AE125" s="34">
        <v>0.5664955442297526</v>
      </c>
      <c r="AF125" s="34">
        <v>6.018765190906304</v>
      </c>
      <c r="AG125" s="34">
        <v>0.3838132295719845</v>
      </c>
      <c r="AH125" s="34">
        <v>1.0579379568090177</v>
      </c>
      <c r="AI125" s="34">
        <v>33.87514350088744</v>
      </c>
      <c r="AJ125" s="34">
        <v>0.7995077198478407</v>
      </c>
      <c r="AK125" s="34">
        <v>25.36279076383364</v>
      </c>
      <c r="AL125" s="34">
        <v>26.516777749853397</v>
      </c>
      <c r="AM125" s="34">
        <v>213.99192075380267</v>
      </c>
      <c r="AN125" s="27"/>
      <c r="AO125" s="34">
        <v>27.071007169293672</v>
      </c>
      <c r="AP125" s="34">
        <v>53.01599065796557</v>
      </c>
      <c r="AQ125" s="34">
        <v>6.424764967721169</v>
      </c>
      <c r="AR125" s="34">
        <v>24.658503037331084</v>
      </c>
      <c r="AS125" s="34">
        <v>4.83463970457726</v>
      </c>
      <c r="AT125" s="34">
        <v>1.1058161033126392</v>
      </c>
      <c r="AU125" s="34">
        <v>4.623552721528221</v>
      </c>
      <c r="AV125" s="34">
        <v>0.7613720857979868</v>
      </c>
      <c r="AW125" s="34">
        <v>4.1855606315253375</v>
      </c>
      <c r="AX125" s="34">
        <v>0.8602151243695343</v>
      </c>
      <c r="AY125" s="34">
        <v>2.210227899528373</v>
      </c>
      <c r="AZ125" s="34">
        <v>0.3182773051294277</v>
      </c>
      <c r="BA125" s="34">
        <v>2.037308750668121</v>
      </c>
      <c r="BB125" s="34">
        <v>0.298686071485983</v>
      </c>
      <c r="BC125" s="35">
        <v>1.084</v>
      </c>
      <c r="BD125" s="27"/>
      <c r="BE125" s="27"/>
      <c r="BF125" s="27"/>
      <c r="BG125" s="27"/>
      <c r="BH125" s="27"/>
      <c r="BJ125" s="27"/>
      <c r="BK125" s="27"/>
      <c r="BL125" s="36">
        <v>-1.75</v>
      </c>
      <c r="BM125" s="36">
        <v>-3.84</v>
      </c>
      <c r="BN125" s="5">
        <v>84.39763286094272</v>
      </c>
      <c r="BO125" s="6">
        <v>4.404772089186753</v>
      </c>
      <c r="BP125" s="40"/>
    </row>
    <row r="126" spans="1:68" ht="11.25">
      <c r="A126" s="1" t="s">
        <v>134</v>
      </c>
      <c r="B126" s="34">
        <v>14.608573948561824</v>
      </c>
      <c r="C126" s="34">
        <v>57.89730676227754</v>
      </c>
      <c r="D126" s="34">
        <v>0.7325233453569435</v>
      </c>
      <c r="E126" s="34">
        <v>5.996124892679127</v>
      </c>
      <c r="F126" s="34">
        <v>0.03150914130463687</v>
      </c>
      <c r="G126" s="34">
        <v>1.6849840656568429</v>
      </c>
      <c r="H126" s="34">
        <v>6.308443456786658</v>
      </c>
      <c r="I126" s="34">
        <v>0.119496427619943</v>
      </c>
      <c r="J126" s="34">
        <v>3.5888493978040104</v>
      </c>
      <c r="K126" s="34">
        <v>0.07153975749693389</v>
      </c>
      <c r="L126" s="34">
        <v>9.172</v>
      </c>
      <c r="M126" s="34">
        <f t="shared" si="10"/>
        <v>100.21135119554448</v>
      </c>
      <c r="N126" s="34"/>
      <c r="O126" s="34">
        <v>396.7863720073665</v>
      </c>
      <c r="P126" s="34">
        <v>3.189412548341889</v>
      </c>
      <c r="Q126" s="34">
        <v>4.45134940713633</v>
      </c>
      <c r="R126" s="34">
        <v>97.84560268341873</v>
      </c>
      <c r="S126" s="34">
        <v>49.905888777646325</v>
      </c>
      <c r="T126" s="34">
        <v>13.235861210723414</v>
      </c>
      <c r="U126" s="34">
        <v>16.648463670927008</v>
      </c>
      <c r="V126" s="34">
        <v>7.619937583309759</v>
      </c>
      <c r="W126" s="34">
        <v>0.48206415565626853</v>
      </c>
      <c r="X126" s="34">
        <v>12.860900671630242</v>
      </c>
      <c r="Y126" s="34">
        <v>17.113635268478635</v>
      </c>
      <c r="Z126" s="34">
        <v>18.30333531411638</v>
      </c>
      <c r="AA126" s="34">
        <v>183.6384631534747</v>
      </c>
      <c r="AB126" s="34">
        <v>12.042897796507955</v>
      </c>
      <c r="AC126" s="34">
        <v>2.3292137696999977</v>
      </c>
      <c r="AD126" s="34">
        <v>78.43497028385565</v>
      </c>
      <c r="AE126" s="34">
        <v>1.1462127079837183</v>
      </c>
      <c r="AF126" s="34">
        <v>12.640314100479829</v>
      </c>
      <c r="AG126" s="34">
        <v>1.2340856031128404</v>
      </c>
      <c r="AH126" s="34">
        <v>1.9671186800981735</v>
      </c>
      <c r="AI126" s="34">
        <v>91.95969618026244</v>
      </c>
      <c r="AJ126" s="34">
        <v>2.7298053255761916</v>
      </c>
      <c r="AK126" s="34">
        <v>24.4594315883506</v>
      </c>
      <c r="AL126" s="34">
        <v>53.043565608332635</v>
      </c>
      <c r="AM126" s="34">
        <v>290.496804339359</v>
      </c>
      <c r="AN126" s="27"/>
      <c r="AO126" s="34">
        <v>32.79464932761277</v>
      </c>
      <c r="AP126" s="34">
        <v>71.85088814953535</v>
      </c>
      <c r="AQ126" s="34">
        <v>8.118364540841755</v>
      </c>
      <c r="AR126" s="34">
        <v>30.403099216162598</v>
      </c>
      <c r="AS126" s="34">
        <v>5.680525426686175</v>
      </c>
      <c r="AT126" s="34">
        <v>1.2039291771740193</v>
      </c>
      <c r="AU126" s="34">
        <v>4.749735219427362</v>
      </c>
      <c r="AV126" s="34">
        <v>0.7407147036251731</v>
      </c>
      <c r="AW126" s="34">
        <v>4.252014083938297</v>
      </c>
      <c r="AX126" s="34">
        <v>0.9144096625600548</v>
      </c>
      <c r="AY126" s="34">
        <v>2.52308681387799</v>
      </c>
      <c r="AZ126" s="34">
        <v>0.376414645694865</v>
      </c>
      <c r="BA126" s="34">
        <v>2.6728540460660484</v>
      </c>
      <c r="BB126" s="34">
        <v>0.389632150944856</v>
      </c>
      <c r="BC126" s="35">
        <v>1.968</v>
      </c>
      <c r="BD126" s="27"/>
      <c r="BE126" s="27"/>
      <c r="BF126" s="27"/>
      <c r="BG126" s="27"/>
      <c r="BH126" s="27"/>
      <c r="BJ126" s="27"/>
      <c r="BK126" s="27"/>
      <c r="BL126" s="36"/>
      <c r="BM126" s="36"/>
      <c r="BN126" s="5">
        <v>133.57335749584962</v>
      </c>
      <c r="BO126" s="6">
        <v>7.607989920896875</v>
      </c>
      <c r="BP126" s="37" t="s">
        <v>211</v>
      </c>
    </row>
    <row r="127" spans="1:68" ht="12" thickBot="1">
      <c r="A127" s="1" t="s">
        <v>135</v>
      </c>
      <c r="B127" s="34">
        <v>13.388629878471399</v>
      </c>
      <c r="C127" s="34">
        <v>66.25</v>
      </c>
      <c r="D127" s="34">
        <v>0.69546844368964</v>
      </c>
      <c r="E127" s="34">
        <v>5.088883359442519</v>
      </c>
      <c r="F127" s="34">
        <v>0.032451275097798764</v>
      </c>
      <c r="G127" s="34">
        <v>1.7302053416312972</v>
      </c>
      <c r="H127" s="34">
        <v>1.625069146330572</v>
      </c>
      <c r="I127" s="34">
        <v>0.12093862588432162</v>
      </c>
      <c r="J127" s="34">
        <v>2.702477208798749</v>
      </c>
      <c r="K127" s="34">
        <v>0.05988380298697008</v>
      </c>
      <c r="L127" s="34">
        <v>7.506</v>
      </c>
      <c r="M127" s="34">
        <f t="shared" si="10"/>
        <v>99.20000708233326</v>
      </c>
      <c r="N127" s="34"/>
      <c r="O127" s="34">
        <v>357.90055248618785</v>
      </c>
      <c r="P127" s="34">
        <v>2.353705716054837</v>
      </c>
      <c r="Q127" s="34">
        <v>64.75479044393515</v>
      </c>
      <c r="R127" s="34">
        <v>89.14277719211715</v>
      </c>
      <c r="S127" s="34">
        <v>22.097387821971427</v>
      </c>
      <c r="T127" s="34">
        <v>128.10175322869185</v>
      </c>
      <c r="U127" s="34">
        <v>13.981476772186275</v>
      </c>
      <c r="V127" s="34">
        <v>9.180775538721226</v>
      </c>
      <c r="W127" s="34">
        <v>0.8306179426212661</v>
      </c>
      <c r="X127" s="34">
        <v>12.01945624025995</v>
      </c>
      <c r="Y127" s="34">
        <v>45.85538338953612</v>
      </c>
      <c r="Z127" s="34">
        <v>35.52305013062631</v>
      </c>
      <c r="AA127" s="34">
        <v>115.35376863321437</v>
      </c>
      <c r="AB127" s="34">
        <v>9.970780799153093</v>
      </c>
      <c r="AC127" s="34">
        <v>1.5041159853642287</v>
      </c>
      <c r="AD127" s="34">
        <v>45.548515499821235</v>
      </c>
      <c r="AE127" s="34">
        <v>1.0628148002156037</v>
      </c>
      <c r="AF127" s="34">
        <v>11.702874538004052</v>
      </c>
      <c r="AG127" s="34">
        <v>2.161400778210117</v>
      </c>
      <c r="AH127" s="34">
        <v>5.125273894365242</v>
      </c>
      <c r="AI127" s="34">
        <v>117.39109456842128</v>
      </c>
      <c r="AJ127" s="34">
        <v>2.538487357350638</v>
      </c>
      <c r="AK127" s="34">
        <v>21.59224811833921</v>
      </c>
      <c r="AL127" s="34">
        <v>70.80149831057497</v>
      </c>
      <c r="AM127" s="34">
        <v>346.5399074665914</v>
      </c>
      <c r="AN127" s="27"/>
      <c r="AO127" s="34">
        <v>27.66764124586757</v>
      </c>
      <c r="AP127" s="34">
        <v>62.04978451187981</v>
      </c>
      <c r="AQ127" s="34">
        <v>7.143231135077217</v>
      </c>
      <c r="AR127" s="34">
        <v>26.368803125599662</v>
      </c>
      <c r="AS127" s="34">
        <v>4.889018072427119</v>
      </c>
      <c r="AT127" s="34">
        <v>0.9269641457528316</v>
      </c>
      <c r="AU127" s="34">
        <v>4.266663417768711</v>
      </c>
      <c r="AV127" s="34">
        <v>0.6511993808763142</v>
      </c>
      <c r="AW127" s="34">
        <v>3.8009361039230574</v>
      </c>
      <c r="AX127" s="34">
        <v>0.8375519538534985</v>
      </c>
      <c r="AY127" s="34">
        <v>2.2968657527328826</v>
      </c>
      <c r="AZ127" s="34">
        <v>0.3616339658900928</v>
      </c>
      <c r="BA127" s="34">
        <v>2.6669143704081235</v>
      </c>
      <c r="BB127" s="34">
        <v>0.389632150944856</v>
      </c>
      <c r="BC127" s="35">
        <v>0.912</v>
      </c>
      <c r="BD127" s="27"/>
      <c r="BE127" s="27"/>
      <c r="BF127" s="27"/>
      <c r="BG127" s="27"/>
      <c r="BH127" s="27"/>
      <c r="BI127" s="44"/>
      <c r="BL127" s="36"/>
      <c r="BM127" s="36"/>
      <c r="BN127" s="5">
        <v>128.1765952157249</v>
      </c>
      <c r="BO127" s="6">
        <v>7.41653993410514</v>
      </c>
      <c r="BP127" s="40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291" spans="66:68" ht="11.25">
      <c r="BN291" s="5" t="s">
        <v>177</v>
      </c>
      <c r="BO291" s="6" t="s">
        <v>178</v>
      </c>
      <c r="BP291" s="65" t="s">
        <v>177</v>
      </c>
    </row>
    <row r="292" spans="66:68" ht="11.25">
      <c r="BN292" s="5">
        <v>76.99071029605821</v>
      </c>
      <c r="BO292" s="6">
        <v>9.207542465017779</v>
      </c>
      <c r="BP292" s="66">
        <v>76.99071029605821</v>
      </c>
    </row>
    <row r="293" spans="66:68" ht="11.25">
      <c r="BN293" s="5">
        <v>68.06027557050592</v>
      </c>
      <c r="BO293" s="6">
        <v>8.133867866475228</v>
      </c>
      <c r="BP293" s="66">
        <v>68.06027557050592</v>
      </c>
    </row>
    <row r="294" spans="66:68" ht="11.25">
      <c r="BN294" s="5">
        <v>52.8511051676029</v>
      </c>
      <c r="BO294" s="6">
        <v>6.142065130514822</v>
      </c>
      <c r="BP294" s="66">
        <v>52.8511051676029</v>
      </c>
    </row>
    <row r="295" spans="66:68" ht="11.25">
      <c r="BN295" s="5">
        <v>65.57113278579568</v>
      </c>
      <c r="BO295" s="6">
        <v>7.501581602422887</v>
      </c>
      <c r="BP295" s="66">
        <v>65.57113278579568</v>
      </c>
    </row>
    <row r="296" spans="66:68" ht="11.25">
      <c r="BN296" s="5">
        <v>76.79767473316231</v>
      </c>
      <c r="BO296" s="6">
        <v>9.103508143616196</v>
      </c>
      <c r="BP296" s="66">
        <v>76.79767473316231</v>
      </c>
    </row>
    <row r="297" spans="66:68" ht="11.25">
      <c r="BN297" s="5">
        <v>66.39407386972029</v>
      </c>
      <c r="BO297" s="6">
        <v>7.892467839145341</v>
      </c>
      <c r="BP297" s="66">
        <v>66.39407386972029</v>
      </c>
    </row>
    <row r="298" spans="66:68" ht="11.25">
      <c r="BN298" s="5">
        <v>67.77749540380755</v>
      </c>
      <c r="BO298" s="6">
        <v>7.996838841198709</v>
      </c>
      <c r="BP298" s="66">
        <f>SUM(BP292:BP297)/6</f>
        <v>67.77749540380755</v>
      </c>
    </row>
    <row r="299" ht="11.25">
      <c r="BP299" s="66"/>
    </row>
    <row r="300" spans="66:68" ht="11.25">
      <c r="BN300" s="5">
        <v>967.311365437807</v>
      </c>
      <c r="BO300" s="6">
        <v>159.48562475058222</v>
      </c>
      <c r="BP300" s="66">
        <v>967.311365437807</v>
      </c>
    </row>
    <row r="301" spans="66:68" ht="11.25">
      <c r="BN301" s="5">
        <v>14.27186649011917</v>
      </c>
      <c r="BO301" s="6">
        <v>19.943583698214887</v>
      </c>
      <c r="BP301" s="67">
        <f>BP300/BP298</f>
        <v>14.27186649011917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ING 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Jasiek</dc:creator>
  <cp:keywords/>
  <dc:description/>
  <cp:lastModifiedBy>Desiree Canada</cp:lastModifiedBy>
  <dcterms:created xsi:type="dcterms:W3CDTF">2014-04-17T09:11:49Z</dcterms:created>
  <dcterms:modified xsi:type="dcterms:W3CDTF">2017-10-20T08:14:13Z</dcterms:modified>
  <cp:category/>
  <cp:version/>
  <cp:contentType/>
  <cp:contentStatus/>
</cp:coreProperties>
</file>