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520" yWindow="65461" windowWidth="15780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<sst xmlns="http://schemas.openxmlformats.org/spreadsheetml/2006/main" count="58" uniqueCount="46">
  <si>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tet charge</t>
  </si>
  <si>
    <t>Oct charge</t>
  </si>
  <si>
    <t>total layer charge</t>
  </si>
  <si>
    <t>total interlayer charge</t>
  </si>
  <si>
    <t>Location Sample</t>
  </si>
  <si>
    <t>T404 41.3</t>
  </si>
  <si>
    <t>borehole</t>
  </si>
  <si>
    <t>Stratigraphy</t>
  </si>
  <si>
    <t>%G pt ct</t>
  </si>
  <si>
    <t>ND</t>
  </si>
  <si>
    <r>
      <t>*</t>
    </r>
    <r>
      <rPr>
        <i/>
        <sz val="11"/>
        <rFont val="Symbol"/>
        <family val="1"/>
      </rPr>
      <t>d</t>
    </r>
    <r>
      <rPr>
        <vertAlign val="superscript"/>
        <sz val="11"/>
        <rFont val="Arial"/>
        <family val="2"/>
      </rPr>
      <t>18</t>
    </r>
    <r>
      <rPr>
        <sz val="11"/>
        <rFont val="Arial"/>
        <family val="2"/>
      </rPr>
      <t>O VSMOW</t>
    </r>
  </si>
  <si>
    <r>
      <t>*</t>
    </r>
    <r>
      <rPr>
        <i/>
        <sz val="11"/>
        <rFont val="Symbol"/>
        <family val="1"/>
      </rPr>
      <t>d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H VSMOW</t>
    </r>
  </si>
  <si>
    <t>% 1nm</t>
  </si>
  <si>
    <r>
      <t>SiO</t>
    </r>
    <r>
      <rPr>
        <vertAlign val="subscript"/>
        <sz val="11"/>
        <rFont val="Arial"/>
        <family val="2"/>
      </rPr>
      <t>2</t>
    </r>
  </si>
  <si>
    <r>
      <t>Al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</si>
  <si>
    <r>
      <t>Fe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</si>
  <si>
    <t>FeO</t>
  </si>
  <si>
    <t>MnO</t>
  </si>
  <si>
    <t>CaO</t>
  </si>
  <si>
    <t>MgO</t>
  </si>
  <si>
    <r>
      <t>Na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</si>
  <si>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r>
      <t>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</si>
  <si>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Total</t>
  </si>
  <si>
    <t>Si tet</t>
  </si>
  <si>
    <t>Al tet</t>
  </si>
  <si>
    <t>Al Oct</t>
  </si>
  <si>
    <t>Fe III</t>
  </si>
  <si>
    <t>Fe II</t>
  </si>
  <si>
    <t>Mn</t>
  </si>
  <si>
    <t>Mg Oct</t>
  </si>
  <si>
    <t>Mg Int</t>
  </si>
  <si>
    <t>Ca Int</t>
  </si>
  <si>
    <t>Na</t>
  </si>
  <si>
    <t>K</t>
  </si>
  <si>
    <t>5008/53</t>
  </si>
  <si>
    <t>5015/61</t>
  </si>
  <si>
    <t>5012A/52</t>
  </si>
  <si>
    <t>57-57.15m</t>
  </si>
  <si>
    <t>5015/50</t>
  </si>
  <si>
    <t>VictoriaE 4</t>
  </si>
  <si>
    <t>Shadwell 10</t>
  </si>
  <si>
    <t>Blackfriars 5</t>
  </si>
  <si>
    <t>Tower Bridge 2</t>
  </si>
  <si>
    <t>Shadwell 9</t>
  </si>
  <si>
    <t>Mineralogical and geochemical characterization of warm-water, shallow-marine glaucony from the Tertiary of the London Basin
Jennifer Huggett, Jacob Adetunji, Fred Longstaffe and David Wray</t>
  </si>
  <si>
    <t>EDS Data - Thanet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</si>
</sst>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</numFmts>
  <fonts count="4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Symbol"/>
      <family val="1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vertAlign val="subscript"/>
      <sz val="11"/>
      <name val="Arial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/>
    </xf>
    <xf numFmtId="171" fontId="6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170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0" fillId="0" borderId="0" xfId="0" applyNumberFormat="1" applyAlignment="1">
      <alignment wrapText="1"/>
    </xf>
    <xf numFmtId="2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5" sqref="J25"/>
    </sheetView>
  </sheetViews>
  <sheetFormatPr defaultColWidth="11.00390625" defaultRowHeight="12.75"/>
  <cols>
    <col min="1" max="1" width="18.25390625" style="0" customWidth="1"/>
    <col min="2" max="2" width="9.25390625" style="0" customWidth="1"/>
    <col min="3" max="3" width="9.875" style="0" customWidth="1"/>
    <col min="4" max="4" width="9.875" style="14" customWidth="1"/>
    <col min="5" max="5" width="8.125" style="0" customWidth="1"/>
    <col min="6" max="6" width="9.875" style="0" customWidth="1"/>
    <col min="7" max="7" width="8.125" style="0" customWidth="1"/>
    <col min="8" max="8" width="15.25390625" style="0" bestFit="1" customWidth="1"/>
  </cols>
  <sheetData>
    <row r="1" spans="1:7" ht="54.75" customHeight="1">
      <c r="A1" s="22" t="s">
        <v>44</v>
      </c>
      <c r="B1" s="22"/>
      <c r="C1" s="22"/>
      <c r="D1" s="22"/>
      <c r="E1" s="22"/>
      <c r="F1" s="22"/>
      <c r="G1" s="22"/>
    </row>
    <row r="2" spans="1:7" ht="24.75" customHeight="1">
      <c r="A2" s="21"/>
      <c r="B2" s="23" t="s">
        <v>45</v>
      </c>
      <c r="C2" s="23"/>
      <c r="D2" s="23"/>
      <c r="E2" s="23"/>
      <c r="F2" s="23"/>
      <c r="G2" s="23"/>
    </row>
    <row r="3" spans="1:7" s="4" customFormat="1" ht="30">
      <c r="A3" s="15" t="s">
        <v>4</v>
      </c>
      <c r="B3" s="16" t="s">
        <v>39</v>
      </c>
      <c r="C3" s="16" t="s">
        <v>41</v>
      </c>
      <c r="D3" s="16" t="s">
        <v>42</v>
      </c>
      <c r="E3" s="16" t="s">
        <v>43</v>
      </c>
      <c r="F3" s="16" t="s">
        <v>40</v>
      </c>
      <c r="G3" s="1" t="s">
        <v>5</v>
      </c>
    </row>
    <row r="4" spans="1:7" ht="30" hidden="1">
      <c r="A4" s="2" t="s">
        <v>6</v>
      </c>
      <c r="B4" t="s">
        <v>34</v>
      </c>
      <c r="C4" t="s">
        <v>36</v>
      </c>
      <c r="D4" s="14" t="s">
        <v>37</v>
      </c>
      <c r="E4" t="s">
        <v>38</v>
      </c>
      <c r="F4" t="s">
        <v>35</v>
      </c>
      <c r="G4" s="1" t="s">
        <v>5</v>
      </c>
    </row>
    <row r="5" spans="1:7" ht="14.25">
      <c r="A5" s="3" t="s">
        <v>7</v>
      </c>
      <c r="G5" s="4"/>
    </row>
    <row r="6" spans="1:7" ht="14.25">
      <c r="A6" s="5" t="s">
        <v>8</v>
      </c>
      <c r="B6" s="8">
        <v>4</v>
      </c>
      <c r="C6" s="8">
        <v>3.6</v>
      </c>
      <c r="D6" s="8">
        <v>5.3</v>
      </c>
      <c r="E6" s="8">
        <v>4.6</v>
      </c>
      <c r="F6" s="8">
        <v>5.6</v>
      </c>
      <c r="G6" s="8" t="s">
        <v>9</v>
      </c>
    </row>
    <row r="7" spans="1:7" ht="17.25">
      <c r="A7" s="7" t="s">
        <v>10</v>
      </c>
      <c r="B7" s="6" t="s">
        <v>9</v>
      </c>
      <c r="C7" s="6" t="s">
        <v>9</v>
      </c>
      <c r="D7" s="6" t="s">
        <v>9</v>
      </c>
      <c r="E7" s="6" t="s">
        <v>9</v>
      </c>
      <c r="F7" s="6" t="s">
        <v>9</v>
      </c>
      <c r="G7" s="8">
        <v>16.617178</v>
      </c>
    </row>
    <row r="8" spans="1:7" ht="17.25">
      <c r="A8" s="7" t="s">
        <v>11</v>
      </c>
      <c r="B8" s="6" t="s">
        <v>9</v>
      </c>
      <c r="C8" s="6" t="s">
        <v>9</v>
      </c>
      <c r="D8" s="6" t="s">
        <v>9</v>
      </c>
      <c r="E8" s="6" t="s">
        <v>9</v>
      </c>
      <c r="F8" s="6" t="s">
        <v>9</v>
      </c>
      <c r="G8" s="8" t="s">
        <v>9</v>
      </c>
    </row>
    <row r="9" spans="1:7" ht="14.25">
      <c r="A9" s="9" t="s">
        <v>12</v>
      </c>
      <c r="B9" s="19">
        <v>0.49</v>
      </c>
      <c r="C9" s="19">
        <v>0.44</v>
      </c>
      <c r="D9" s="19">
        <v>0.5</v>
      </c>
      <c r="E9" s="19">
        <v>0.5</v>
      </c>
      <c r="F9" s="19">
        <v>0.51</v>
      </c>
      <c r="G9" s="19">
        <v>0.49</v>
      </c>
    </row>
    <row r="10" spans="1:7" ht="14.25">
      <c r="A10" s="10"/>
      <c r="G10" s="11"/>
    </row>
    <row r="11" spans="1:7" ht="18.75">
      <c r="A11" s="5" t="s">
        <v>13</v>
      </c>
      <c r="B11" s="12">
        <v>49.85</v>
      </c>
      <c r="C11" s="12">
        <v>49.01</v>
      </c>
      <c r="D11" s="12">
        <v>51.42</v>
      </c>
      <c r="E11" s="12">
        <v>49.03</v>
      </c>
      <c r="F11" s="12">
        <v>48.53</v>
      </c>
      <c r="G11" s="12">
        <v>49.63901187935198</v>
      </c>
    </row>
    <row r="12" spans="1:7" ht="18.75">
      <c r="A12" s="5" t="s">
        <v>14</v>
      </c>
      <c r="B12" s="12">
        <v>14.48</v>
      </c>
      <c r="C12" s="12">
        <v>12.91</v>
      </c>
      <c r="D12" s="17">
        <v>12.49</v>
      </c>
      <c r="E12" s="12">
        <v>14.86</v>
      </c>
      <c r="F12" s="12">
        <v>13.1</v>
      </c>
      <c r="G12" s="12">
        <v>12.41</v>
      </c>
    </row>
    <row r="13" spans="1:7" ht="18.75">
      <c r="A13" s="5" t="s">
        <v>15</v>
      </c>
      <c r="B13" s="12">
        <v>11.745000000000001</v>
      </c>
      <c r="C13" s="12">
        <v>12.789000000000001</v>
      </c>
      <c r="D13" s="12">
        <v>11.232000000000001</v>
      </c>
      <c r="E13" s="12">
        <v>9.666</v>
      </c>
      <c r="F13" s="12">
        <f>F12*0.9</f>
        <v>11.79</v>
      </c>
      <c r="G13" s="12">
        <f>G12*0.9</f>
        <v>11.169</v>
      </c>
    </row>
    <row r="14" spans="1:7" ht="14.25">
      <c r="A14" s="7" t="s">
        <v>16</v>
      </c>
      <c r="B14" s="12">
        <v>1.3049999999999997</v>
      </c>
      <c r="C14" s="12">
        <v>1.4209999999999994</v>
      </c>
      <c r="D14" s="12">
        <v>1.2479999999999993</v>
      </c>
      <c r="E14" s="12">
        <v>1.0739999999999998</v>
      </c>
      <c r="F14" s="12">
        <f>F12-F13</f>
        <v>1.3100000000000005</v>
      </c>
      <c r="G14" s="12">
        <f>G12-G13</f>
        <v>1.2409999999999997</v>
      </c>
    </row>
    <row r="15" spans="1:7" ht="14.25">
      <c r="A15" s="13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2">
        <v>0.083</v>
      </c>
    </row>
    <row r="16" spans="1:7" ht="14.25">
      <c r="A16" s="5" t="s">
        <v>18</v>
      </c>
      <c r="B16" s="18">
        <v>0</v>
      </c>
      <c r="C16" s="18">
        <v>0.48</v>
      </c>
      <c r="D16" s="18">
        <v>0.37</v>
      </c>
      <c r="E16" s="18">
        <v>0</v>
      </c>
      <c r="F16" s="18">
        <v>0</v>
      </c>
      <c r="G16" s="18">
        <v>0</v>
      </c>
    </row>
    <row r="17" spans="1:7" ht="15">
      <c r="A17" s="7" t="s">
        <v>19</v>
      </c>
      <c r="B17" s="20">
        <v>4.14</v>
      </c>
      <c r="C17" s="12">
        <v>3.65</v>
      </c>
      <c r="D17" s="12">
        <v>2.38</v>
      </c>
      <c r="E17" s="12">
        <v>3.5</v>
      </c>
      <c r="F17" s="12">
        <v>2.963809523809524</v>
      </c>
      <c r="G17" s="12">
        <v>2.86132991042954</v>
      </c>
    </row>
    <row r="18" spans="1:7" ht="18.75">
      <c r="A18" s="7" t="s">
        <v>20</v>
      </c>
      <c r="B18" s="12">
        <v>0.07</v>
      </c>
      <c r="C18" s="12">
        <v>0.04</v>
      </c>
      <c r="D18" s="17">
        <v>0.33</v>
      </c>
      <c r="E18" s="12">
        <v>0</v>
      </c>
      <c r="F18" s="12">
        <v>0</v>
      </c>
      <c r="G18" s="18">
        <v>0</v>
      </c>
    </row>
    <row r="19" spans="1:7" ht="18.75">
      <c r="A19" s="7" t="s">
        <v>21</v>
      </c>
      <c r="B19" s="12">
        <v>3.57</v>
      </c>
      <c r="C19" s="12">
        <v>3.84</v>
      </c>
      <c r="D19" s="17">
        <v>3.59</v>
      </c>
      <c r="E19" s="12">
        <v>3.39</v>
      </c>
      <c r="F19" s="12">
        <v>3.61761904761905</v>
      </c>
      <c r="G19" s="12">
        <v>3.84816460900482</v>
      </c>
    </row>
    <row r="20" spans="1:7" ht="14.25">
      <c r="A20" s="5"/>
      <c r="G20" s="12"/>
    </row>
    <row r="21" spans="1:7" ht="14.25">
      <c r="A21" s="5" t="s">
        <v>22</v>
      </c>
      <c r="B21" s="12">
        <f aca="true" t="shared" si="0" ref="B21:G21">SUM(B11:B19)</f>
        <v>85.15999999999998</v>
      </c>
      <c r="C21" s="12">
        <f t="shared" si="0"/>
        <v>84.14000000000001</v>
      </c>
      <c r="D21" s="12">
        <f t="shared" si="0"/>
        <v>83.06000000000002</v>
      </c>
      <c r="E21" s="12">
        <f t="shared" si="0"/>
        <v>81.52</v>
      </c>
      <c r="F21" s="12">
        <f t="shared" si="0"/>
        <v>81.31142857142858</v>
      </c>
      <c r="G21" s="12">
        <f t="shared" si="0"/>
        <v>81.25150639878635</v>
      </c>
    </row>
    <row r="22" spans="1:7" ht="14.25">
      <c r="A22" s="5"/>
      <c r="G22" s="12"/>
    </row>
    <row r="23" spans="1:7" ht="12.75">
      <c r="A23" s="12" t="s">
        <v>23</v>
      </c>
      <c r="B23" s="12">
        <v>3.7006121049992027</v>
      </c>
      <c r="C23" s="12">
        <v>3.719889950501498</v>
      </c>
      <c r="D23" s="17">
        <v>3.8951917356786216</v>
      </c>
      <c r="E23" s="12">
        <v>3.7575950799142803</v>
      </c>
      <c r="F23" s="12">
        <v>3.7763238665369823</v>
      </c>
      <c r="G23" s="12">
        <v>3.856252050802944</v>
      </c>
    </row>
    <row r="24" spans="1:7" ht="12.75">
      <c r="A24" s="12" t="s">
        <v>24</v>
      </c>
      <c r="B24" s="12">
        <v>0.2993878950007973</v>
      </c>
      <c r="C24" s="12">
        <v>0.2801100494985018</v>
      </c>
      <c r="D24" s="17">
        <v>0.10480826432137835</v>
      </c>
      <c r="E24" s="12">
        <v>0.24240492008571968</v>
      </c>
      <c r="F24" s="12">
        <v>0.22367613346301773</v>
      </c>
      <c r="G24" s="12">
        <v>0.1437479491970559</v>
      </c>
    </row>
    <row r="25" spans="1:7" ht="12.75">
      <c r="A25" s="12"/>
      <c r="B25" s="12"/>
      <c r="C25" s="12"/>
      <c r="D25" s="17"/>
      <c r="E25" s="12"/>
      <c r="F25" s="12"/>
      <c r="G25" s="12"/>
    </row>
    <row r="26" spans="1:7" ht="12.75">
      <c r="A26" s="12" t="s">
        <v>25</v>
      </c>
      <c r="B26" s="12">
        <v>0.9673339502020057</v>
      </c>
      <c r="C26" s="12">
        <v>0.8746079286590402</v>
      </c>
      <c r="D26" s="17">
        <v>1.0101625569793369</v>
      </c>
      <c r="E26" s="12">
        <v>1.0996527874964028</v>
      </c>
      <c r="F26" s="12">
        <v>0.9775770001811124</v>
      </c>
      <c r="G26" s="12">
        <v>0.9923567650821343</v>
      </c>
    </row>
    <row r="27" spans="1:7" ht="12.75">
      <c r="A27" s="12" t="s">
        <v>26</v>
      </c>
      <c r="B27" s="12">
        <v>0.6566485721098786</v>
      </c>
      <c r="C27" s="12">
        <v>0.7310609010476397</v>
      </c>
      <c r="D27" s="17">
        <v>0.6408043382147636</v>
      </c>
      <c r="E27" s="12">
        <v>0.5579129687239032</v>
      </c>
      <c r="F27" s="12">
        <v>0.6909463513065861</v>
      </c>
      <c r="G27" s="12">
        <v>0.653473764228256</v>
      </c>
    </row>
    <row r="28" spans="1:7" ht="12.75">
      <c r="A28" s="12" t="s">
        <v>27</v>
      </c>
      <c r="B28" s="12">
        <v>0.08109030649082062</v>
      </c>
      <c r="C28" s="12">
        <v>0.09027957273847355</v>
      </c>
      <c r="D28" s="17">
        <v>0.07913368336356871</v>
      </c>
      <c r="E28" s="12">
        <v>0.06889733039951634</v>
      </c>
      <c r="F28" s="12">
        <v>0.0853257796878143</v>
      </c>
      <c r="G28" s="12">
        <v>0.08069824572178089</v>
      </c>
    </row>
    <row r="29" spans="1:7" ht="12.75">
      <c r="A29" s="12" t="s">
        <v>28</v>
      </c>
      <c r="B29" s="12">
        <v>0</v>
      </c>
      <c r="C29" s="12">
        <v>0</v>
      </c>
      <c r="D29" s="17">
        <v>0</v>
      </c>
      <c r="E29" s="12">
        <v>0</v>
      </c>
      <c r="F29" s="12">
        <v>0</v>
      </c>
      <c r="G29" s="12">
        <v>0</v>
      </c>
    </row>
    <row r="30" spans="1:7" ht="12.75">
      <c r="A30" s="12" t="s">
        <v>29</v>
      </c>
      <c r="B30" s="12">
        <v>0.4583298781173653</v>
      </c>
      <c r="C30" s="12">
        <v>0.41314992635409964</v>
      </c>
      <c r="D30" s="17">
        <v>0.2688704974689048</v>
      </c>
      <c r="E30" s="12">
        <v>0.40002354615519686</v>
      </c>
      <c r="F30" s="12">
        <v>0.3439368086261927</v>
      </c>
      <c r="G30" s="12">
        <v>0.3314970325653884</v>
      </c>
    </row>
    <row r="31" spans="1:6" ht="12.75">
      <c r="A31" s="12"/>
      <c r="B31" s="12"/>
      <c r="C31" s="12"/>
      <c r="D31" s="17"/>
      <c r="E31" s="12"/>
      <c r="F31" s="12"/>
    </row>
    <row r="32" spans="1:7" ht="12.75">
      <c r="A32" s="12" t="s">
        <v>30</v>
      </c>
      <c r="B32" s="12">
        <v>0</v>
      </c>
      <c r="C32" s="12">
        <v>0</v>
      </c>
      <c r="D32" s="17">
        <v>0</v>
      </c>
      <c r="E32" s="12">
        <v>0</v>
      </c>
      <c r="F32" s="12">
        <v>0</v>
      </c>
      <c r="G32" s="12">
        <v>0</v>
      </c>
    </row>
    <row r="33" spans="1:7" ht="12.75">
      <c r="A33" s="12" t="s">
        <v>31</v>
      </c>
      <c r="B33" s="12">
        <v>0</v>
      </c>
      <c r="C33" s="12">
        <v>0.039029971798860655</v>
      </c>
      <c r="D33" s="17">
        <v>0.030026872689516308</v>
      </c>
      <c r="E33" s="12">
        <v>0</v>
      </c>
      <c r="F33" s="12">
        <v>0</v>
      </c>
      <c r="G33" s="12">
        <v>0</v>
      </c>
    </row>
    <row r="34" spans="1:7" ht="12.75">
      <c r="A34" s="12" t="s">
        <v>32</v>
      </c>
      <c r="B34" s="12">
        <v>0.01007440070257977</v>
      </c>
      <c r="C34" s="12">
        <v>0.005885971553537858</v>
      </c>
      <c r="D34" s="17">
        <v>0.04846447202275637</v>
      </c>
      <c r="E34" s="12">
        <v>0</v>
      </c>
      <c r="F34" s="12">
        <v>0</v>
      </c>
      <c r="G34" s="12">
        <v>0</v>
      </c>
    </row>
    <row r="35" spans="1:7" ht="12.75">
      <c r="A35" s="12" t="s">
        <v>33</v>
      </c>
      <c r="B35" s="12">
        <v>0.338525558146198</v>
      </c>
      <c r="C35" s="12">
        <v>0.37229864704205445</v>
      </c>
      <c r="D35" s="17">
        <v>0.347380999672338</v>
      </c>
      <c r="E35" s="12">
        <v>0.3318658983153759</v>
      </c>
      <c r="F35" s="12">
        <v>0.35958090237190743</v>
      </c>
      <c r="G35" s="12">
        <v>0.3818658046915447</v>
      </c>
    </row>
    <row r="37" spans="1:7" ht="12.75">
      <c r="A37" s="12" t="s">
        <v>0</v>
      </c>
      <c r="B37" s="12">
        <f aca="true" t="shared" si="1" ref="B37:G37">B23-4</f>
        <v>-0.2993878950007973</v>
      </c>
      <c r="C37" s="12">
        <f t="shared" si="1"/>
        <v>-0.2801100494985018</v>
      </c>
      <c r="D37" s="12">
        <f t="shared" si="1"/>
        <v>-0.10480826432137835</v>
      </c>
      <c r="E37" s="12">
        <f t="shared" si="1"/>
        <v>-0.24240492008571968</v>
      </c>
      <c r="F37" s="12">
        <f t="shared" si="1"/>
        <v>-0.22367613346301773</v>
      </c>
      <c r="G37" s="12">
        <f t="shared" si="1"/>
        <v>-0.1437479491970559</v>
      </c>
    </row>
    <row r="38" spans="1:7" ht="12.75">
      <c r="A38" s="12" t="s">
        <v>1</v>
      </c>
      <c r="B38" s="12">
        <f aca="true" t="shared" si="2" ref="B38:G38">((B26*3)+(B27*3)+(B28*2)+(B30*2))-6</f>
        <v>-0.04921206384797472</v>
      </c>
      <c r="C38" s="12">
        <f t="shared" si="2"/>
        <v>-0.17613451269481395</v>
      </c>
      <c r="D38" s="12">
        <f t="shared" si="2"/>
        <v>-0.3510909527527515</v>
      </c>
      <c r="E38" s="12">
        <f t="shared" si="2"/>
        <v>-0.08946097822965626</v>
      </c>
      <c r="F38" s="12">
        <f t="shared" si="2"/>
        <v>-0.13590476890889036</v>
      </c>
      <c r="G38" s="12">
        <f t="shared" si="2"/>
        <v>-0.23811785549449027</v>
      </c>
    </row>
    <row r="39" spans="1:7" ht="12.75">
      <c r="A39" s="12" t="s">
        <v>2</v>
      </c>
      <c r="B39" s="12">
        <f aca="true" t="shared" si="3" ref="B39:G39">SUM(B37:B38)</f>
        <v>-0.34859995884877204</v>
      </c>
      <c r="C39" s="12">
        <f t="shared" si="3"/>
        <v>-0.4562445621933158</v>
      </c>
      <c r="D39" s="12">
        <f t="shared" si="3"/>
        <v>-0.45589921707412984</v>
      </c>
      <c r="E39" s="12">
        <f t="shared" si="3"/>
        <v>-0.33186589831537594</v>
      </c>
      <c r="F39" s="12">
        <f t="shared" si="3"/>
        <v>-0.3595809023719081</v>
      </c>
      <c r="G39" s="12">
        <f t="shared" si="3"/>
        <v>-0.3818658046915462</v>
      </c>
    </row>
    <row r="40" spans="1:7" ht="12.75">
      <c r="A40" s="12" t="s">
        <v>3</v>
      </c>
      <c r="B40" s="12">
        <f aca="true" t="shared" si="4" ref="B40:G40">SUM(B35+B34+(B33*2)+(B32*2))</f>
        <v>0.34859995884877776</v>
      </c>
      <c r="C40" s="12">
        <f t="shared" si="4"/>
        <v>0.45624456219331366</v>
      </c>
      <c r="D40" s="12">
        <f t="shared" si="4"/>
        <v>0.455899217074127</v>
      </c>
      <c r="E40" s="12">
        <f t="shared" si="4"/>
        <v>0.3318658983153759</v>
      </c>
      <c r="F40" s="12">
        <f t="shared" si="4"/>
        <v>0.35958090237190743</v>
      </c>
      <c r="G40" s="12">
        <f t="shared" si="4"/>
        <v>0.3818658046915447</v>
      </c>
    </row>
  </sheetData>
  <sheetProtection/>
  <mergeCells count="2">
    <mergeCell ref="A1:G1"/>
    <mergeCell ref="B2:G2"/>
  </mergeCells>
  <printOptions/>
  <pageMargins left="0.3582677165354331" right="0.3582677165354331" top="0.8031496062992126" bottom="1" header="0.3031496062992126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Huggett</dc:creator>
  <cp:keywords/>
  <dc:description/>
  <cp:lastModifiedBy>Desiree Canada</cp:lastModifiedBy>
  <cp:lastPrinted>2016-04-18T20:46:54Z</cp:lastPrinted>
  <dcterms:created xsi:type="dcterms:W3CDTF">2016-01-10T09:41:18Z</dcterms:created>
  <dcterms:modified xsi:type="dcterms:W3CDTF">2017-10-19T09:25:45Z</dcterms:modified>
  <cp:category/>
  <cp:version/>
  <cp:contentType/>
  <cp:contentStatus/>
</cp:coreProperties>
</file>