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2067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<sst xmlns="http://schemas.openxmlformats.org/spreadsheetml/2006/main" count="959" uniqueCount="377">
  <si>
    <t>species</t>
  </si>
  <si>
    <t>Genus</t>
  </si>
  <si>
    <t>ap</t>
  </si>
  <si>
    <t>al</t>
  </si>
  <si>
    <t>ov</t>
  </si>
  <si>
    <t>m</t>
  </si>
  <si>
    <t>im</t>
  </si>
  <si>
    <t>uva ursi</t>
  </si>
  <si>
    <t>Collection location</t>
  </si>
  <si>
    <t>USA</t>
  </si>
  <si>
    <t>total</t>
  </si>
  <si>
    <t>Aphid host plant</t>
  </si>
  <si>
    <t>collected</t>
  </si>
  <si>
    <t>Date</t>
  </si>
  <si>
    <t>G. Graf</t>
  </si>
  <si>
    <t>CNC, WSU</t>
  </si>
  <si>
    <t>K. Pike</t>
  </si>
  <si>
    <t>WSU</t>
  </si>
  <si>
    <t>Canada</t>
  </si>
  <si>
    <t>CNC</t>
  </si>
  <si>
    <t>sp.</t>
  </si>
  <si>
    <t>Mexico</t>
  </si>
  <si>
    <t>Notes</t>
  </si>
  <si>
    <t>paratypes</t>
  </si>
  <si>
    <t>Totals</t>
  </si>
  <si>
    <t xml:space="preserve">*Morphs: ap, aptera vivipara, al, alate vivipara; ov, winged ovipara; m, winged male; im, immature. </t>
  </si>
  <si>
    <t>Alaska, Kenai Boro., Kenai Nat. Wildlife Refuge, Skilak Rd</t>
  </si>
  <si>
    <t>27-vii-2010</t>
  </si>
  <si>
    <t>viscida</t>
  </si>
  <si>
    <t>15-iv-2005</t>
  </si>
  <si>
    <t>CHSC</t>
  </si>
  <si>
    <t>Arctostaphylos</t>
  </si>
  <si>
    <t>California, Butte Co.,Big Chico Cr.</t>
  </si>
  <si>
    <t>California, Placer Co., American River Canyon between N and S Fork</t>
  </si>
  <si>
    <t>14-vii-2000</t>
  </si>
  <si>
    <t>28-29-vi-1964</t>
  </si>
  <si>
    <t>USNM</t>
  </si>
  <si>
    <t>Utah, Washington Co., near Kolob Canyon</t>
  </si>
  <si>
    <t>15-vi--2015</t>
  </si>
  <si>
    <t>patula</t>
  </si>
  <si>
    <t>milleri</t>
  </si>
  <si>
    <t>glandulosa</t>
  </si>
  <si>
    <t>pungens?</t>
  </si>
  <si>
    <t>California, Marin Co., East Peak Mtn, Tamalpais</t>
  </si>
  <si>
    <t>24-vi-2012</t>
  </si>
  <si>
    <t>CHSC, CNC, WSU</t>
  </si>
  <si>
    <t>California, Colusa Co., Walker Ridge</t>
  </si>
  <si>
    <t>11-vii-2012</t>
  </si>
  <si>
    <t>dicksoni</t>
  </si>
  <si>
    <t>28-vi-1966</t>
  </si>
  <si>
    <t>paratype</t>
  </si>
  <si>
    <t>24-vii-2012</t>
  </si>
  <si>
    <t>Oregon, Deschutes Co., Hwy 20 and Indian Ford CG Jct</t>
  </si>
  <si>
    <t>Oregon, Deschutes Co., Hwy 242, near McKenzie Pass</t>
  </si>
  <si>
    <t>Oregon, Deschutes Co., near Mt Bachelor cinder cone, 1.5 mi E</t>
  </si>
  <si>
    <t>25-vii-2012</t>
  </si>
  <si>
    <t>Oregon, Union Co., Blue Mtn, Mt Emily Exit 243</t>
  </si>
  <si>
    <t>21-vii-2011</t>
  </si>
  <si>
    <t>Utah, Washington Co., Checkerboard Mesa, Hwy 9</t>
  </si>
  <si>
    <t>Utah, Washington Co., Kolob Terrace Rd</t>
  </si>
  <si>
    <t>21-vii-2012</t>
  </si>
  <si>
    <t>Washington, Kittitas Co., Manatash Rd, mile 7</t>
  </si>
  <si>
    <t>16-viii-1996</t>
  </si>
  <si>
    <t>27-vii-2011</t>
  </si>
  <si>
    <t>Washington, Yakima Co., Dog Lk</t>
  </si>
  <si>
    <t>Alberta, Baniff Nat. Pk, Sunshine Village</t>
  </si>
  <si>
    <t>3-viii-2001</t>
  </si>
  <si>
    <t>G. and D. Graf</t>
  </si>
  <si>
    <t>21-viii-2007</t>
  </si>
  <si>
    <t>A.G. Robinson</t>
  </si>
  <si>
    <t>Ontario, Ear Falls</t>
  </si>
  <si>
    <t>W,R Richards</t>
  </si>
  <si>
    <t>Yukon, Whitehorse</t>
  </si>
  <si>
    <t>25-vii-1972</t>
  </si>
  <si>
    <t>22-vii-1963</t>
  </si>
  <si>
    <t>California, San Bernardino Mtn</t>
  </si>
  <si>
    <t>L.A.Kelton</t>
  </si>
  <si>
    <t>Utah, Washington Co., N Fork Rd, ~5 mi from Hwy 9</t>
  </si>
  <si>
    <t>K.pike</t>
  </si>
  <si>
    <t>16-vi-2015</t>
  </si>
  <si>
    <t>17-vi-2015</t>
  </si>
  <si>
    <t>15-vi-2015</t>
  </si>
  <si>
    <t>16-vii-2015</t>
  </si>
  <si>
    <t>14-viii-2012</t>
  </si>
  <si>
    <t>California, Cuesta Ridge</t>
  </si>
  <si>
    <t>24-v-2016</t>
  </si>
  <si>
    <t>insularis</t>
  </si>
  <si>
    <t>California, Santa Cruz Island</t>
  </si>
  <si>
    <t>23-v--2016</t>
  </si>
  <si>
    <t>20-v-2016</t>
  </si>
  <si>
    <t>D.G. Miller</t>
  </si>
  <si>
    <t>A. Pantoja, R.G. Foottit, K. Pike</t>
  </si>
  <si>
    <t>E. Maw and R.G. Foottit</t>
  </si>
  <si>
    <t>24-vii-2007</t>
  </si>
  <si>
    <t>Colorado, Mesa Co., Uncompahgre Plateau, nr Gateway</t>
  </si>
  <si>
    <t>California, Placer Co., Tahoe City</t>
  </si>
  <si>
    <t>23-viii-2012</t>
  </si>
  <si>
    <t>Utah, Iron Co., Hwy 20, near top of pass</t>
  </si>
  <si>
    <t>26-vi-2012</t>
  </si>
  <si>
    <t>Klein &amp; Parker</t>
  </si>
  <si>
    <t>69-25035</t>
  </si>
  <si>
    <t>27-viii-1969</t>
  </si>
  <si>
    <t>Coordinates</t>
  </si>
  <si>
    <t>ex leaf gall</t>
  </si>
  <si>
    <t xml:space="preserve"> 39667-1</t>
  </si>
  <si>
    <t>2001EM-0501</t>
  </si>
  <si>
    <t xml:space="preserve"> 39667-2</t>
  </si>
  <si>
    <t>8-viii-2001</t>
  </si>
  <si>
    <t>2001EM-0796</t>
  </si>
  <si>
    <t>Alberta, Medicine Lodge (Hwy 16 west of Anderson Rd (Range Rd 213)</t>
  </si>
  <si>
    <t>C.K. Chan and D. Barnes</t>
  </si>
  <si>
    <t>2007EM-0892</t>
  </si>
  <si>
    <t>British Columbia, Parksville (behind Arrowsmith Lodge, Moilett St at Harnish Ave)</t>
  </si>
  <si>
    <t>British Columbia, Vancouver</t>
  </si>
  <si>
    <t>12-vii-1976</t>
  </si>
  <si>
    <t xml:space="preserve">C.K. Chan </t>
  </si>
  <si>
    <t>Manitoba, Sandilands F.R.</t>
  </si>
  <si>
    <t>72-53</t>
  </si>
  <si>
    <t xml:space="preserve">keltoni </t>
  </si>
  <si>
    <t>El Salto, 9000'</t>
  </si>
  <si>
    <t>coweni</t>
  </si>
  <si>
    <t xml:space="preserve">inquilina </t>
  </si>
  <si>
    <t>6-vi-2003</t>
  </si>
  <si>
    <t>A3K200</t>
  </si>
  <si>
    <t>California, San Bernardino Co., Cajon Canyon</t>
  </si>
  <si>
    <t>1-v-2001</t>
  </si>
  <si>
    <t>A3K202</t>
  </si>
  <si>
    <t>CHSC, WSU</t>
  </si>
  <si>
    <t>glauca</t>
  </si>
  <si>
    <t>California, Butte Co., Chico Creek Canyon</t>
  </si>
  <si>
    <t>A5K341</t>
  </si>
  <si>
    <t>manzanita</t>
  </si>
  <si>
    <t>20-iv-2007</t>
  </si>
  <si>
    <t>California, Butte Co., Big Chico Creek Canyon</t>
  </si>
  <si>
    <t>A7K419, A7K420</t>
  </si>
  <si>
    <t>California, Dorado Co.</t>
  </si>
  <si>
    <t>18-vii-2007</t>
  </si>
  <si>
    <t>A7K425</t>
  </si>
  <si>
    <t>12DM02</t>
  </si>
  <si>
    <t>Oregon, Deschutes Co., near Mt Bachelor</t>
  </si>
  <si>
    <t>25-vi-2012</t>
  </si>
  <si>
    <t>12K064</t>
  </si>
  <si>
    <t>Colorado, Mesa Co., Uncompahgre Plateau, nr Gateway, top of 6.3 Rd, 2403 m</t>
  </si>
  <si>
    <t>1-ix-2005</t>
  </si>
  <si>
    <t>A5K188</t>
  </si>
  <si>
    <t>Colorado, Mesa Co., Uncompahgre Plateau, Divide Rd, 2443 m</t>
  </si>
  <si>
    <t>A5K193</t>
  </si>
  <si>
    <t>Colorado, Mesa Co., Uncompahgre Plateau, near Gateway</t>
  </si>
  <si>
    <t>A7K400-402</t>
  </si>
  <si>
    <t>26-vi-20012</t>
  </si>
  <si>
    <t>12K039</t>
  </si>
  <si>
    <t>27-vi-2012</t>
  </si>
  <si>
    <t>12K043</t>
  </si>
  <si>
    <t>96G486</t>
  </si>
  <si>
    <t>A0K101</t>
  </si>
  <si>
    <t>A5340</t>
  </si>
  <si>
    <t>11K030</t>
  </si>
  <si>
    <t>12K046</t>
  </si>
  <si>
    <t>12K047</t>
  </si>
  <si>
    <t>Oregon, Deschutes Co., Hwy 20, mile marker 86</t>
  </si>
  <si>
    <t>12K048, 12K049</t>
  </si>
  <si>
    <t>12K050, 12K051</t>
  </si>
  <si>
    <t>Utah, Washington Co., 14 mi west of Carmel Jct</t>
  </si>
  <si>
    <t>15K004-A</t>
  </si>
  <si>
    <t>15K003-A</t>
  </si>
  <si>
    <t>15K002-A</t>
  </si>
  <si>
    <t>CNCHEM083768</t>
  </si>
  <si>
    <t>12K052, 12K053</t>
  </si>
  <si>
    <t>12K060, 12K061</t>
  </si>
  <si>
    <t>Oregon, Deschutes Co., near Mt Bachelor cinder site 1002</t>
  </si>
  <si>
    <t>12K063, 12K064</t>
  </si>
  <si>
    <t>Washington, Yakima Co., Hwy 410, Morris Cr.</t>
  </si>
  <si>
    <t>California, Broadway Summit</t>
  </si>
  <si>
    <t>14-vii-2014</t>
  </si>
  <si>
    <t>California, Omega Diggings Overlook</t>
  </si>
  <si>
    <t>14-218-1, 14-218-2</t>
  </si>
  <si>
    <t>CNCHEM081075, …76</t>
  </si>
  <si>
    <t>14-218-3</t>
  </si>
  <si>
    <t>CNCHEM081077</t>
  </si>
  <si>
    <t>DNA extracted</t>
  </si>
  <si>
    <t>California, Walker Ridge</t>
  </si>
  <si>
    <t>12DM04</t>
  </si>
  <si>
    <t xml:space="preserve">inquilina? </t>
  </si>
  <si>
    <t>Utah, Washington Co., 14 mi west of Mt Carmel Jct</t>
  </si>
  <si>
    <t>CNCHEM083772</t>
  </si>
  <si>
    <t>CNCHEM083774</t>
  </si>
  <si>
    <t>CNCHEM083776</t>
  </si>
  <si>
    <t>Utah, Hwy 89 near Alton</t>
  </si>
  <si>
    <t>15K007-A</t>
  </si>
  <si>
    <t>15K008-B</t>
  </si>
  <si>
    <t>CNCHEM083771</t>
  </si>
  <si>
    <t>CNCHEM083781</t>
  </si>
  <si>
    <t>15K009-A</t>
  </si>
  <si>
    <t>CNCHEM083782</t>
  </si>
  <si>
    <t>CNCHEM083778</t>
  </si>
  <si>
    <t>CNCHEM057597</t>
  </si>
  <si>
    <t>CNCHEM075062</t>
  </si>
  <si>
    <t>CNCHEM083765</t>
  </si>
  <si>
    <t>CNCHEM081072,..73,..74</t>
  </si>
  <si>
    <t>CNCHEM083784,..85,..86,..87,..88</t>
  </si>
  <si>
    <t>15K010, 15K011</t>
  </si>
  <si>
    <t>Utah, Bryce Point</t>
  </si>
  <si>
    <t>15K001, 15K002</t>
  </si>
  <si>
    <t>CNCHEM083769</t>
  </si>
  <si>
    <t>CNCHEM083763,..64,..66,..67</t>
  </si>
  <si>
    <t>Indiana, Porter Co., Indiana Dunes National Lakeshore</t>
  </si>
  <si>
    <t>2-viii-1995</t>
  </si>
  <si>
    <t>D. Voegtlin and L. Thill</t>
  </si>
  <si>
    <t>11K035</t>
  </si>
  <si>
    <t>Utah, Red Canyon, Hwy 12 near Alton</t>
  </si>
  <si>
    <t>Utah, Garfield Co., Red Canyon, Hwy 1</t>
  </si>
  <si>
    <t>12K040</t>
  </si>
  <si>
    <t>Utah, near Bryce Canyon</t>
  </si>
  <si>
    <t>4-v-2009</t>
  </si>
  <si>
    <t>A9K098</t>
  </si>
  <si>
    <t>12K041</t>
  </si>
  <si>
    <t>A7K404-12K410</t>
  </si>
  <si>
    <t>12DM05</t>
  </si>
  <si>
    <t>Utah, Washington Co., Kolob Reservoir Rd</t>
  </si>
  <si>
    <t>12K044</t>
  </si>
  <si>
    <t>Utah, Washington Co., exit off I-15, near Kolob Canyon</t>
  </si>
  <si>
    <t>12K042</t>
  </si>
  <si>
    <t>39.2581°N 120.0650°W</t>
  </si>
  <si>
    <t>14-217-1, 17-217-2</t>
  </si>
  <si>
    <t>39.2581°N 120.7533°W</t>
  </si>
  <si>
    <t>CNCHEM085168</t>
  </si>
  <si>
    <r>
      <t>35.3560°N 120.6600°</t>
    </r>
    <r>
      <rPr>
        <sz val="7.85"/>
        <rFont val="Arial"/>
        <family val="0"/>
      </rPr>
      <t>W</t>
    </r>
  </si>
  <si>
    <t>16-110-1</t>
  </si>
  <si>
    <t>12DM01</t>
  </si>
  <si>
    <t>12DM03</t>
  </si>
  <si>
    <t>CNCHEM075056,..57,..59,..60,..61</t>
  </si>
  <si>
    <t>Arizona, Ruby, Sycamore Canyon</t>
  </si>
  <si>
    <t>19-iii-1960</t>
  </si>
  <si>
    <t>Wheeler</t>
  </si>
  <si>
    <t>60-8879</t>
  </si>
  <si>
    <t>15-v-1983</t>
  </si>
  <si>
    <t>O.D.V. Shales</t>
  </si>
  <si>
    <t>83-6132</t>
  </si>
  <si>
    <t>California, Shasta Co.</t>
  </si>
  <si>
    <t>21-vii-1989</t>
  </si>
  <si>
    <t>M.A. Valenti</t>
  </si>
  <si>
    <t>91-03622</t>
  </si>
  <si>
    <t>15-16-viii-1979</t>
  </si>
  <si>
    <t>79-13, 79-32</t>
  </si>
  <si>
    <t>Utah, Bryce Canyon NP</t>
  </si>
  <si>
    <t xml:space="preserve">W. El Salto, 2600 m, </t>
  </si>
  <si>
    <t>18-x-1986</t>
  </si>
  <si>
    <t>G. Remaudière</t>
  </si>
  <si>
    <t xml:space="preserve">California, Napa Co., S, slope Mt St. Helena, 1200 m, </t>
  </si>
  <si>
    <t>2-viii-1997</t>
  </si>
  <si>
    <t>S97003</t>
  </si>
  <si>
    <t>California, Stauislaus Co., Kenndy Creek,  2200 m</t>
  </si>
  <si>
    <t>27-vii-1997</t>
  </si>
  <si>
    <t>S97001</t>
  </si>
  <si>
    <t>Tecate (BCN), 550 m</t>
  </si>
  <si>
    <t>27-ix-1981</t>
  </si>
  <si>
    <t>10A032</t>
  </si>
  <si>
    <t>11K034</t>
  </si>
  <si>
    <t>Colorado, Jefferson Co., Three Sisters Peak, elev. 2300 m</t>
  </si>
  <si>
    <t>44.3580°N 121.6124°W</t>
  </si>
  <si>
    <t>CNCHEM075068</t>
  </si>
  <si>
    <t>44.3827°N 121.6586°W</t>
  </si>
  <si>
    <t>CNCHEM075069,..70</t>
  </si>
  <si>
    <t>Oregon, Deschutes Co., Hwy 20, near Santam Pass</t>
  </si>
  <si>
    <t>44.4221°N 121.8604°W</t>
  </si>
  <si>
    <t>CNCHEM075071,..72</t>
  </si>
  <si>
    <t>44.1952°N 121.8818°W</t>
  </si>
  <si>
    <t>CNCHEM075073</t>
  </si>
  <si>
    <t>Oregon, Deschutes Co., Hwy 242, McKenzie Pass, lava flow area</t>
  </si>
  <si>
    <t>44.2609°N 121.7947°W</t>
  </si>
  <si>
    <t>12K053</t>
  </si>
  <si>
    <t>CNCHEM075074</t>
  </si>
  <si>
    <t>Oregon, Deschutes Co., Cascade Scenic Lk Byway, Deschutes Paddle Tr Jct, ~10mi sw of Bend</t>
  </si>
  <si>
    <t>43.9969°N 121.4052°W</t>
  </si>
  <si>
    <t>12K054</t>
  </si>
  <si>
    <t>CNCHEM075075</t>
  </si>
  <si>
    <t>Oregon, Deschutes Co., Cascade Scenic Lk Byway, Deschutes Paddle Tr Jct, ~13mi sw of Bend</t>
  </si>
  <si>
    <t>43.9804°N 121.4619°W</t>
  </si>
  <si>
    <t>43.9873°N 121.5785°W</t>
  </si>
  <si>
    <t>CNCHEM075079</t>
  </si>
  <si>
    <t xml:space="preserve"> </t>
  </si>
  <si>
    <t>12K055, 12K056</t>
  </si>
  <si>
    <t>CNCHEM075076,..77</t>
  </si>
  <si>
    <t>43.9829°N 121.6262°W</t>
  </si>
  <si>
    <t>CNCHEM075081</t>
  </si>
  <si>
    <t>6-viii-2011</t>
  </si>
  <si>
    <t>34.6800°N 119.3080°W</t>
  </si>
  <si>
    <t>16-107</t>
  </si>
  <si>
    <t>CNCHEM085165,..66</t>
  </si>
  <si>
    <t>California, Reyes Creek</t>
  </si>
  <si>
    <t>16-105</t>
  </si>
  <si>
    <t>CNCHEM085161,..62</t>
  </si>
  <si>
    <t>46.9083°N 121.4208°W</t>
  </si>
  <si>
    <t>12G003</t>
  </si>
  <si>
    <t>CNCHEM075065</t>
  </si>
  <si>
    <t>Washington, Benton Co., Richland (Winco market)</t>
  </si>
  <si>
    <t>CNCHEM075066</t>
  </si>
  <si>
    <t>California, Shasta City</t>
  </si>
  <si>
    <t>7-ix-1941</t>
  </si>
  <si>
    <t>W.H. Lange</t>
  </si>
  <si>
    <t>EMEC</t>
  </si>
  <si>
    <t>California, Napa</t>
  </si>
  <si>
    <t>19-vi-1931</t>
  </si>
  <si>
    <t>P.S.B</t>
  </si>
  <si>
    <t>California, Napa Co., Vichy Springs</t>
  </si>
  <si>
    <t>22-ii-1938</t>
  </si>
  <si>
    <t>E.O. Essig</t>
  </si>
  <si>
    <t>19-vii-1964</t>
  </si>
  <si>
    <t>C.F. Lagace</t>
  </si>
  <si>
    <t>California, Truckee</t>
  </si>
  <si>
    <t>4-ix-1946</t>
  </si>
  <si>
    <t>D.D. Jensen</t>
  </si>
  <si>
    <t>California, Maniposa Co., Fish Camp, Elev. 7000 ft</t>
  </si>
  <si>
    <t>6-vii-1946</t>
  </si>
  <si>
    <t>H.P. Chandler</t>
  </si>
  <si>
    <t>California, El Docado Co., Kvaurz</t>
  </si>
  <si>
    <t>29-viii-1971</t>
  </si>
  <si>
    <t>5-viii-1941</t>
  </si>
  <si>
    <t>California, Laytonville</t>
  </si>
  <si>
    <t>3-vii-1931</t>
  </si>
  <si>
    <t>P.S.B.</t>
  </si>
  <si>
    <t>Oregon, Mt Ashland, elev. 6000 ft</t>
  </si>
  <si>
    <t>20-viii-1950</t>
  </si>
  <si>
    <t>L.G. Gentner</t>
  </si>
  <si>
    <t>California, Boquet Canyon</t>
  </si>
  <si>
    <t>9-vi-1960</t>
  </si>
  <si>
    <t>E.I. Schlinger &amp; J.C. Hall</t>
  </si>
  <si>
    <t>60-6-10b</t>
  </si>
  <si>
    <t>#63</t>
  </si>
  <si>
    <t>J. Schuh+R78</t>
  </si>
  <si>
    <t>8-viii-1941</t>
  </si>
  <si>
    <t>J. Schuh</t>
  </si>
  <si>
    <t>Oregon, 15 mi N of Bend</t>
  </si>
  <si>
    <t>9-Vviii-1941</t>
  </si>
  <si>
    <t>64 64</t>
  </si>
  <si>
    <t>Oregon, Bend (5 mi south)</t>
  </si>
  <si>
    <t>7-viii-1941</t>
  </si>
  <si>
    <t>Oregon, Breitenbush Lake (3 mi south)</t>
  </si>
  <si>
    <t>Utah, near Ephraim, Ephraim Canyon, ~1.5 mi passed paved part of road</t>
  </si>
  <si>
    <t>19-vi-2015</t>
  </si>
  <si>
    <t>CNCHEM083789</t>
  </si>
  <si>
    <t>CNCHEM083790, ..91</t>
  </si>
  <si>
    <t>Washington, Pullma, WSU campus</t>
  </si>
  <si>
    <t>7-vii-2015</t>
  </si>
  <si>
    <t>15K013-A</t>
  </si>
  <si>
    <t>CNCHEM083792</t>
  </si>
  <si>
    <t>24-vii-2015</t>
  </si>
  <si>
    <t>15K014</t>
  </si>
  <si>
    <t>CNCHEM083794</t>
  </si>
  <si>
    <r>
      <t xml:space="preserve">Supplementary Table 1. Aphid specimens (glass mounted) examined from collections of previously described </t>
    </r>
    <r>
      <rPr>
        <i/>
        <sz val="9"/>
        <rFont val="Arial"/>
        <family val="2"/>
      </rPr>
      <t>Tamalia</t>
    </r>
    <r>
      <rPr>
        <sz val="9"/>
        <rFont val="Arial"/>
        <family val="0"/>
      </rPr>
      <t xml:space="preserve"> species. </t>
    </r>
  </si>
  <si>
    <t>Tamalia</t>
  </si>
  <si>
    <t>Morphs* exanined</t>
  </si>
  <si>
    <r>
      <t>species</t>
    </r>
    <r>
      <rPr>
        <vertAlign val="superscript"/>
        <sz val="9"/>
        <rFont val="Arial"/>
        <family val="2"/>
      </rPr>
      <t>†</t>
    </r>
  </si>
  <si>
    <r>
      <t>Deposited</t>
    </r>
    <r>
      <rPr>
        <vertAlign val="superscript"/>
        <sz val="9"/>
        <rFont val="Arial"/>
        <family val="2"/>
      </rPr>
      <t>§</t>
    </r>
  </si>
  <si>
    <t>inquilina</t>
  </si>
  <si>
    <t>15K012B, 15K012C</t>
  </si>
  <si>
    <t>Collector(s)</t>
  </si>
  <si>
    <t>Collection code</t>
  </si>
  <si>
    <t>Inventory code</t>
  </si>
  <si>
    <r>
      <t>§</t>
    </r>
    <r>
      <rPr>
        <sz val="9"/>
        <rFont val="Arial"/>
        <family val="0"/>
      </rPr>
      <t>Slides may be deposited in more than one location. Repository locations: EMEC, Essig Museum of Entomology, University of California, Berkeley; CHSC, California State University–</t>
    </r>
  </si>
  <si>
    <r>
      <t>†</t>
    </r>
    <r>
      <rPr>
        <i/>
        <sz val="9"/>
        <rFont val="Arial"/>
        <family val="2"/>
      </rPr>
      <t>T. coweni</t>
    </r>
    <r>
      <rPr>
        <sz val="9"/>
        <rFont val="Arial"/>
        <family val="0"/>
      </rPr>
      <t xml:space="preserve"> and </t>
    </r>
    <r>
      <rPr>
        <i/>
        <sz val="9"/>
        <rFont val="Arial"/>
        <family val="2"/>
      </rPr>
      <t>T. inquilina</t>
    </r>
    <r>
      <rPr>
        <sz val="9"/>
        <rFont val="Arial"/>
        <family val="0"/>
      </rPr>
      <t xml:space="preserve"> may constitute species complexes.</t>
    </r>
  </si>
  <si>
    <t>15K012-A</t>
  </si>
  <si>
    <t>37.6160° N 112.1730° W</t>
  </si>
  <si>
    <t>37.4670° N 112.5100° W</t>
  </si>
  <si>
    <t>37.7450° N 112.3180° W</t>
  </si>
  <si>
    <t>37.3410° N 112.0760° W</t>
  </si>
  <si>
    <t>51.1158°N 115.7614W</t>
  </si>
  <si>
    <t>53.533°N 117.0453°W</t>
  </si>
  <si>
    <t>49.3114°N 124.3227°W</t>
  </si>
  <si>
    <t>35.3560°N 120.6600°W</t>
  </si>
  <si>
    <t>38.7056°N 108.6566°W</t>
  </si>
  <si>
    <t>38.6991°N 108.8508°W</t>
  </si>
  <si>
    <t xml:space="preserve"> Chico Collection, CNC, Canadian National Collection, Ottawa; USNM, National Museum of Natural History Aphidoidea Collection, Beltsville, Maryland; WSU, Washington State University Aphid Collection, Prosser.</t>
  </si>
  <si>
    <t>California, US Hwy 199, 5 mi S of California line</t>
  </si>
  <si>
    <t>CHSC, CNC</t>
  </si>
  <si>
    <t>Utah, Iron Co., Hwy 20 (near top of pass)</t>
  </si>
  <si>
    <t>ex reddish leaf gall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</si>
</sst>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85"/>
      <name val="Arial"/>
      <family val="0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5" borderId="2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7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80" zoomScaleNormal="80" zoomScalePageLayoutView="0" workbookViewId="0" topLeftCell="A1">
      <selection activeCell="U47" sqref="U47"/>
    </sheetView>
  </sheetViews>
  <sheetFormatPr defaultColWidth="9.140625" defaultRowHeight="12.75"/>
  <cols>
    <col min="1" max="1" width="1.57421875" style="1" customWidth="1"/>
    <col min="2" max="2" width="8.00390625" style="1" customWidth="1"/>
    <col min="3" max="3" width="3.7109375" style="1" customWidth="1"/>
    <col min="4" max="7" width="3.421875" style="1" customWidth="1"/>
    <col min="8" max="8" width="4.7109375" style="1" customWidth="1"/>
    <col min="9" max="9" width="2.140625" style="1" customWidth="1"/>
    <col min="10" max="10" width="14.28125" style="1" customWidth="1"/>
    <col min="11" max="11" width="9.421875" style="1" customWidth="1"/>
    <col min="12" max="12" width="6.421875" style="1" customWidth="1"/>
    <col min="13" max="13" width="74.421875" style="1" customWidth="1"/>
    <col min="14" max="14" width="18.8515625" style="1" customWidth="1"/>
    <col min="15" max="15" width="12.00390625" style="1" customWidth="1"/>
    <col min="16" max="16" width="25.140625" style="1" customWidth="1"/>
    <col min="17" max="17" width="15.8515625" style="1" customWidth="1"/>
    <col min="18" max="18" width="15.421875" style="1" customWidth="1"/>
    <col min="19" max="19" width="26.140625" style="1" customWidth="1"/>
    <col min="20" max="20" width="14.8515625" style="1" customWidth="1"/>
    <col min="21" max="16384" width="9.140625" style="1" customWidth="1"/>
  </cols>
  <sheetData>
    <row r="1" spans="1:20" ht="12" customHeight="1">
      <c r="A1" s="4" t="s">
        <v>349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5" ht="14.25" customHeight="1">
      <c r="A2" s="3" t="s">
        <v>350</v>
      </c>
      <c r="C2" s="1" t="s">
        <v>351</v>
      </c>
      <c r="J2" s="1" t="s">
        <v>11</v>
      </c>
      <c r="L2" s="5"/>
      <c r="O2" s="1" t="s">
        <v>13</v>
      </c>
    </row>
    <row r="3" spans="1:20" ht="12" customHeight="1">
      <c r="A3" s="5"/>
      <c r="B3" s="5" t="s">
        <v>352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10</v>
      </c>
      <c r="I3" s="5"/>
      <c r="J3" s="5" t="s">
        <v>1</v>
      </c>
      <c r="K3" s="5" t="s">
        <v>0</v>
      </c>
      <c r="L3" s="5" t="s">
        <v>8</v>
      </c>
      <c r="M3" s="5"/>
      <c r="N3" s="5" t="s">
        <v>102</v>
      </c>
      <c r="O3" s="5" t="s">
        <v>12</v>
      </c>
      <c r="P3" s="5" t="s">
        <v>356</v>
      </c>
      <c r="Q3" s="5" t="s">
        <v>357</v>
      </c>
      <c r="R3" s="5" t="s">
        <v>353</v>
      </c>
      <c r="S3" s="5" t="s">
        <v>358</v>
      </c>
      <c r="T3" s="5" t="s">
        <v>22</v>
      </c>
    </row>
    <row r="4" spans="2:18" ht="14.25" customHeight="1">
      <c r="B4" s="1" t="s">
        <v>120</v>
      </c>
      <c r="C4" s="1">
        <v>8</v>
      </c>
      <c r="H4" s="1">
        <f aca="true" t="shared" si="0" ref="H4:H38">SUM(C4:G4)</f>
        <v>8</v>
      </c>
      <c r="J4" s="1" t="s">
        <v>31</v>
      </c>
      <c r="K4" s="1" t="s">
        <v>7</v>
      </c>
      <c r="L4" s="1" t="s">
        <v>9</v>
      </c>
      <c r="M4" s="1" t="s">
        <v>26</v>
      </c>
      <c r="O4" s="1" t="s">
        <v>27</v>
      </c>
      <c r="P4" s="1" t="s">
        <v>91</v>
      </c>
      <c r="Q4" s="1" t="s">
        <v>256</v>
      </c>
      <c r="R4" s="1" t="s">
        <v>45</v>
      </c>
    </row>
    <row r="5" spans="2:19" ht="14.25" customHeight="1">
      <c r="B5" s="1" t="s">
        <v>120</v>
      </c>
      <c r="C5" s="1">
        <v>2</v>
      </c>
      <c r="G5" s="1">
        <v>2</v>
      </c>
      <c r="H5" s="1">
        <f t="shared" si="0"/>
        <v>4</v>
      </c>
      <c r="J5" s="1" t="s">
        <v>31</v>
      </c>
      <c r="K5" s="1" t="s">
        <v>42</v>
      </c>
      <c r="L5" s="1" t="s">
        <v>9</v>
      </c>
      <c r="M5" s="1" t="s">
        <v>231</v>
      </c>
      <c r="O5" s="1" t="s">
        <v>232</v>
      </c>
      <c r="P5" s="1" t="s">
        <v>233</v>
      </c>
      <c r="Q5" s="2">
        <v>81413</v>
      </c>
      <c r="R5" s="1" t="s">
        <v>36</v>
      </c>
      <c r="S5" s="1" t="s">
        <v>234</v>
      </c>
    </row>
    <row r="6" spans="2:18" ht="14.25" customHeight="1">
      <c r="B6" s="1" t="s">
        <v>120</v>
      </c>
      <c r="E6" s="1">
        <v>1</v>
      </c>
      <c r="F6" s="1">
        <v>1</v>
      </c>
      <c r="H6" s="1">
        <f t="shared" si="0"/>
        <v>2</v>
      </c>
      <c r="J6" s="1" t="s">
        <v>31</v>
      </c>
      <c r="L6" s="1" t="s">
        <v>9</v>
      </c>
      <c r="M6" s="1" t="s">
        <v>324</v>
      </c>
      <c r="O6" s="1" t="s">
        <v>325</v>
      </c>
      <c r="P6" s="1" t="s">
        <v>326</v>
      </c>
      <c r="Q6" s="2" t="s">
        <v>327</v>
      </c>
      <c r="R6" s="1" t="s">
        <v>300</v>
      </c>
    </row>
    <row r="7" spans="2:20" ht="14.25" customHeight="1">
      <c r="B7" s="1" t="s">
        <v>120</v>
      </c>
      <c r="C7" s="1">
        <v>31</v>
      </c>
      <c r="D7" s="1">
        <v>11</v>
      </c>
      <c r="H7" s="1">
        <f>SUM(C7:G7)</f>
        <v>42</v>
      </c>
      <c r="J7" s="1" t="s">
        <v>31</v>
      </c>
      <c r="K7" s="1" t="s">
        <v>39</v>
      </c>
      <c r="L7" s="1" t="s">
        <v>9</v>
      </c>
      <c r="M7" s="1" t="s">
        <v>172</v>
      </c>
      <c r="N7" s="1" t="s">
        <v>222</v>
      </c>
      <c r="O7" s="1" t="s">
        <v>173</v>
      </c>
      <c r="P7" s="1" t="s">
        <v>90</v>
      </c>
      <c r="Q7" s="1" t="s">
        <v>223</v>
      </c>
      <c r="R7" s="1" t="s">
        <v>45</v>
      </c>
      <c r="S7" s="1" t="s">
        <v>198</v>
      </c>
      <c r="T7" s="1" t="s">
        <v>179</v>
      </c>
    </row>
    <row r="8" spans="2:18" ht="14.25" customHeight="1">
      <c r="B8" s="1" t="s">
        <v>120</v>
      </c>
      <c r="C8" s="1">
        <v>6</v>
      </c>
      <c r="H8" s="1">
        <f t="shared" si="0"/>
        <v>6</v>
      </c>
      <c r="J8" s="1" t="s">
        <v>31</v>
      </c>
      <c r="K8" s="1" t="s">
        <v>28</v>
      </c>
      <c r="L8" s="1" t="s">
        <v>9</v>
      </c>
      <c r="M8" s="1" t="s">
        <v>32</v>
      </c>
      <c r="O8" s="1" t="s">
        <v>29</v>
      </c>
      <c r="P8" s="1" t="s">
        <v>90</v>
      </c>
      <c r="Q8" s="1" t="s">
        <v>155</v>
      </c>
      <c r="R8" s="1" t="s">
        <v>45</v>
      </c>
    </row>
    <row r="9" spans="2:19" ht="14.25" customHeight="1">
      <c r="B9" s="1" t="s">
        <v>120</v>
      </c>
      <c r="C9" s="1">
        <v>6</v>
      </c>
      <c r="G9" s="1">
        <v>2</v>
      </c>
      <c r="H9" s="1">
        <f t="shared" si="0"/>
        <v>8</v>
      </c>
      <c r="J9" s="1" t="s">
        <v>31</v>
      </c>
      <c r="L9" s="1" t="s">
        <v>9</v>
      </c>
      <c r="M9" s="1" t="s">
        <v>315</v>
      </c>
      <c r="O9" s="1" t="s">
        <v>316</v>
      </c>
      <c r="P9" s="1" t="s">
        <v>308</v>
      </c>
      <c r="R9" s="1" t="s">
        <v>300</v>
      </c>
      <c r="S9" s="1" t="s">
        <v>280</v>
      </c>
    </row>
    <row r="10" spans="2:18" ht="14.25" customHeight="1">
      <c r="B10" s="1" t="s">
        <v>120</v>
      </c>
      <c r="C10" s="1">
        <v>3</v>
      </c>
      <c r="H10" s="1">
        <f>SUM(C10:G10)</f>
        <v>3</v>
      </c>
      <c r="J10" s="1" t="s">
        <v>31</v>
      </c>
      <c r="L10" s="1" t="s">
        <v>9</v>
      </c>
      <c r="M10" s="1" t="s">
        <v>318</v>
      </c>
      <c r="O10" s="1" t="s">
        <v>319</v>
      </c>
      <c r="P10" s="1" t="s">
        <v>320</v>
      </c>
      <c r="R10" s="1" t="s">
        <v>300</v>
      </c>
    </row>
    <row r="11" spans="2:18" ht="14.25" customHeight="1">
      <c r="B11" s="1" t="s">
        <v>120</v>
      </c>
      <c r="C11" s="1">
        <v>8</v>
      </c>
      <c r="H11" s="1">
        <f t="shared" si="0"/>
        <v>8</v>
      </c>
      <c r="J11" s="1" t="s">
        <v>31</v>
      </c>
      <c r="L11" s="1" t="s">
        <v>9</v>
      </c>
      <c r="M11" s="1" t="s">
        <v>312</v>
      </c>
      <c r="O11" s="1" t="s">
        <v>313</v>
      </c>
      <c r="P11" s="1" t="s">
        <v>314</v>
      </c>
      <c r="R11" s="1" t="s">
        <v>300</v>
      </c>
    </row>
    <row r="12" spans="2:18" ht="14.25" customHeight="1">
      <c r="B12" s="1" t="s">
        <v>120</v>
      </c>
      <c r="C12" s="1">
        <v>2</v>
      </c>
      <c r="G12" s="1">
        <v>4</v>
      </c>
      <c r="H12" s="1">
        <f t="shared" si="0"/>
        <v>6</v>
      </c>
      <c r="J12" s="1" t="s">
        <v>31</v>
      </c>
      <c r="L12" s="1" t="s">
        <v>9</v>
      </c>
      <c r="M12" s="1" t="s">
        <v>301</v>
      </c>
      <c r="O12" s="1" t="s">
        <v>302</v>
      </c>
      <c r="P12" s="1" t="s">
        <v>303</v>
      </c>
      <c r="R12" s="1" t="s">
        <v>300</v>
      </c>
    </row>
    <row r="13" spans="2:18" ht="14.25" customHeight="1">
      <c r="B13" s="1" t="s">
        <v>120</v>
      </c>
      <c r="C13" s="1">
        <v>8</v>
      </c>
      <c r="D13" s="1">
        <v>6</v>
      </c>
      <c r="G13" s="1">
        <v>4</v>
      </c>
      <c r="H13" s="1">
        <f>SUM(C13:G13)</f>
        <v>18</v>
      </c>
      <c r="J13" s="1" t="s">
        <v>31</v>
      </c>
      <c r="L13" s="1" t="s">
        <v>9</v>
      </c>
      <c r="M13" s="1" t="s">
        <v>304</v>
      </c>
      <c r="O13" s="1" t="s">
        <v>305</v>
      </c>
      <c r="P13" s="1" t="s">
        <v>306</v>
      </c>
      <c r="R13" s="1" t="s">
        <v>300</v>
      </c>
    </row>
    <row r="14" spans="2:20" ht="14.25" customHeight="1">
      <c r="B14" s="1" t="s">
        <v>120</v>
      </c>
      <c r="C14" s="1">
        <v>18</v>
      </c>
      <c r="H14" s="1">
        <f>SUM(C14:G14)</f>
        <v>18</v>
      </c>
      <c r="J14" s="1" t="s">
        <v>31</v>
      </c>
      <c r="K14" s="1" t="s">
        <v>39</v>
      </c>
      <c r="L14" s="1" t="s">
        <v>9</v>
      </c>
      <c r="M14" s="1" t="s">
        <v>174</v>
      </c>
      <c r="N14" s="1" t="s">
        <v>224</v>
      </c>
      <c r="O14" s="1" t="s">
        <v>173</v>
      </c>
      <c r="P14" s="1" t="s">
        <v>90</v>
      </c>
      <c r="Q14" s="1" t="s">
        <v>175</v>
      </c>
      <c r="R14" s="1" t="s">
        <v>45</v>
      </c>
      <c r="S14" s="1" t="s">
        <v>176</v>
      </c>
      <c r="T14" s="1" t="s">
        <v>179</v>
      </c>
    </row>
    <row r="15" spans="2:18" ht="14.25" customHeight="1">
      <c r="B15" s="1" t="s">
        <v>120</v>
      </c>
      <c r="C15" s="1">
        <v>2</v>
      </c>
      <c r="H15" s="1">
        <f t="shared" si="0"/>
        <v>2</v>
      </c>
      <c r="J15" s="1" t="s">
        <v>31</v>
      </c>
      <c r="K15" s="1" t="s">
        <v>28</v>
      </c>
      <c r="L15" s="1" t="s">
        <v>9</v>
      </c>
      <c r="M15" s="1" t="s">
        <v>33</v>
      </c>
      <c r="O15" s="1" t="s">
        <v>34</v>
      </c>
      <c r="P15" s="1" t="s">
        <v>90</v>
      </c>
      <c r="Q15" s="1" t="s">
        <v>154</v>
      </c>
      <c r="R15" s="1" t="s">
        <v>30</v>
      </c>
    </row>
    <row r="16" spans="2:18" ht="14.25" customHeight="1">
      <c r="B16" s="1" t="s">
        <v>120</v>
      </c>
      <c r="C16" s="1">
        <v>29</v>
      </c>
      <c r="D16" s="1">
        <v>25</v>
      </c>
      <c r="G16" s="1">
        <v>4</v>
      </c>
      <c r="H16" s="1">
        <f>SUM(C16:G16)</f>
        <v>58</v>
      </c>
      <c r="J16" s="1" t="s">
        <v>31</v>
      </c>
      <c r="L16" s="1" t="s">
        <v>9</v>
      </c>
      <c r="M16" s="1" t="s">
        <v>95</v>
      </c>
      <c r="O16" s="1" t="s">
        <v>307</v>
      </c>
      <c r="P16" s="1" t="s">
        <v>308</v>
      </c>
      <c r="R16" s="1" t="s">
        <v>300</v>
      </c>
    </row>
    <row r="17" spans="2:18" ht="14.25" customHeight="1">
      <c r="B17" s="1" t="s">
        <v>120</v>
      </c>
      <c r="C17" s="1">
        <v>5</v>
      </c>
      <c r="E17" s="1">
        <v>5</v>
      </c>
      <c r="F17" s="1">
        <v>1</v>
      </c>
      <c r="H17" s="1">
        <f t="shared" si="0"/>
        <v>11</v>
      </c>
      <c r="J17" s="1" t="s">
        <v>31</v>
      </c>
      <c r="K17" s="1" t="s">
        <v>39</v>
      </c>
      <c r="L17" s="1" t="s">
        <v>9</v>
      </c>
      <c r="M17" s="1" t="s">
        <v>95</v>
      </c>
      <c r="O17" s="1" t="s">
        <v>96</v>
      </c>
      <c r="P17" s="1" t="s">
        <v>90</v>
      </c>
      <c r="Q17" s="1" t="s">
        <v>217</v>
      </c>
      <c r="R17" s="1" t="s">
        <v>45</v>
      </c>
    </row>
    <row r="18" spans="2:19" ht="14.25" customHeight="1">
      <c r="B18" s="1" t="s">
        <v>120</v>
      </c>
      <c r="C18" s="1">
        <v>3</v>
      </c>
      <c r="D18" s="1">
        <v>3</v>
      </c>
      <c r="H18" s="1">
        <f>SUM(C18:G18)</f>
        <v>6</v>
      </c>
      <c r="J18" s="1" t="s">
        <v>31</v>
      </c>
      <c r="K18" s="1" t="s">
        <v>41</v>
      </c>
      <c r="L18" s="1" t="s">
        <v>9</v>
      </c>
      <c r="M18" s="1" t="s">
        <v>289</v>
      </c>
      <c r="O18" s="1" t="s">
        <v>89</v>
      </c>
      <c r="P18" s="1" t="s">
        <v>90</v>
      </c>
      <c r="Q18" s="1" t="s">
        <v>290</v>
      </c>
      <c r="R18" s="1" t="s">
        <v>374</v>
      </c>
      <c r="S18" s="1" t="s">
        <v>291</v>
      </c>
    </row>
    <row r="19" spans="2:20" ht="14.25" customHeight="1">
      <c r="B19" s="1" t="s">
        <v>120</v>
      </c>
      <c r="C19" s="1">
        <v>1</v>
      </c>
      <c r="G19" s="1">
        <v>3</v>
      </c>
      <c r="H19" s="1">
        <f>SUM(C19:G19)</f>
        <v>4</v>
      </c>
      <c r="J19" s="1" t="s">
        <v>31</v>
      </c>
      <c r="L19" s="1" t="s">
        <v>9</v>
      </c>
      <c r="M19" s="1" t="s">
        <v>87</v>
      </c>
      <c r="O19" s="1" t="s">
        <v>235</v>
      </c>
      <c r="P19" s="1" t="s">
        <v>236</v>
      </c>
      <c r="Q19" s="1" t="s">
        <v>237</v>
      </c>
      <c r="R19" s="1" t="s">
        <v>36</v>
      </c>
      <c r="T19" s="1" t="s">
        <v>103</v>
      </c>
    </row>
    <row r="20" spans="2:19" ht="14.25" customHeight="1">
      <c r="B20" s="1" t="s">
        <v>120</v>
      </c>
      <c r="C20" s="1">
        <v>3</v>
      </c>
      <c r="E20" s="1">
        <v>2</v>
      </c>
      <c r="H20" s="1">
        <f t="shared" si="0"/>
        <v>5</v>
      </c>
      <c r="J20" s="1" t="s">
        <v>31</v>
      </c>
      <c r="K20" s="1" t="s">
        <v>86</v>
      </c>
      <c r="L20" s="1" t="s">
        <v>9</v>
      </c>
      <c r="M20" s="1" t="s">
        <v>87</v>
      </c>
      <c r="N20" s="1" t="s">
        <v>286</v>
      </c>
      <c r="O20" s="1" t="s">
        <v>88</v>
      </c>
      <c r="P20" s="1" t="s">
        <v>90</v>
      </c>
      <c r="Q20" s="1" t="s">
        <v>287</v>
      </c>
      <c r="R20" s="1" t="s">
        <v>374</v>
      </c>
      <c r="S20" s="1" t="s">
        <v>288</v>
      </c>
    </row>
    <row r="21" spans="2:18" ht="14.25" customHeight="1">
      <c r="B21" s="1" t="s">
        <v>120</v>
      </c>
      <c r="C21" s="1">
        <v>1</v>
      </c>
      <c r="E21" s="1">
        <v>19</v>
      </c>
      <c r="F21" s="1">
        <v>9</v>
      </c>
      <c r="H21" s="1">
        <f>SUM(C21:G21)</f>
        <v>29</v>
      </c>
      <c r="J21" s="1" t="s">
        <v>31</v>
      </c>
      <c r="L21" s="1" t="s">
        <v>9</v>
      </c>
      <c r="M21" s="1" t="s">
        <v>297</v>
      </c>
      <c r="O21" s="1" t="s">
        <v>298</v>
      </c>
      <c r="P21" s="1" t="s">
        <v>299</v>
      </c>
      <c r="R21" s="1" t="s">
        <v>300</v>
      </c>
    </row>
    <row r="22" spans="2:19" ht="14.25" customHeight="1">
      <c r="B22" s="1" t="s">
        <v>120</v>
      </c>
      <c r="C22" s="1">
        <v>6</v>
      </c>
      <c r="E22" s="1">
        <v>1</v>
      </c>
      <c r="F22" s="1">
        <v>2</v>
      </c>
      <c r="G22" s="1">
        <v>2</v>
      </c>
      <c r="H22" s="1">
        <f t="shared" si="0"/>
        <v>11</v>
      </c>
      <c r="J22" s="1" t="s">
        <v>31</v>
      </c>
      <c r="L22" s="1" t="s">
        <v>9</v>
      </c>
      <c r="M22" s="1" t="s">
        <v>238</v>
      </c>
      <c r="O22" s="1" t="s">
        <v>239</v>
      </c>
      <c r="P22" s="1" t="s">
        <v>240</v>
      </c>
      <c r="Q22" s="1" t="s">
        <v>241</v>
      </c>
      <c r="R22" s="1" t="s">
        <v>36</v>
      </c>
      <c r="S22" s="1" t="s">
        <v>280</v>
      </c>
    </row>
    <row r="23" spans="2:19" ht="14.25" customHeight="1">
      <c r="B23" s="1" t="s">
        <v>120</v>
      </c>
      <c r="E23" s="1">
        <v>2</v>
      </c>
      <c r="F23" s="1">
        <v>1</v>
      </c>
      <c r="H23" s="1">
        <f t="shared" si="0"/>
        <v>3</v>
      </c>
      <c r="J23" s="1" t="s">
        <v>31</v>
      </c>
      <c r="L23" s="1" t="s">
        <v>9</v>
      </c>
      <c r="M23" s="1" t="s">
        <v>309</v>
      </c>
      <c r="O23" s="1" t="s">
        <v>310</v>
      </c>
      <c r="P23" s="1" t="s">
        <v>311</v>
      </c>
      <c r="R23" s="1" t="s">
        <v>300</v>
      </c>
      <c r="S23" s="1" t="s">
        <v>280</v>
      </c>
    </row>
    <row r="24" spans="2:18" ht="14.25" customHeight="1">
      <c r="B24" s="1" t="s">
        <v>120</v>
      </c>
      <c r="C24" s="1">
        <v>2</v>
      </c>
      <c r="H24" s="1">
        <f t="shared" si="0"/>
        <v>2</v>
      </c>
      <c r="J24" s="1" t="s">
        <v>31</v>
      </c>
      <c r="L24" s="1" t="s">
        <v>9</v>
      </c>
      <c r="M24" s="1" t="s">
        <v>373</v>
      </c>
      <c r="O24" s="1" t="s">
        <v>330</v>
      </c>
      <c r="P24" s="1" t="s">
        <v>329</v>
      </c>
      <c r="Q24" s="1" t="s">
        <v>328</v>
      </c>
      <c r="R24" s="1" t="s">
        <v>300</v>
      </c>
    </row>
    <row r="25" spans="2:18" ht="14.25" customHeight="1">
      <c r="B25" s="1" t="s">
        <v>120</v>
      </c>
      <c r="C25" s="1">
        <v>2</v>
      </c>
      <c r="G25" s="1">
        <v>2</v>
      </c>
      <c r="H25" s="1">
        <f t="shared" si="0"/>
        <v>4</v>
      </c>
      <c r="J25" s="1" t="s">
        <v>31</v>
      </c>
      <c r="K25" s="1" t="s">
        <v>7</v>
      </c>
      <c r="L25" s="1" t="s">
        <v>9</v>
      </c>
      <c r="M25" s="1" t="s">
        <v>258</v>
      </c>
      <c r="O25" s="1" t="s">
        <v>285</v>
      </c>
      <c r="P25" s="1" t="s">
        <v>90</v>
      </c>
      <c r="Q25" s="1" t="s">
        <v>257</v>
      </c>
      <c r="R25" s="1" t="s">
        <v>45</v>
      </c>
    </row>
    <row r="26" spans="2:18" ht="14.25" customHeight="1">
      <c r="B26" s="1" t="s">
        <v>120</v>
      </c>
      <c r="C26" s="1">
        <v>8</v>
      </c>
      <c r="E26" s="1">
        <v>3</v>
      </c>
      <c r="F26" s="1">
        <v>5</v>
      </c>
      <c r="G26" s="1">
        <v>8</v>
      </c>
      <c r="H26" s="1">
        <f t="shared" si="0"/>
        <v>24</v>
      </c>
      <c r="J26" s="1" t="s">
        <v>31</v>
      </c>
      <c r="K26" s="1" t="s">
        <v>39</v>
      </c>
      <c r="L26" s="1" t="s">
        <v>9</v>
      </c>
      <c r="M26" s="1" t="s">
        <v>94</v>
      </c>
      <c r="O26" s="1" t="s">
        <v>93</v>
      </c>
      <c r="P26" s="1" t="s">
        <v>90</v>
      </c>
      <c r="Q26" s="1" t="s">
        <v>216</v>
      </c>
      <c r="R26" s="1" t="s">
        <v>45</v>
      </c>
    </row>
    <row r="27" spans="2:18" ht="14.25" customHeight="1">
      <c r="B27" s="1" t="s">
        <v>120</v>
      </c>
      <c r="C27" s="1">
        <v>2</v>
      </c>
      <c r="G27" s="1">
        <v>1</v>
      </c>
      <c r="H27" s="1">
        <v>3</v>
      </c>
      <c r="J27" s="1" t="s">
        <v>31</v>
      </c>
      <c r="K27" s="1" t="s">
        <v>7</v>
      </c>
      <c r="L27" s="1" t="s">
        <v>9</v>
      </c>
      <c r="M27" s="1" t="s">
        <v>205</v>
      </c>
      <c r="O27" s="1" t="s">
        <v>206</v>
      </c>
      <c r="P27" s="1" t="s">
        <v>207</v>
      </c>
      <c r="Q27" s="1" t="s">
        <v>208</v>
      </c>
      <c r="R27" s="1" t="s">
        <v>19</v>
      </c>
    </row>
    <row r="28" spans="2:18" ht="14.25" customHeight="1">
      <c r="B28" s="1" t="s">
        <v>120</v>
      </c>
      <c r="C28" s="1">
        <v>6</v>
      </c>
      <c r="H28" s="1">
        <f>SUM(C28:G28)</f>
        <v>6</v>
      </c>
      <c r="J28" s="1" t="s">
        <v>31</v>
      </c>
      <c r="L28" s="1" t="s">
        <v>9</v>
      </c>
      <c r="M28" s="1" t="s">
        <v>335</v>
      </c>
      <c r="O28" s="1" t="s">
        <v>336</v>
      </c>
      <c r="P28" s="1" t="s">
        <v>331</v>
      </c>
      <c r="Q28" s="2">
        <v>41</v>
      </c>
      <c r="R28" s="1" t="s">
        <v>300</v>
      </c>
    </row>
    <row r="29" spans="2:18" ht="14.25" customHeight="1">
      <c r="B29" s="1" t="s">
        <v>120</v>
      </c>
      <c r="C29" s="1">
        <v>8</v>
      </c>
      <c r="D29" s="1">
        <v>3</v>
      </c>
      <c r="E29" s="1">
        <v>5</v>
      </c>
      <c r="F29" s="1">
        <v>2</v>
      </c>
      <c r="H29" s="1">
        <f>SUM(C29:G29)</f>
        <v>18</v>
      </c>
      <c r="J29" s="1" t="s">
        <v>31</v>
      </c>
      <c r="L29" s="1" t="s">
        <v>9</v>
      </c>
      <c r="M29" s="1" t="s">
        <v>337</v>
      </c>
      <c r="O29" s="1" t="s">
        <v>317</v>
      </c>
      <c r="P29" s="1" t="s">
        <v>331</v>
      </c>
      <c r="Q29" s="2"/>
      <c r="R29" s="1" t="s">
        <v>300</v>
      </c>
    </row>
    <row r="30" spans="2:20" ht="14.25" customHeight="1">
      <c r="B30" s="1" t="s">
        <v>120</v>
      </c>
      <c r="C30" s="1">
        <v>8</v>
      </c>
      <c r="G30" s="1">
        <v>1</v>
      </c>
      <c r="H30" s="1">
        <f>SUM(C30:G30)</f>
        <v>9</v>
      </c>
      <c r="J30" s="1" t="s">
        <v>31</v>
      </c>
      <c r="K30" s="1" t="s">
        <v>39</v>
      </c>
      <c r="L30" s="1" t="s">
        <v>9</v>
      </c>
      <c r="M30" s="1" t="s">
        <v>272</v>
      </c>
      <c r="N30" s="1" t="s">
        <v>273</v>
      </c>
      <c r="O30" s="1" t="s">
        <v>55</v>
      </c>
      <c r="P30" s="1" t="s">
        <v>16</v>
      </c>
      <c r="Q30" s="1" t="s">
        <v>274</v>
      </c>
      <c r="R30" s="1" t="s">
        <v>45</v>
      </c>
      <c r="S30" s="1" t="s">
        <v>275</v>
      </c>
      <c r="T30" s="1" t="s">
        <v>179</v>
      </c>
    </row>
    <row r="31" spans="2:20" ht="14.25" customHeight="1">
      <c r="B31" s="1" t="s">
        <v>120</v>
      </c>
      <c r="C31" s="1">
        <v>7</v>
      </c>
      <c r="D31" s="1">
        <v>10</v>
      </c>
      <c r="G31" s="1">
        <v>1</v>
      </c>
      <c r="H31" s="1">
        <f>SUM(C31:G31)</f>
        <v>18</v>
      </c>
      <c r="J31" s="1" t="s">
        <v>31</v>
      </c>
      <c r="K31" s="1" t="s">
        <v>39</v>
      </c>
      <c r="L31" s="1" t="s">
        <v>9</v>
      </c>
      <c r="M31" s="1" t="s">
        <v>276</v>
      </c>
      <c r="N31" s="1" t="s">
        <v>277</v>
      </c>
      <c r="O31" s="1" t="s">
        <v>55</v>
      </c>
      <c r="P31" s="1" t="s">
        <v>16</v>
      </c>
      <c r="Q31" s="1" t="s">
        <v>281</v>
      </c>
      <c r="R31" s="1" t="s">
        <v>45</v>
      </c>
      <c r="S31" s="1" t="s">
        <v>282</v>
      </c>
      <c r="T31" s="1" t="s">
        <v>179</v>
      </c>
    </row>
    <row r="32" spans="2:20" ht="14.25" customHeight="1">
      <c r="B32" s="1" t="s">
        <v>120</v>
      </c>
      <c r="C32" s="1">
        <v>15</v>
      </c>
      <c r="G32" s="1">
        <v>2</v>
      </c>
      <c r="H32" s="1">
        <f t="shared" si="0"/>
        <v>17</v>
      </c>
      <c r="J32" s="1" t="s">
        <v>31</v>
      </c>
      <c r="K32" s="1" t="s">
        <v>39</v>
      </c>
      <c r="L32" s="1" t="s">
        <v>9</v>
      </c>
      <c r="M32" s="1" t="s">
        <v>263</v>
      </c>
      <c r="N32" s="1" t="s">
        <v>264</v>
      </c>
      <c r="O32" s="1" t="s">
        <v>51</v>
      </c>
      <c r="P32" s="1" t="s">
        <v>16</v>
      </c>
      <c r="Q32" s="1" t="s">
        <v>161</v>
      </c>
      <c r="R32" s="1" t="s">
        <v>45</v>
      </c>
      <c r="S32" s="1" t="s">
        <v>265</v>
      </c>
      <c r="T32" s="1" t="s">
        <v>179</v>
      </c>
    </row>
    <row r="33" spans="2:20" ht="14.25" customHeight="1">
      <c r="B33" s="1" t="s">
        <v>120</v>
      </c>
      <c r="C33" s="1">
        <v>6</v>
      </c>
      <c r="D33" s="1">
        <v>5</v>
      </c>
      <c r="F33" s="1">
        <v>5</v>
      </c>
      <c r="G33" s="1">
        <v>1</v>
      </c>
      <c r="H33" s="1">
        <f t="shared" si="0"/>
        <v>17</v>
      </c>
      <c r="J33" s="1" t="s">
        <v>31</v>
      </c>
      <c r="K33" s="1" t="s">
        <v>39</v>
      </c>
      <c r="L33" s="1" t="s">
        <v>9</v>
      </c>
      <c r="M33" s="1" t="s">
        <v>52</v>
      </c>
      <c r="N33" s="1" t="s">
        <v>259</v>
      </c>
      <c r="O33" s="1" t="s">
        <v>51</v>
      </c>
      <c r="P33" s="1" t="s">
        <v>16</v>
      </c>
      <c r="Q33" s="1" t="s">
        <v>158</v>
      </c>
      <c r="R33" s="1" t="s">
        <v>45</v>
      </c>
      <c r="S33" s="1" t="s">
        <v>260</v>
      </c>
      <c r="T33" s="1" t="s">
        <v>179</v>
      </c>
    </row>
    <row r="34" spans="2:20" ht="14.25" customHeight="1">
      <c r="B34" s="1" t="s">
        <v>120</v>
      </c>
      <c r="C34" s="1">
        <v>8</v>
      </c>
      <c r="D34" s="1">
        <v>8</v>
      </c>
      <c r="G34" s="1">
        <v>1</v>
      </c>
      <c r="H34" s="1">
        <f t="shared" si="0"/>
        <v>17</v>
      </c>
      <c r="J34" s="1" t="s">
        <v>31</v>
      </c>
      <c r="K34" s="1" t="s">
        <v>39</v>
      </c>
      <c r="L34" s="1" t="s">
        <v>9</v>
      </c>
      <c r="M34" s="1" t="s">
        <v>159</v>
      </c>
      <c r="N34" s="1" t="s">
        <v>261</v>
      </c>
      <c r="O34" s="1" t="s">
        <v>51</v>
      </c>
      <c r="P34" s="1" t="s">
        <v>16</v>
      </c>
      <c r="Q34" s="1" t="s">
        <v>160</v>
      </c>
      <c r="R34" s="1" t="s">
        <v>45</v>
      </c>
      <c r="S34" s="1" t="s">
        <v>262</v>
      </c>
      <c r="T34" s="1" t="s">
        <v>179</v>
      </c>
    </row>
    <row r="35" spans="2:20" ht="15" customHeight="1">
      <c r="B35" s="1" t="s">
        <v>120</v>
      </c>
      <c r="C35" s="1">
        <v>8</v>
      </c>
      <c r="G35" s="1">
        <v>3</v>
      </c>
      <c r="H35" s="1">
        <f t="shared" si="0"/>
        <v>11</v>
      </c>
      <c r="J35" s="1" t="s">
        <v>31</v>
      </c>
      <c r="K35" s="1" t="s">
        <v>39</v>
      </c>
      <c r="L35" s="1" t="s">
        <v>9</v>
      </c>
      <c r="M35" s="1" t="s">
        <v>53</v>
      </c>
      <c r="N35" s="1" t="s">
        <v>266</v>
      </c>
      <c r="O35" s="1" t="s">
        <v>51</v>
      </c>
      <c r="P35" s="1" t="s">
        <v>16</v>
      </c>
      <c r="Q35" s="1" t="s">
        <v>167</v>
      </c>
      <c r="R35" s="1" t="s">
        <v>45</v>
      </c>
      <c r="S35" s="1" t="s">
        <v>267</v>
      </c>
      <c r="T35" s="1" t="s">
        <v>179</v>
      </c>
    </row>
    <row r="36" spans="2:20" ht="14.25" customHeight="1">
      <c r="B36" s="1" t="s">
        <v>120</v>
      </c>
      <c r="C36" s="1">
        <v>4</v>
      </c>
      <c r="G36" s="1">
        <v>1</v>
      </c>
      <c r="H36" s="1">
        <f t="shared" si="0"/>
        <v>5</v>
      </c>
      <c r="J36" s="1" t="s">
        <v>31</v>
      </c>
      <c r="K36" s="1" t="s">
        <v>39</v>
      </c>
      <c r="L36" s="1" t="s">
        <v>9</v>
      </c>
      <c r="M36" s="1" t="s">
        <v>268</v>
      </c>
      <c r="N36" s="1" t="s">
        <v>269</v>
      </c>
      <c r="O36" s="1" t="s">
        <v>51</v>
      </c>
      <c r="P36" s="1" t="s">
        <v>16</v>
      </c>
      <c r="Q36" s="1" t="s">
        <v>270</v>
      </c>
      <c r="R36" s="1" t="s">
        <v>45</v>
      </c>
      <c r="S36" s="1" t="s">
        <v>271</v>
      </c>
      <c r="T36" s="1" t="s">
        <v>179</v>
      </c>
    </row>
    <row r="37" spans="2:20" ht="14.25" customHeight="1">
      <c r="B37" s="1" t="s">
        <v>120</v>
      </c>
      <c r="C37" s="1">
        <v>8</v>
      </c>
      <c r="G37" s="1">
        <v>2</v>
      </c>
      <c r="H37" s="1">
        <f>SUM(C37:G37)</f>
        <v>10</v>
      </c>
      <c r="J37" s="1" t="s">
        <v>31</v>
      </c>
      <c r="K37" s="1" t="s">
        <v>39</v>
      </c>
      <c r="L37" s="1" t="s">
        <v>9</v>
      </c>
      <c r="M37" s="1" t="s">
        <v>54</v>
      </c>
      <c r="N37" s="1" t="s">
        <v>283</v>
      </c>
      <c r="O37" s="1" t="s">
        <v>55</v>
      </c>
      <c r="P37" s="1" t="s">
        <v>16</v>
      </c>
      <c r="Q37" s="1" t="s">
        <v>170</v>
      </c>
      <c r="R37" s="1" t="s">
        <v>15</v>
      </c>
      <c r="S37" s="1" t="s">
        <v>284</v>
      </c>
      <c r="T37" s="1" t="s">
        <v>179</v>
      </c>
    </row>
    <row r="38" spans="2:20" ht="14.25" customHeight="1">
      <c r="B38" s="1" t="s">
        <v>120</v>
      </c>
      <c r="C38" s="1">
        <v>16</v>
      </c>
      <c r="D38" s="1">
        <v>1</v>
      </c>
      <c r="G38" s="1">
        <v>2</v>
      </c>
      <c r="H38" s="1">
        <f t="shared" si="0"/>
        <v>19</v>
      </c>
      <c r="J38" s="1" t="s">
        <v>31</v>
      </c>
      <c r="K38" s="1" t="s">
        <v>7</v>
      </c>
      <c r="L38" s="1" t="s">
        <v>9</v>
      </c>
      <c r="M38" s="1" t="s">
        <v>169</v>
      </c>
      <c r="N38" s="1" t="s">
        <v>278</v>
      </c>
      <c r="O38" s="1" t="s">
        <v>55</v>
      </c>
      <c r="P38" s="1" t="s">
        <v>16</v>
      </c>
      <c r="Q38" s="1" t="s">
        <v>168</v>
      </c>
      <c r="R38" s="1" t="s">
        <v>45</v>
      </c>
      <c r="S38" s="1" t="s">
        <v>279</v>
      </c>
      <c r="T38" s="1" t="s">
        <v>179</v>
      </c>
    </row>
    <row r="39" spans="2:18" ht="14.25" customHeight="1">
      <c r="B39" s="1" t="s">
        <v>120</v>
      </c>
      <c r="C39" s="1">
        <v>3</v>
      </c>
      <c r="E39" s="1">
        <v>3</v>
      </c>
      <c r="F39" s="1">
        <v>3</v>
      </c>
      <c r="H39" s="1">
        <f>SUM(C39:G39)</f>
        <v>9</v>
      </c>
      <c r="J39" s="1" t="s">
        <v>31</v>
      </c>
      <c r="L39" s="1" t="s">
        <v>9</v>
      </c>
      <c r="M39" s="1" t="s">
        <v>321</v>
      </c>
      <c r="O39" s="1" t="s">
        <v>322</v>
      </c>
      <c r="P39" s="1" t="s">
        <v>323</v>
      </c>
      <c r="R39" s="1" t="s">
        <v>300</v>
      </c>
    </row>
    <row r="40" spans="2:18" ht="14.25" customHeight="1">
      <c r="B40" s="1" t="s">
        <v>120</v>
      </c>
      <c r="C40" s="1">
        <v>10</v>
      </c>
      <c r="H40" s="1">
        <f aca="true" t="shared" si="1" ref="H40:H72">SUM(C40:G40)</f>
        <v>10</v>
      </c>
      <c r="J40" s="1" t="s">
        <v>31</v>
      </c>
      <c r="K40" s="1" t="s">
        <v>7</v>
      </c>
      <c r="L40" s="1" t="s">
        <v>9</v>
      </c>
      <c r="M40" s="1" t="s">
        <v>56</v>
      </c>
      <c r="O40" s="1" t="s">
        <v>57</v>
      </c>
      <c r="P40" s="1" t="s">
        <v>16</v>
      </c>
      <c r="R40" s="1" t="s">
        <v>45</v>
      </c>
    </row>
    <row r="41" spans="2:18" ht="14.25" customHeight="1">
      <c r="B41" s="1" t="s">
        <v>120</v>
      </c>
      <c r="C41" s="1">
        <v>1</v>
      </c>
      <c r="E41" s="1">
        <v>1</v>
      </c>
      <c r="G41" s="1">
        <v>1</v>
      </c>
      <c r="H41" s="1">
        <v>3</v>
      </c>
      <c r="J41" s="1" t="s">
        <v>31</v>
      </c>
      <c r="L41" s="1" t="s">
        <v>9</v>
      </c>
      <c r="M41" s="1" t="s">
        <v>244</v>
      </c>
      <c r="O41" s="1" t="s">
        <v>101</v>
      </c>
      <c r="P41" s="1" t="s">
        <v>99</v>
      </c>
      <c r="Q41" s="1" t="s">
        <v>100</v>
      </c>
      <c r="R41" s="1" t="s">
        <v>36</v>
      </c>
    </row>
    <row r="42" spans="2:19" ht="14.25" customHeight="1">
      <c r="B42" s="1" t="s">
        <v>120</v>
      </c>
      <c r="C42" s="1">
        <v>6</v>
      </c>
      <c r="H42" s="1">
        <f aca="true" t="shared" si="2" ref="H42:H50">SUM(C42:G42)</f>
        <v>6</v>
      </c>
      <c r="J42" s="1" t="s">
        <v>31</v>
      </c>
      <c r="K42" s="1" t="s">
        <v>39</v>
      </c>
      <c r="L42" s="1" t="s">
        <v>9</v>
      </c>
      <c r="M42" s="1" t="s">
        <v>201</v>
      </c>
      <c r="N42" s="1" t="s">
        <v>362</v>
      </c>
      <c r="O42" s="1" t="s">
        <v>79</v>
      </c>
      <c r="Q42" s="1" t="s">
        <v>192</v>
      </c>
      <c r="R42" s="1" t="s">
        <v>15</v>
      </c>
      <c r="S42" s="1" t="s">
        <v>193</v>
      </c>
    </row>
    <row r="43" spans="2:18" ht="14.25" customHeight="1">
      <c r="B43" s="1" t="s">
        <v>120</v>
      </c>
      <c r="G43" s="1">
        <v>2</v>
      </c>
      <c r="H43" s="1">
        <f t="shared" si="2"/>
        <v>2</v>
      </c>
      <c r="J43" s="1" t="s">
        <v>31</v>
      </c>
      <c r="K43" s="1" t="s">
        <v>39</v>
      </c>
      <c r="L43" s="1" t="s">
        <v>9</v>
      </c>
      <c r="M43" s="1" t="s">
        <v>201</v>
      </c>
      <c r="O43" s="1" t="s">
        <v>98</v>
      </c>
      <c r="Q43" s="1" t="s">
        <v>215</v>
      </c>
      <c r="R43" s="1" t="s">
        <v>17</v>
      </c>
    </row>
    <row r="44" spans="2:19" ht="14.25" customHeight="1">
      <c r="B44" s="1" t="s">
        <v>120</v>
      </c>
      <c r="C44" s="1">
        <v>1</v>
      </c>
      <c r="H44" s="1">
        <v>1</v>
      </c>
      <c r="J44" s="1" t="s">
        <v>31</v>
      </c>
      <c r="K44" s="1" t="s">
        <v>39</v>
      </c>
      <c r="L44" s="1" t="s">
        <v>9</v>
      </c>
      <c r="M44" s="1" t="s">
        <v>187</v>
      </c>
      <c r="N44" s="1" t="s">
        <v>363</v>
      </c>
      <c r="O44" s="1" t="s">
        <v>82</v>
      </c>
      <c r="P44" s="1" t="s">
        <v>78</v>
      </c>
      <c r="Q44" s="1" t="s">
        <v>188</v>
      </c>
      <c r="R44" s="1" t="s">
        <v>17</v>
      </c>
      <c r="S44" s="1" t="s">
        <v>194</v>
      </c>
    </row>
    <row r="45" spans="2:18" ht="14.25" customHeight="1">
      <c r="B45" s="1" t="s">
        <v>120</v>
      </c>
      <c r="C45" s="1">
        <v>1</v>
      </c>
      <c r="F45" s="1">
        <v>1</v>
      </c>
      <c r="H45" s="1">
        <f t="shared" si="2"/>
        <v>2</v>
      </c>
      <c r="J45" s="1" t="s">
        <v>31</v>
      </c>
      <c r="K45" s="1" t="s">
        <v>39</v>
      </c>
      <c r="L45" s="1" t="s">
        <v>9</v>
      </c>
      <c r="M45" s="1" t="s">
        <v>210</v>
      </c>
      <c r="O45" s="1" t="s">
        <v>98</v>
      </c>
      <c r="P45" s="1" t="s">
        <v>16</v>
      </c>
      <c r="Q45" s="1" t="s">
        <v>211</v>
      </c>
      <c r="R45" s="1" t="s">
        <v>17</v>
      </c>
    </row>
    <row r="46" spans="2:18" ht="14.25" customHeight="1">
      <c r="B46" s="1" t="s">
        <v>120</v>
      </c>
      <c r="C46" s="1">
        <v>2</v>
      </c>
      <c r="D46" s="1">
        <v>10</v>
      </c>
      <c r="G46" s="1">
        <v>2</v>
      </c>
      <c r="H46" s="1">
        <f t="shared" si="2"/>
        <v>14</v>
      </c>
      <c r="J46" s="1" t="s">
        <v>31</v>
      </c>
      <c r="K46" s="1" t="s">
        <v>39</v>
      </c>
      <c r="L46" s="1" t="s">
        <v>9</v>
      </c>
      <c r="M46" s="1" t="s">
        <v>97</v>
      </c>
      <c r="O46" s="1" t="s">
        <v>98</v>
      </c>
      <c r="P46" s="1" t="s">
        <v>16</v>
      </c>
      <c r="Q46" s="1" t="s">
        <v>150</v>
      </c>
      <c r="R46" s="1" t="s">
        <v>45</v>
      </c>
    </row>
    <row r="47" spans="2:18" ht="14.25" customHeight="1">
      <c r="B47" s="1" t="s">
        <v>120</v>
      </c>
      <c r="G47" s="1">
        <v>2</v>
      </c>
      <c r="H47" s="1">
        <f>SUM(C47:G47)</f>
        <v>2</v>
      </c>
      <c r="J47" s="1" t="s">
        <v>31</v>
      </c>
      <c r="K47" s="1" t="s">
        <v>39</v>
      </c>
      <c r="L47" s="1" t="s">
        <v>9</v>
      </c>
      <c r="M47" s="1" t="s">
        <v>212</v>
      </c>
      <c r="N47" s="1" t="s">
        <v>280</v>
      </c>
      <c r="O47" s="1" t="s">
        <v>213</v>
      </c>
      <c r="P47" s="1" t="s">
        <v>16</v>
      </c>
      <c r="Q47" s="1" t="s">
        <v>214</v>
      </c>
      <c r="R47" s="1" t="s">
        <v>17</v>
      </c>
    </row>
    <row r="48" spans="2:19" ht="14.25" customHeight="1">
      <c r="B48" s="1" t="s">
        <v>120</v>
      </c>
      <c r="C48" s="1">
        <v>5</v>
      </c>
      <c r="G48" s="1">
        <v>4</v>
      </c>
      <c r="H48" s="1">
        <f>SUM(C48:G48)</f>
        <v>9</v>
      </c>
      <c r="J48" s="1" t="s">
        <v>31</v>
      </c>
      <c r="K48" s="1" t="s">
        <v>39</v>
      </c>
      <c r="L48" s="1" t="s">
        <v>9</v>
      </c>
      <c r="M48" s="1" t="s">
        <v>338</v>
      </c>
      <c r="O48" s="1" t="s">
        <v>339</v>
      </c>
      <c r="P48" s="1" t="s">
        <v>16</v>
      </c>
      <c r="Q48" s="1" t="s">
        <v>355</v>
      </c>
      <c r="R48" s="1" t="s">
        <v>15</v>
      </c>
      <c r="S48" s="1" t="s">
        <v>341</v>
      </c>
    </row>
    <row r="49" spans="2:19" ht="14.25" customHeight="1">
      <c r="B49" s="1" t="s">
        <v>120</v>
      </c>
      <c r="G49" s="1">
        <v>3</v>
      </c>
      <c r="H49" s="1">
        <f t="shared" si="2"/>
        <v>3</v>
      </c>
      <c r="J49" s="1" t="s">
        <v>31</v>
      </c>
      <c r="K49" s="1" t="s">
        <v>39</v>
      </c>
      <c r="L49" s="1" t="s">
        <v>9</v>
      </c>
      <c r="M49" s="1" t="s">
        <v>209</v>
      </c>
      <c r="N49" s="1" t="s">
        <v>364</v>
      </c>
      <c r="O49" s="1" t="s">
        <v>79</v>
      </c>
      <c r="P49" s="1" t="s">
        <v>16</v>
      </c>
      <c r="Q49" s="1" t="s">
        <v>189</v>
      </c>
      <c r="R49" s="1" t="s">
        <v>15</v>
      </c>
      <c r="S49" s="1" t="s">
        <v>191</v>
      </c>
    </row>
    <row r="50" spans="2:18" ht="14.25" customHeight="1">
      <c r="B50" s="1" t="s">
        <v>120</v>
      </c>
      <c r="C50" s="1">
        <v>10</v>
      </c>
      <c r="F50" s="1">
        <v>4</v>
      </c>
      <c r="H50" s="1">
        <f t="shared" si="2"/>
        <v>14</v>
      </c>
      <c r="J50" s="1" t="s">
        <v>31</v>
      </c>
      <c r="K50" s="1" t="s">
        <v>42</v>
      </c>
      <c r="L50" s="1" t="s">
        <v>9</v>
      </c>
      <c r="M50" s="1" t="s">
        <v>218</v>
      </c>
      <c r="O50" s="1" t="s">
        <v>151</v>
      </c>
      <c r="P50" s="1" t="s">
        <v>16</v>
      </c>
      <c r="Q50" s="1" t="s">
        <v>219</v>
      </c>
      <c r="R50" s="1" t="s">
        <v>45</v>
      </c>
    </row>
    <row r="51" spans="2:19" ht="14.25" customHeight="1">
      <c r="B51" s="1" t="s">
        <v>120</v>
      </c>
      <c r="C51" s="1">
        <v>4</v>
      </c>
      <c r="H51" s="1">
        <f t="shared" si="1"/>
        <v>4</v>
      </c>
      <c r="J51" s="1" t="s">
        <v>31</v>
      </c>
      <c r="K51" s="1" t="s">
        <v>42</v>
      </c>
      <c r="L51" s="1" t="s">
        <v>9</v>
      </c>
      <c r="M51" s="1" t="s">
        <v>183</v>
      </c>
      <c r="O51" s="1" t="s">
        <v>79</v>
      </c>
      <c r="P51" s="1" t="s">
        <v>16</v>
      </c>
      <c r="R51" s="1" t="s">
        <v>15</v>
      </c>
      <c r="S51" s="1" t="s">
        <v>184</v>
      </c>
    </row>
    <row r="52" spans="2:19" ht="14.25" customHeight="1">
      <c r="B52" s="1" t="s">
        <v>120</v>
      </c>
      <c r="G52" s="1">
        <v>2</v>
      </c>
      <c r="H52" s="1">
        <f t="shared" si="1"/>
        <v>2</v>
      </c>
      <c r="J52" s="1" t="s">
        <v>31</v>
      </c>
      <c r="K52" s="1" t="s">
        <v>39</v>
      </c>
      <c r="L52" s="1" t="s">
        <v>9</v>
      </c>
      <c r="M52" s="1" t="s">
        <v>77</v>
      </c>
      <c r="O52" s="1" t="s">
        <v>79</v>
      </c>
      <c r="P52" s="1" t="s">
        <v>16</v>
      </c>
      <c r="R52" s="1" t="s">
        <v>17</v>
      </c>
      <c r="S52" s="1" t="s">
        <v>186</v>
      </c>
    </row>
    <row r="53" spans="2:19" ht="14.25" customHeight="1">
      <c r="B53" s="1" t="s">
        <v>120</v>
      </c>
      <c r="C53" s="1">
        <v>4</v>
      </c>
      <c r="G53" s="1">
        <v>6</v>
      </c>
      <c r="H53" s="1">
        <f t="shared" si="1"/>
        <v>10</v>
      </c>
      <c r="J53" s="1" t="s">
        <v>31</v>
      </c>
      <c r="K53" s="1" t="s">
        <v>39</v>
      </c>
      <c r="L53" s="1" t="s">
        <v>9</v>
      </c>
      <c r="M53" s="1" t="s">
        <v>58</v>
      </c>
      <c r="O53" s="1" t="s">
        <v>79</v>
      </c>
      <c r="P53" s="1" t="s">
        <v>16</v>
      </c>
      <c r="R53" s="1" t="s">
        <v>15</v>
      </c>
      <c r="S53" s="1" t="s">
        <v>185</v>
      </c>
    </row>
    <row r="54" spans="2:18" ht="14.25" customHeight="1">
      <c r="B54" s="1" t="s">
        <v>120</v>
      </c>
      <c r="D54" s="1">
        <v>1</v>
      </c>
      <c r="H54" s="1">
        <f t="shared" si="1"/>
        <v>1</v>
      </c>
      <c r="J54" s="1" t="s">
        <v>31</v>
      </c>
      <c r="K54" s="1" t="s">
        <v>42</v>
      </c>
      <c r="L54" s="1" t="s">
        <v>9</v>
      </c>
      <c r="M54" s="1" t="s">
        <v>220</v>
      </c>
      <c r="O54" s="1" t="s">
        <v>151</v>
      </c>
      <c r="P54" s="1" t="s">
        <v>16</v>
      </c>
      <c r="Q54" s="1" t="s">
        <v>221</v>
      </c>
      <c r="R54" s="1" t="s">
        <v>17</v>
      </c>
    </row>
    <row r="55" spans="2:19" ht="14.25" customHeight="1">
      <c r="B55" s="1" t="s">
        <v>120</v>
      </c>
      <c r="C55" s="1">
        <v>16</v>
      </c>
      <c r="G55" s="1">
        <v>3</v>
      </c>
      <c r="H55" s="1">
        <f t="shared" si="1"/>
        <v>19</v>
      </c>
      <c r="J55" s="1" t="s">
        <v>31</v>
      </c>
      <c r="K55" s="1" t="s">
        <v>39</v>
      </c>
      <c r="L55" s="1" t="s">
        <v>9</v>
      </c>
      <c r="M55" s="1" t="s">
        <v>37</v>
      </c>
      <c r="O55" s="1" t="s">
        <v>81</v>
      </c>
      <c r="P55" s="1" t="s">
        <v>16</v>
      </c>
      <c r="Q55" s="1" t="s">
        <v>202</v>
      </c>
      <c r="R55" s="1" t="s">
        <v>15</v>
      </c>
      <c r="S55" s="1" t="s">
        <v>204</v>
      </c>
    </row>
    <row r="56" spans="2:19" ht="14.25" customHeight="1">
      <c r="B56" s="1" t="s">
        <v>120</v>
      </c>
      <c r="C56" s="1">
        <v>7</v>
      </c>
      <c r="G56" s="1">
        <v>1</v>
      </c>
      <c r="H56" s="1">
        <f t="shared" si="1"/>
        <v>8</v>
      </c>
      <c r="J56" s="1" t="s">
        <v>31</v>
      </c>
      <c r="K56" s="1" t="s">
        <v>42</v>
      </c>
      <c r="L56" s="1" t="s">
        <v>9</v>
      </c>
      <c r="M56" s="1" t="s">
        <v>37</v>
      </c>
      <c r="O56" s="1" t="s">
        <v>81</v>
      </c>
      <c r="P56" s="1" t="s">
        <v>16</v>
      </c>
      <c r="R56" s="1" t="s">
        <v>45</v>
      </c>
      <c r="S56" s="1" t="s">
        <v>203</v>
      </c>
    </row>
    <row r="57" spans="2:19" ht="14.25" customHeight="1">
      <c r="B57" s="1" t="s">
        <v>120</v>
      </c>
      <c r="C57" s="1">
        <v>11</v>
      </c>
      <c r="D57" s="1">
        <v>2</v>
      </c>
      <c r="G57" s="1">
        <v>10</v>
      </c>
      <c r="H57" s="1">
        <f t="shared" si="1"/>
        <v>23</v>
      </c>
      <c r="J57" s="1" t="s">
        <v>31</v>
      </c>
      <c r="K57" s="1" t="s">
        <v>39</v>
      </c>
      <c r="L57" s="1" t="s">
        <v>9</v>
      </c>
      <c r="M57" s="1" t="s">
        <v>59</v>
      </c>
      <c r="N57" s="1" t="s">
        <v>365</v>
      </c>
      <c r="O57" s="1" t="s">
        <v>80</v>
      </c>
      <c r="P57" s="1" t="s">
        <v>16</v>
      </c>
      <c r="Q57" s="1" t="s">
        <v>200</v>
      </c>
      <c r="R57" s="1" t="s">
        <v>15</v>
      </c>
      <c r="S57" s="1" t="s">
        <v>199</v>
      </c>
    </row>
    <row r="58" spans="2:20" ht="14.25" customHeight="1">
      <c r="B58" s="1" t="s">
        <v>120</v>
      </c>
      <c r="E58" s="1">
        <v>2</v>
      </c>
      <c r="G58" s="1">
        <v>1</v>
      </c>
      <c r="H58" s="1">
        <f t="shared" si="1"/>
        <v>3</v>
      </c>
      <c r="J58" s="1" t="s">
        <v>31</v>
      </c>
      <c r="K58" s="1" t="s">
        <v>7</v>
      </c>
      <c r="L58" s="1" t="s">
        <v>9</v>
      </c>
      <c r="M58" s="1" t="s">
        <v>295</v>
      </c>
      <c r="O58" s="1" t="s">
        <v>60</v>
      </c>
      <c r="P58" s="1" t="s">
        <v>16</v>
      </c>
      <c r="Q58" s="1" t="s">
        <v>157</v>
      </c>
      <c r="R58" s="1" t="s">
        <v>17</v>
      </c>
      <c r="S58" s="1" t="s">
        <v>296</v>
      </c>
      <c r="T58" s="1" t="s">
        <v>179</v>
      </c>
    </row>
    <row r="59" spans="2:18" ht="14.25" customHeight="1">
      <c r="B59" s="1" t="s">
        <v>120</v>
      </c>
      <c r="E59" s="1">
        <v>4</v>
      </c>
      <c r="H59" s="1">
        <f t="shared" si="1"/>
        <v>4</v>
      </c>
      <c r="J59" s="1" t="s">
        <v>31</v>
      </c>
      <c r="K59" s="1" t="s">
        <v>7</v>
      </c>
      <c r="L59" s="1" t="s">
        <v>9</v>
      </c>
      <c r="M59" s="1" t="s">
        <v>61</v>
      </c>
      <c r="O59" s="1" t="s">
        <v>62</v>
      </c>
      <c r="P59" s="1" t="s">
        <v>14</v>
      </c>
      <c r="Q59" s="1" t="s">
        <v>153</v>
      </c>
      <c r="R59" s="1" t="s">
        <v>45</v>
      </c>
    </row>
    <row r="60" spans="2:19" ht="14.25" customHeight="1">
      <c r="B60" s="1" t="s">
        <v>120</v>
      </c>
      <c r="C60" s="1">
        <v>6</v>
      </c>
      <c r="G60" s="1">
        <v>4</v>
      </c>
      <c r="H60" s="1">
        <f>SUM(C60:G60)</f>
        <v>10</v>
      </c>
      <c r="J60" s="1" t="s">
        <v>31</v>
      </c>
      <c r="K60" s="1" t="s">
        <v>7</v>
      </c>
      <c r="L60" s="1" t="s">
        <v>9</v>
      </c>
      <c r="M60" s="1" t="s">
        <v>342</v>
      </c>
      <c r="O60" s="1" t="s">
        <v>343</v>
      </c>
      <c r="Q60" s="1" t="s">
        <v>344</v>
      </c>
      <c r="R60" s="1" t="s">
        <v>45</v>
      </c>
      <c r="S60" s="1" t="s">
        <v>345</v>
      </c>
    </row>
    <row r="61" spans="2:19" ht="14.25" customHeight="1">
      <c r="B61" s="1" t="s">
        <v>120</v>
      </c>
      <c r="E61" s="1">
        <v>4</v>
      </c>
      <c r="F61" s="1">
        <v>3</v>
      </c>
      <c r="G61" s="1">
        <v>3</v>
      </c>
      <c r="H61" s="1">
        <f>SUM(C61:G61)</f>
        <v>10</v>
      </c>
      <c r="J61" s="1" t="s">
        <v>31</v>
      </c>
      <c r="K61" s="1" t="s">
        <v>7</v>
      </c>
      <c r="L61" s="1" t="s">
        <v>9</v>
      </c>
      <c r="M61" s="1" t="s">
        <v>342</v>
      </c>
      <c r="O61" s="1" t="s">
        <v>346</v>
      </c>
      <c r="Q61" s="1" t="s">
        <v>347</v>
      </c>
      <c r="R61" s="1" t="s">
        <v>15</v>
      </c>
      <c r="S61" s="1" t="s">
        <v>348</v>
      </c>
    </row>
    <row r="62" spans="2:18" ht="14.25" customHeight="1">
      <c r="B62" s="1" t="s">
        <v>120</v>
      </c>
      <c r="C62" s="1">
        <v>12</v>
      </c>
      <c r="H62" s="1">
        <f t="shared" si="1"/>
        <v>12</v>
      </c>
      <c r="J62" s="1" t="s">
        <v>31</v>
      </c>
      <c r="K62" s="1" t="s">
        <v>7</v>
      </c>
      <c r="L62" s="1" t="s">
        <v>9</v>
      </c>
      <c r="M62" s="1" t="s">
        <v>64</v>
      </c>
      <c r="O62" s="1" t="s">
        <v>63</v>
      </c>
      <c r="P62" s="1" t="s">
        <v>67</v>
      </c>
      <c r="Q62" s="1" t="s">
        <v>156</v>
      </c>
      <c r="R62" s="1" t="s">
        <v>45</v>
      </c>
    </row>
    <row r="63" spans="2:20" ht="14.25" customHeight="1">
      <c r="B63" s="1" t="s">
        <v>120</v>
      </c>
      <c r="C63" s="1">
        <v>5</v>
      </c>
      <c r="D63" s="1">
        <v>1</v>
      </c>
      <c r="E63" s="1">
        <v>5</v>
      </c>
      <c r="G63" s="1">
        <v>1</v>
      </c>
      <c r="H63" s="1">
        <f t="shared" si="1"/>
        <v>12</v>
      </c>
      <c r="J63" s="1" t="s">
        <v>31</v>
      </c>
      <c r="K63" s="1" t="s">
        <v>7</v>
      </c>
      <c r="L63" s="1" t="s">
        <v>9</v>
      </c>
      <c r="M63" s="1" t="s">
        <v>171</v>
      </c>
      <c r="N63" s="1" t="s">
        <v>292</v>
      </c>
      <c r="O63" s="1" t="s">
        <v>83</v>
      </c>
      <c r="P63" s="1" t="s">
        <v>67</v>
      </c>
      <c r="Q63" s="1" t="s">
        <v>293</v>
      </c>
      <c r="R63" s="1" t="s">
        <v>15</v>
      </c>
      <c r="S63" s="1" t="s">
        <v>294</v>
      </c>
      <c r="T63" s="1" t="s">
        <v>179</v>
      </c>
    </row>
    <row r="64" spans="2:20" ht="14.25" customHeight="1">
      <c r="B64" s="1" t="s">
        <v>120</v>
      </c>
      <c r="C64" s="1">
        <v>1</v>
      </c>
      <c r="H64" s="1">
        <f t="shared" si="1"/>
        <v>1</v>
      </c>
      <c r="J64" s="1" t="s">
        <v>31</v>
      </c>
      <c r="K64" s="1" t="s">
        <v>7</v>
      </c>
      <c r="L64" s="1" t="s">
        <v>18</v>
      </c>
      <c r="M64" s="1" t="s">
        <v>65</v>
      </c>
      <c r="N64" s="1" t="s">
        <v>366</v>
      </c>
      <c r="O64" s="1" t="s">
        <v>66</v>
      </c>
      <c r="P64" s="1" t="s">
        <v>92</v>
      </c>
      <c r="Q64" s="1" t="s">
        <v>108</v>
      </c>
      <c r="R64" s="1" t="s">
        <v>19</v>
      </c>
      <c r="S64" s="1" t="s">
        <v>104</v>
      </c>
      <c r="T64" s="1" t="s">
        <v>103</v>
      </c>
    </row>
    <row r="65" spans="2:19" ht="14.25" customHeight="1">
      <c r="B65" s="1" t="s">
        <v>120</v>
      </c>
      <c r="C65" s="1">
        <v>1</v>
      </c>
      <c r="H65" s="1">
        <f t="shared" si="1"/>
        <v>1</v>
      </c>
      <c r="J65" s="1" t="s">
        <v>31</v>
      </c>
      <c r="K65" s="1" t="s">
        <v>7</v>
      </c>
      <c r="L65" s="1" t="s">
        <v>18</v>
      </c>
      <c r="M65" s="1" t="s">
        <v>109</v>
      </c>
      <c r="N65" s="1" t="s">
        <v>367</v>
      </c>
      <c r="O65" s="1" t="s">
        <v>107</v>
      </c>
      <c r="P65" s="1" t="s">
        <v>92</v>
      </c>
      <c r="Q65" s="1" t="s">
        <v>105</v>
      </c>
      <c r="R65" s="1" t="s">
        <v>19</v>
      </c>
      <c r="S65" s="1" t="s">
        <v>106</v>
      </c>
    </row>
    <row r="66" spans="2:19" ht="14.25" customHeight="1">
      <c r="B66" s="1" t="s">
        <v>120</v>
      </c>
      <c r="C66" s="1">
        <v>1</v>
      </c>
      <c r="H66" s="1">
        <f t="shared" si="1"/>
        <v>1</v>
      </c>
      <c r="J66" s="1" t="s">
        <v>31</v>
      </c>
      <c r="K66" s="1" t="s">
        <v>7</v>
      </c>
      <c r="L66" s="1" t="s">
        <v>18</v>
      </c>
      <c r="M66" s="1" t="s">
        <v>112</v>
      </c>
      <c r="N66" s="1" t="s">
        <v>368</v>
      </c>
      <c r="O66" s="1" t="s">
        <v>68</v>
      </c>
      <c r="P66" s="1" t="s">
        <v>110</v>
      </c>
      <c r="Q66" s="1" t="s">
        <v>111</v>
      </c>
      <c r="R66" s="1" t="s">
        <v>19</v>
      </c>
      <c r="S66" s="1" t="s">
        <v>195</v>
      </c>
    </row>
    <row r="67" spans="2:20" ht="14.25" customHeight="1">
      <c r="B67" s="1" t="s">
        <v>120</v>
      </c>
      <c r="C67" s="1">
        <v>1</v>
      </c>
      <c r="H67" s="1">
        <f t="shared" si="1"/>
        <v>1</v>
      </c>
      <c r="J67" s="1" t="s">
        <v>31</v>
      </c>
      <c r="K67" s="1" t="s">
        <v>7</v>
      </c>
      <c r="L67" s="1" t="s">
        <v>18</v>
      </c>
      <c r="M67" s="1" t="s">
        <v>113</v>
      </c>
      <c r="O67" s="1" t="s">
        <v>114</v>
      </c>
      <c r="P67" s="1" t="s">
        <v>115</v>
      </c>
      <c r="Q67" s="1" t="s">
        <v>117</v>
      </c>
      <c r="R67" s="1" t="s">
        <v>19</v>
      </c>
      <c r="T67" s="1" t="s">
        <v>376</v>
      </c>
    </row>
    <row r="68" spans="2:18" ht="14.25" customHeight="1">
      <c r="B68" s="1" t="s">
        <v>120</v>
      </c>
      <c r="D68" s="1">
        <v>1</v>
      </c>
      <c r="E68" s="1">
        <v>1</v>
      </c>
      <c r="H68" s="1">
        <f t="shared" si="1"/>
        <v>2</v>
      </c>
      <c r="J68" s="1" t="s">
        <v>31</v>
      </c>
      <c r="K68" s="1" t="s">
        <v>7</v>
      </c>
      <c r="L68" s="1" t="s">
        <v>18</v>
      </c>
      <c r="M68" s="1" t="s">
        <v>116</v>
      </c>
      <c r="O68" s="1" t="s">
        <v>73</v>
      </c>
      <c r="P68" s="1" t="s">
        <v>69</v>
      </c>
      <c r="R68" s="1" t="s">
        <v>19</v>
      </c>
    </row>
    <row r="69" spans="2:18" ht="14.25" customHeight="1">
      <c r="B69" s="1" t="s">
        <v>120</v>
      </c>
      <c r="C69" s="1">
        <v>1</v>
      </c>
      <c r="E69" s="1">
        <v>1</v>
      </c>
      <c r="H69" s="1">
        <f t="shared" si="1"/>
        <v>2</v>
      </c>
      <c r="J69" s="1" t="s">
        <v>31</v>
      </c>
      <c r="K69" s="1" t="s">
        <v>7</v>
      </c>
      <c r="L69" s="1" t="s">
        <v>18</v>
      </c>
      <c r="M69" s="1" t="s">
        <v>70</v>
      </c>
      <c r="O69" s="1" t="s">
        <v>74</v>
      </c>
      <c r="P69" s="1" t="s">
        <v>71</v>
      </c>
      <c r="Q69" s="2">
        <v>260</v>
      </c>
      <c r="R69" s="1" t="s">
        <v>19</v>
      </c>
    </row>
    <row r="70" spans="2:18" ht="14.25" customHeight="1">
      <c r="B70" s="1" t="s">
        <v>120</v>
      </c>
      <c r="C70" s="1">
        <v>2</v>
      </c>
      <c r="E70" s="1">
        <v>1</v>
      </c>
      <c r="H70" s="1">
        <f t="shared" si="1"/>
        <v>3</v>
      </c>
      <c r="J70" s="1" t="s">
        <v>31</v>
      </c>
      <c r="L70" s="1" t="s">
        <v>18</v>
      </c>
      <c r="M70" s="1" t="s">
        <v>72</v>
      </c>
      <c r="O70" s="1" t="s">
        <v>242</v>
      </c>
      <c r="P70" s="1" t="s">
        <v>69</v>
      </c>
      <c r="Q70" s="2" t="s">
        <v>243</v>
      </c>
      <c r="R70" s="1" t="s">
        <v>36</v>
      </c>
    </row>
    <row r="71" spans="2:18" ht="14.25" customHeight="1">
      <c r="B71" s="1" t="s">
        <v>120</v>
      </c>
      <c r="C71" s="1">
        <v>1</v>
      </c>
      <c r="D71" s="1">
        <v>1</v>
      </c>
      <c r="H71" s="1">
        <f t="shared" si="1"/>
        <v>2</v>
      </c>
      <c r="J71" s="1" t="s">
        <v>31</v>
      </c>
      <c r="L71" s="1" t="s">
        <v>21</v>
      </c>
      <c r="M71" s="1" t="s">
        <v>245</v>
      </c>
      <c r="O71" s="1" t="s">
        <v>246</v>
      </c>
      <c r="P71" s="1" t="s">
        <v>247</v>
      </c>
      <c r="Q71" s="2">
        <v>6587</v>
      </c>
      <c r="R71" s="1" t="s">
        <v>36</v>
      </c>
    </row>
    <row r="72" spans="2:20" ht="14.25" customHeight="1">
      <c r="B72" s="1" t="s">
        <v>48</v>
      </c>
      <c r="C72" s="1">
        <v>1</v>
      </c>
      <c r="H72" s="1">
        <f t="shared" si="1"/>
        <v>1</v>
      </c>
      <c r="J72" s="1" t="s">
        <v>31</v>
      </c>
      <c r="K72" s="1" t="s">
        <v>20</v>
      </c>
      <c r="L72" s="1" t="s">
        <v>9</v>
      </c>
      <c r="M72" s="1" t="s">
        <v>75</v>
      </c>
      <c r="O72" s="1" t="s">
        <v>49</v>
      </c>
      <c r="Q72" s="2"/>
      <c r="R72" s="1" t="s">
        <v>36</v>
      </c>
      <c r="T72" s="1" t="s">
        <v>50</v>
      </c>
    </row>
    <row r="73" spans="2:20" ht="14.25" customHeight="1">
      <c r="B73" s="1" t="s">
        <v>118</v>
      </c>
      <c r="C73" s="1">
        <v>4</v>
      </c>
      <c r="H73" s="1">
        <f aca="true" t="shared" si="3" ref="H73:H100">SUM(C73:G73)</f>
        <v>4</v>
      </c>
      <c r="J73" s="1" t="s">
        <v>31</v>
      </c>
      <c r="K73" s="1" t="s">
        <v>20</v>
      </c>
      <c r="L73" s="1" t="s">
        <v>21</v>
      </c>
      <c r="M73" s="1" t="s">
        <v>119</v>
      </c>
      <c r="O73" s="1" t="s">
        <v>35</v>
      </c>
      <c r="P73" s="1" t="s">
        <v>76</v>
      </c>
      <c r="Q73" s="2">
        <v>9269</v>
      </c>
      <c r="R73" s="1" t="s">
        <v>19</v>
      </c>
      <c r="T73" s="1" t="s">
        <v>23</v>
      </c>
    </row>
    <row r="74" spans="2:18" ht="14.25" customHeight="1">
      <c r="B74" s="1" t="s">
        <v>121</v>
      </c>
      <c r="C74" s="1">
        <v>2</v>
      </c>
      <c r="H74" s="1">
        <f t="shared" si="3"/>
        <v>2</v>
      </c>
      <c r="J74" s="1" t="s">
        <v>31</v>
      </c>
      <c r="K74" s="1" t="s">
        <v>28</v>
      </c>
      <c r="L74" s="1" t="s">
        <v>9</v>
      </c>
      <c r="M74" s="1" t="s">
        <v>129</v>
      </c>
      <c r="O74" s="1" t="s">
        <v>122</v>
      </c>
      <c r="P74" s="1" t="s">
        <v>90</v>
      </c>
      <c r="Q74" s="1" t="s">
        <v>123</v>
      </c>
      <c r="R74" s="1" t="s">
        <v>374</v>
      </c>
    </row>
    <row r="75" spans="2:18" ht="14.25" customHeight="1">
      <c r="B75" s="1" t="s">
        <v>121</v>
      </c>
      <c r="C75" s="1">
        <v>2</v>
      </c>
      <c r="H75" s="1">
        <f t="shared" si="3"/>
        <v>2</v>
      </c>
      <c r="J75" s="1" t="s">
        <v>31</v>
      </c>
      <c r="K75" s="1" t="s">
        <v>28</v>
      </c>
      <c r="L75" s="1" t="s">
        <v>9</v>
      </c>
      <c r="M75" s="1" t="s">
        <v>133</v>
      </c>
      <c r="O75" s="1" t="s">
        <v>29</v>
      </c>
      <c r="P75" s="1" t="s">
        <v>90</v>
      </c>
      <c r="Q75" s="1" t="s">
        <v>130</v>
      </c>
      <c r="R75" s="1" t="s">
        <v>127</v>
      </c>
    </row>
    <row r="76" spans="2:18" ht="14.25" customHeight="1">
      <c r="B76" s="1" t="s">
        <v>121</v>
      </c>
      <c r="C76" s="1">
        <v>4</v>
      </c>
      <c r="H76" s="1">
        <f t="shared" si="3"/>
        <v>4</v>
      </c>
      <c r="J76" s="1" t="s">
        <v>31</v>
      </c>
      <c r="K76" s="1" t="s">
        <v>131</v>
      </c>
      <c r="L76" s="1" t="s">
        <v>9</v>
      </c>
      <c r="M76" s="1" t="s">
        <v>133</v>
      </c>
      <c r="O76" s="1" t="s">
        <v>132</v>
      </c>
      <c r="P76" s="1" t="s">
        <v>90</v>
      </c>
      <c r="Q76" s="1" t="s">
        <v>134</v>
      </c>
      <c r="R76" s="1" t="s">
        <v>45</v>
      </c>
    </row>
    <row r="77" spans="2:18" ht="14.25" customHeight="1">
      <c r="B77" s="1" t="s">
        <v>121</v>
      </c>
      <c r="C77" s="1">
        <v>2</v>
      </c>
      <c r="H77" s="1">
        <f t="shared" si="3"/>
        <v>2</v>
      </c>
      <c r="J77" s="1" t="s">
        <v>31</v>
      </c>
      <c r="K77" s="1" t="s">
        <v>41</v>
      </c>
      <c r="L77" s="1" t="s">
        <v>9</v>
      </c>
      <c r="M77" s="1" t="s">
        <v>46</v>
      </c>
      <c r="O77" s="1" t="s">
        <v>47</v>
      </c>
      <c r="P77" s="1" t="s">
        <v>90</v>
      </c>
      <c r="Q77" s="1" t="s">
        <v>181</v>
      </c>
      <c r="R77" s="1" t="s">
        <v>30</v>
      </c>
    </row>
    <row r="78" spans="2:18" ht="14.25" customHeight="1">
      <c r="B78" s="1" t="s">
        <v>121</v>
      </c>
      <c r="C78" s="1">
        <v>1</v>
      </c>
      <c r="H78" s="1">
        <f t="shared" si="3"/>
        <v>1</v>
      </c>
      <c r="J78" s="1" t="s">
        <v>31</v>
      </c>
      <c r="K78" s="1" t="s">
        <v>39</v>
      </c>
      <c r="L78" s="1" t="s">
        <v>9</v>
      </c>
      <c r="M78" s="1" t="s">
        <v>135</v>
      </c>
      <c r="O78" s="1" t="s">
        <v>136</v>
      </c>
      <c r="P78" s="1" t="s">
        <v>90</v>
      </c>
      <c r="Q78" s="1" t="s">
        <v>137</v>
      </c>
      <c r="R78" s="1" t="s">
        <v>30</v>
      </c>
    </row>
    <row r="79" spans="2:18" ht="14.25" customHeight="1">
      <c r="B79" s="1" t="s">
        <v>121</v>
      </c>
      <c r="C79" s="1">
        <v>2</v>
      </c>
      <c r="G79" s="1">
        <v>1</v>
      </c>
      <c r="H79" s="1">
        <f t="shared" si="3"/>
        <v>3</v>
      </c>
      <c r="J79" s="1" t="s">
        <v>31</v>
      </c>
      <c r="K79" s="1" t="s">
        <v>41</v>
      </c>
      <c r="L79" s="1" t="s">
        <v>9</v>
      </c>
      <c r="M79" s="1" t="s">
        <v>84</v>
      </c>
      <c r="N79" s="1" t="s">
        <v>369</v>
      </c>
      <c r="O79" s="1" t="s">
        <v>85</v>
      </c>
      <c r="P79" s="1" t="s">
        <v>90</v>
      </c>
      <c r="R79" s="1" t="s">
        <v>374</v>
      </c>
    </row>
    <row r="80" spans="2:18" ht="14.25" customHeight="1">
      <c r="B80" s="1" t="s">
        <v>121</v>
      </c>
      <c r="C80" s="1">
        <v>5</v>
      </c>
      <c r="H80" s="1">
        <f aca="true" t="shared" si="4" ref="H80:H87">SUM(C80:G80)</f>
        <v>5</v>
      </c>
      <c r="J80" s="1" t="s">
        <v>31</v>
      </c>
      <c r="K80" s="1" t="s">
        <v>41</v>
      </c>
      <c r="L80" s="1" t="s">
        <v>9</v>
      </c>
      <c r="M80" s="1" t="s">
        <v>43</v>
      </c>
      <c r="O80" s="1" t="s">
        <v>44</v>
      </c>
      <c r="P80" s="1" t="s">
        <v>90</v>
      </c>
      <c r="Q80" s="1" t="s">
        <v>138</v>
      </c>
      <c r="R80" s="1" t="s">
        <v>45</v>
      </c>
    </row>
    <row r="81" spans="2:20" ht="14.25" customHeight="1">
      <c r="B81" s="1" t="s">
        <v>121</v>
      </c>
      <c r="C81" s="1">
        <v>2</v>
      </c>
      <c r="H81" s="1">
        <f t="shared" si="4"/>
        <v>2</v>
      </c>
      <c r="J81" s="1" t="s">
        <v>31</v>
      </c>
      <c r="L81" s="1" t="s">
        <v>9</v>
      </c>
      <c r="M81" s="1" t="s">
        <v>248</v>
      </c>
      <c r="O81" s="1" t="s">
        <v>249</v>
      </c>
      <c r="P81" s="1" t="s">
        <v>90</v>
      </c>
      <c r="Q81" s="1" t="s">
        <v>250</v>
      </c>
      <c r="R81" s="1" t="s">
        <v>36</v>
      </c>
      <c r="T81" s="1" t="s">
        <v>23</v>
      </c>
    </row>
    <row r="82" spans="2:19" ht="14.25" customHeight="1">
      <c r="B82" s="1" t="s">
        <v>121</v>
      </c>
      <c r="C82" s="1">
        <v>4</v>
      </c>
      <c r="H82" s="1">
        <f t="shared" si="4"/>
        <v>4</v>
      </c>
      <c r="J82" s="1" t="s">
        <v>31</v>
      </c>
      <c r="K82" s="1" t="s">
        <v>39</v>
      </c>
      <c r="L82" s="1" t="s">
        <v>9</v>
      </c>
      <c r="M82" s="1" t="s">
        <v>174</v>
      </c>
      <c r="N82" s="1" t="s">
        <v>224</v>
      </c>
      <c r="O82" s="1" t="s">
        <v>173</v>
      </c>
      <c r="P82" s="1" t="s">
        <v>90</v>
      </c>
      <c r="Q82" s="1" t="s">
        <v>177</v>
      </c>
      <c r="R82" s="1" t="s">
        <v>45</v>
      </c>
      <c r="S82" s="1" t="s">
        <v>178</v>
      </c>
    </row>
    <row r="83" spans="2:18" ht="14.25" customHeight="1">
      <c r="B83" s="1" t="s">
        <v>121</v>
      </c>
      <c r="C83" s="1">
        <v>3</v>
      </c>
      <c r="H83" s="1">
        <f t="shared" si="4"/>
        <v>3</v>
      </c>
      <c r="J83" s="1" t="s">
        <v>31</v>
      </c>
      <c r="K83" s="1" t="s">
        <v>128</v>
      </c>
      <c r="L83" s="1" t="s">
        <v>9</v>
      </c>
      <c r="M83" s="1" t="s">
        <v>124</v>
      </c>
      <c r="O83" s="1" t="s">
        <v>125</v>
      </c>
      <c r="P83" s="1" t="s">
        <v>90</v>
      </c>
      <c r="Q83" s="1" t="s">
        <v>126</v>
      </c>
      <c r="R83" s="1" t="s">
        <v>374</v>
      </c>
    </row>
    <row r="84" spans="2:19" ht="14.25" customHeight="1">
      <c r="B84" s="1" t="s">
        <v>121</v>
      </c>
      <c r="C84" s="1">
        <v>4</v>
      </c>
      <c r="H84" s="1">
        <f t="shared" si="4"/>
        <v>4</v>
      </c>
      <c r="J84" s="1" t="s">
        <v>31</v>
      </c>
      <c r="L84" s="1" t="s">
        <v>9</v>
      </c>
      <c r="M84" s="1" t="s">
        <v>297</v>
      </c>
      <c r="O84" s="1" t="s">
        <v>298</v>
      </c>
      <c r="P84" s="1" t="s">
        <v>299</v>
      </c>
      <c r="R84" s="1" t="s">
        <v>300</v>
      </c>
      <c r="S84" s="1" t="s">
        <v>280</v>
      </c>
    </row>
    <row r="85" spans="2:20" ht="14.25" customHeight="1">
      <c r="B85" s="1" t="s">
        <v>121</v>
      </c>
      <c r="C85" s="1">
        <v>4</v>
      </c>
      <c r="H85" s="1">
        <f t="shared" si="4"/>
        <v>4</v>
      </c>
      <c r="J85" s="1" t="s">
        <v>31</v>
      </c>
      <c r="K85" s="1" t="s">
        <v>39</v>
      </c>
      <c r="L85" s="1" t="s">
        <v>9</v>
      </c>
      <c r="M85" s="1" t="s">
        <v>251</v>
      </c>
      <c r="O85" s="1" t="s">
        <v>252</v>
      </c>
      <c r="P85" s="1" t="s">
        <v>90</v>
      </c>
      <c r="Q85" s="1" t="s">
        <v>253</v>
      </c>
      <c r="R85" s="1" t="s">
        <v>36</v>
      </c>
      <c r="T85" s="1" t="s">
        <v>23</v>
      </c>
    </row>
    <row r="86" spans="2:20" ht="14.25" customHeight="1">
      <c r="B86" s="1" t="s">
        <v>182</v>
      </c>
      <c r="G86" s="1">
        <v>1</v>
      </c>
      <c r="H86" s="1">
        <f t="shared" si="4"/>
        <v>1</v>
      </c>
      <c r="J86" s="1" t="s">
        <v>31</v>
      </c>
      <c r="K86" s="1" t="s">
        <v>41</v>
      </c>
      <c r="L86" s="1" t="s">
        <v>9</v>
      </c>
      <c r="M86" s="1" t="s">
        <v>180</v>
      </c>
      <c r="O86" s="1" t="s">
        <v>47</v>
      </c>
      <c r="P86" s="1" t="s">
        <v>90</v>
      </c>
      <c r="Q86" s="1" t="s">
        <v>181</v>
      </c>
      <c r="R86" s="1" t="s">
        <v>19</v>
      </c>
      <c r="S86" s="1" t="s">
        <v>196</v>
      </c>
      <c r="T86" s="1" t="s">
        <v>179</v>
      </c>
    </row>
    <row r="87" spans="2:18" ht="14.25" customHeight="1">
      <c r="B87" s="1" t="s">
        <v>354</v>
      </c>
      <c r="C87" s="1">
        <v>2</v>
      </c>
      <c r="H87" s="1">
        <f t="shared" si="4"/>
        <v>2</v>
      </c>
      <c r="J87" s="1" t="s">
        <v>31</v>
      </c>
      <c r="K87" s="1" t="s">
        <v>39</v>
      </c>
      <c r="L87" s="1" t="s">
        <v>9</v>
      </c>
      <c r="M87" s="1" t="s">
        <v>145</v>
      </c>
      <c r="N87" s="1" t="s">
        <v>370</v>
      </c>
      <c r="O87" s="1" t="s">
        <v>143</v>
      </c>
      <c r="P87" s="1" t="s">
        <v>16</v>
      </c>
      <c r="Q87" s="1" t="s">
        <v>146</v>
      </c>
      <c r="R87" s="1" t="s">
        <v>15</v>
      </c>
    </row>
    <row r="88" spans="2:18" ht="14.25" customHeight="1">
      <c r="B88" s="1" t="s">
        <v>354</v>
      </c>
      <c r="C88" s="1">
        <v>5</v>
      </c>
      <c r="F88" s="1">
        <v>6</v>
      </c>
      <c r="H88" s="1">
        <f t="shared" si="3"/>
        <v>11</v>
      </c>
      <c r="J88" s="1" t="s">
        <v>31</v>
      </c>
      <c r="K88" s="1" t="s">
        <v>39</v>
      </c>
      <c r="L88" s="1" t="s">
        <v>9</v>
      </c>
      <c r="M88" s="1" t="s">
        <v>142</v>
      </c>
      <c r="N88" s="1" t="s">
        <v>371</v>
      </c>
      <c r="O88" s="1" t="s">
        <v>143</v>
      </c>
      <c r="P88" s="1" t="s">
        <v>16</v>
      </c>
      <c r="Q88" s="1" t="s">
        <v>144</v>
      </c>
      <c r="R88" s="1" t="s">
        <v>45</v>
      </c>
    </row>
    <row r="89" spans="2:18" ht="14.25" customHeight="1">
      <c r="B89" s="1" t="s">
        <v>354</v>
      </c>
      <c r="C89" s="1">
        <v>7</v>
      </c>
      <c r="H89" s="1">
        <f t="shared" si="3"/>
        <v>7</v>
      </c>
      <c r="J89" s="1" t="s">
        <v>31</v>
      </c>
      <c r="K89" s="1" t="s">
        <v>39</v>
      </c>
      <c r="L89" s="1" t="s">
        <v>9</v>
      </c>
      <c r="M89" s="1" t="s">
        <v>147</v>
      </c>
      <c r="O89" s="1" t="s">
        <v>93</v>
      </c>
      <c r="P89" s="1" t="s">
        <v>90</v>
      </c>
      <c r="Q89" s="1" t="s">
        <v>148</v>
      </c>
      <c r="R89" s="1" t="s">
        <v>127</v>
      </c>
    </row>
    <row r="90" spans="2:18" ht="14.25" customHeight="1">
      <c r="B90" s="1" t="s">
        <v>354</v>
      </c>
      <c r="C90" s="1">
        <v>1</v>
      </c>
      <c r="H90" s="1">
        <f t="shared" si="3"/>
        <v>1</v>
      </c>
      <c r="J90" s="1" t="s">
        <v>31</v>
      </c>
      <c r="K90" s="1" t="s">
        <v>39</v>
      </c>
      <c r="L90" s="1" t="s">
        <v>9</v>
      </c>
      <c r="M90" s="1" t="s">
        <v>139</v>
      </c>
      <c r="O90" s="1" t="s">
        <v>140</v>
      </c>
      <c r="P90" s="1" t="s">
        <v>16</v>
      </c>
      <c r="Q90" s="1" t="s">
        <v>141</v>
      </c>
      <c r="R90" s="1" t="s">
        <v>17</v>
      </c>
    </row>
    <row r="91" spans="2:18" ht="14.25" customHeight="1">
      <c r="B91" s="1" t="s">
        <v>354</v>
      </c>
      <c r="C91" s="1">
        <v>4</v>
      </c>
      <c r="H91" s="1">
        <f t="shared" si="3"/>
        <v>4</v>
      </c>
      <c r="J91" s="1" t="s">
        <v>31</v>
      </c>
      <c r="K91" s="1" t="s">
        <v>39</v>
      </c>
      <c r="L91" s="1" t="s">
        <v>9</v>
      </c>
      <c r="M91" s="1" t="s">
        <v>375</v>
      </c>
      <c r="O91" s="1" t="s">
        <v>149</v>
      </c>
      <c r="P91" s="1" t="s">
        <v>16</v>
      </c>
      <c r="Q91" s="1" t="s">
        <v>150</v>
      </c>
      <c r="R91" s="1" t="s">
        <v>15</v>
      </c>
    </row>
    <row r="92" spans="2:19" ht="14.25" customHeight="1">
      <c r="B92" s="1" t="s">
        <v>354</v>
      </c>
      <c r="C92" s="1">
        <v>3</v>
      </c>
      <c r="H92" s="1">
        <f>SUM(C92:G92)</f>
        <v>3</v>
      </c>
      <c r="J92" s="1" t="s">
        <v>31</v>
      </c>
      <c r="K92" s="1" t="s">
        <v>39</v>
      </c>
      <c r="L92" s="1" t="s">
        <v>9</v>
      </c>
      <c r="M92" s="1" t="s">
        <v>338</v>
      </c>
      <c r="O92" s="1" t="s">
        <v>339</v>
      </c>
      <c r="P92" s="1" t="s">
        <v>16</v>
      </c>
      <c r="Q92" s="1" t="s">
        <v>361</v>
      </c>
      <c r="R92" s="1" t="s">
        <v>15</v>
      </c>
      <c r="S92" s="1" t="s">
        <v>340</v>
      </c>
    </row>
    <row r="93" spans="2:19" ht="14.25" customHeight="1">
      <c r="B93" s="1" t="s">
        <v>354</v>
      </c>
      <c r="C93" s="1">
        <v>1</v>
      </c>
      <c r="H93" s="1">
        <f t="shared" si="3"/>
        <v>1</v>
      </c>
      <c r="J93" s="1" t="s">
        <v>31</v>
      </c>
      <c r="K93" s="1" t="s">
        <v>42</v>
      </c>
      <c r="L93" s="1" t="s">
        <v>9</v>
      </c>
      <c r="M93" s="1" t="s">
        <v>162</v>
      </c>
      <c r="O93" s="1" t="s">
        <v>79</v>
      </c>
      <c r="P93" s="1" t="s">
        <v>16</v>
      </c>
      <c r="Q93" s="1" t="s">
        <v>163</v>
      </c>
      <c r="R93" s="1" t="s">
        <v>17</v>
      </c>
      <c r="S93" s="1" t="s">
        <v>190</v>
      </c>
    </row>
    <row r="94" spans="2:18" ht="14.25" customHeight="1">
      <c r="B94" s="1" t="s">
        <v>354</v>
      </c>
      <c r="D94" s="1">
        <v>5</v>
      </c>
      <c r="G94" s="1">
        <v>2</v>
      </c>
      <c r="H94" s="1">
        <f t="shared" si="3"/>
        <v>7</v>
      </c>
      <c r="J94" s="1" t="s">
        <v>31</v>
      </c>
      <c r="K94" s="1" t="s">
        <v>42</v>
      </c>
      <c r="L94" s="1" t="s">
        <v>9</v>
      </c>
      <c r="M94" s="1" t="s">
        <v>37</v>
      </c>
      <c r="O94" s="1" t="s">
        <v>151</v>
      </c>
      <c r="P94" s="1" t="s">
        <v>16</v>
      </c>
      <c r="Q94" s="1" t="s">
        <v>152</v>
      </c>
      <c r="R94" s="1" t="s">
        <v>15</v>
      </c>
    </row>
    <row r="95" spans="2:19" ht="14.25" customHeight="1">
      <c r="B95" s="1" t="s">
        <v>354</v>
      </c>
      <c r="C95" s="1">
        <v>1</v>
      </c>
      <c r="H95" s="1">
        <f>SUM(C95:G95)</f>
        <v>1</v>
      </c>
      <c r="J95" s="1" t="s">
        <v>31</v>
      </c>
      <c r="K95" s="1" t="s">
        <v>39</v>
      </c>
      <c r="L95" s="1" t="s">
        <v>9</v>
      </c>
      <c r="M95" s="1" t="s">
        <v>37</v>
      </c>
      <c r="O95" s="1" t="s">
        <v>38</v>
      </c>
      <c r="P95" s="1" t="s">
        <v>16</v>
      </c>
      <c r="Q95" s="1" t="s">
        <v>165</v>
      </c>
      <c r="R95" s="1" t="s">
        <v>17</v>
      </c>
      <c r="S95" s="1" t="s">
        <v>197</v>
      </c>
    </row>
    <row r="96" spans="2:19" ht="14.25" customHeight="1">
      <c r="B96" s="1" t="s">
        <v>354</v>
      </c>
      <c r="C96" s="1">
        <v>2</v>
      </c>
      <c r="H96" s="1">
        <f t="shared" si="3"/>
        <v>2</v>
      </c>
      <c r="J96" s="1" t="s">
        <v>31</v>
      </c>
      <c r="K96" s="1" t="s">
        <v>42</v>
      </c>
      <c r="L96" s="1" t="s">
        <v>9</v>
      </c>
      <c r="M96" s="1" t="s">
        <v>37</v>
      </c>
      <c r="O96" s="1" t="s">
        <v>38</v>
      </c>
      <c r="P96" s="1" t="s">
        <v>16</v>
      </c>
      <c r="Q96" s="1" t="s">
        <v>164</v>
      </c>
      <c r="R96" s="1" t="s">
        <v>15</v>
      </c>
      <c r="S96" s="1" t="s">
        <v>166</v>
      </c>
    </row>
    <row r="97" spans="2:18" ht="14.25" customHeight="1">
      <c r="B97" s="1" t="s">
        <v>354</v>
      </c>
      <c r="C97" s="1">
        <v>1</v>
      </c>
      <c r="H97" s="1">
        <f t="shared" si="3"/>
        <v>1</v>
      </c>
      <c r="J97" s="1" t="s">
        <v>31</v>
      </c>
      <c r="K97" s="1" t="s">
        <v>128</v>
      </c>
      <c r="L97" s="1" t="s">
        <v>21</v>
      </c>
      <c r="M97" s="1" t="s">
        <v>254</v>
      </c>
      <c r="O97" s="1" t="s">
        <v>255</v>
      </c>
      <c r="P97" s="1" t="s">
        <v>247</v>
      </c>
      <c r="Q97" s="2">
        <v>7116</v>
      </c>
      <c r="R97" s="1" t="s">
        <v>36</v>
      </c>
    </row>
    <row r="98" spans="2:20" ht="14.25" customHeight="1">
      <c r="B98" s="1" t="s">
        <v>40</v>
      </c>
      <c r="C98" s="1">
        <v>13</v>
      </c>
      <c r="E98" s="1">
        <v>5</v>
      </c>
      <c r="F98" s="1">
        <v>5</v>
      </c>
      <c r="H98" s="1">
        <f>SUM(C98:G98)</f>
        <v>23</v>
      </c>
      <c r="J98" s="1" t="s">
        <v>31</v>
      </c>
      <c r="K98" s="1" t="s">
        <v>41</v>
      </c>
      <c r="L98" s="1" t="s">
        <v>9</v>
      </c>
      <c r="M98" s="1" t="s">
        <v>46</v>
      </c>
      <c r="O98" s="1" t="s">
        <v>47</v>
      </c>
      <c r="P98" s="1" t="s">
        <v>90</v>
      </c>
      <c r="Q98" s="1" t="s">
        <v>229</v>
      </c>
      <c r="R98" s="1" t="s">
        <v>45</v>
      </c>
      <c r="S98" s="1" t="s">
        <v>230</v>
      </c>
      <c r="T98" s="1" t="s">
        <v>179</v>
      </c>
    </row>
    <row r="99" spans="2:19" ht="14.25" customHeight="1">
      <c r="B99" s="1" t="s">
        <v>40</v>
      </c>
      <c r="C99" s="1">
        <v>5</v>
      </c>
      <c r="H99" s="1">
        <f>SUM(C99:G99)</f>
        <v>5</v>
      </c>
      <c r="J99" s="1" t="s">
        <v>31</v>
      </c>
      <c r="K99" s="1" t="s">
        <v>41</v>
      </c>
      <c r="L99" s="1" t="s">
        <v>9</v>
      </c>
      <c r="M99" s="1" t="s">
        <v>84</v>
      </c>
      <c r="N99" s="1" t="s">
        <v>226</v>
      </c>
      <c r="O99" s="1" t="s">
        <v>85</v>
      </c>
      <c r="P99" s="1" t="s">
        <v>90</v>
      </c>
      <c r="Q99" s="1" t="s">
        <v>227</v>
      </c>
      <c r="R99" s="1" t="s">
        <v>45</v>
      </c>
      <c r="S99" s="1" t="s">
        <v>225</v>
      </c>
    </row>
    <row r="100" spans="2:18" ht="14.25" customHeight="1">
      <c r="B100" s="1" t="s">
        <v>40</v>
      </c>
      <c r="C100" s="1">
        <v>16</v>
      </c>
      <c r="D100" s="1">
        <v>3</v>
      </c>
      <c r="H100" s="1">
        <f t="shared" si="3"/>
        <v>19</v>
      </c>
      <c r="J100" s="1" t="s">
        <v>31</v>
      </c>
      <c r="K100" s="1" t="s">
        <v>41</v>
      </c>
      <c r="L100" s="1" t="s">
        <v>9</v>
      </c>
      <c r="M100" s="1" t="s">
        <v>43</v>
      </c>
      <c r="O100" s="1" t="s">
        <v>44</v>
      </c>
      <c r="P100" s="1" t="s">
        <v>90</v>
      </c>
      <c r="Q100" s="1" t="s">
        <v>228</v>
      </c>
      <c r="R100" s="1" t="s">
        <v>374</v>
      </c>
    </row>
    <row r="101" spans="2:18" ht="14.25" customHeight="1">
      <c r="B101" s="1" t="s">
        <v>40</v>
      </c>
      <c r="C101" s="1">
        <v>1</v>
      </c>
      <c r="H101" s="1">
        <f>SUM(C101:G101)</f>
        <v>1</v>
      </c>
      <c r="J101" s="1" t="s">
        <v>31</v>
      </c>
      <c r="L101" s="1" t="s">
        <v>9</v>
      </c>
      <c r="M101" s="1" t="s">
        <v>373</v>
      </c>
      <c r="O101" s="1" t="s">
        <v>330</v>
      </c>
      <c r="P101" s="1" t="s">
        <v>331</v>
      </c>
      <c r="Q101" s="1" t="s">
        <v>328</v>
      </c>
      <c r="R101" s="1" t="s">
        <v>300</v>
      </c>
    </row>
    <row r="102" spans="2:18" ht="14.25" customHeight="1">
      <c r="B102" s="1" t="s">
        <v>40</v>
      </c>
      <c r="C102" s="1">
        <v>2</v>
      </c>
      <c r="D102" s="1">
        <v>1</v>
      </c>
      <c r="E102" s="1">
        <v>5</v>
      </c>
      <c r="F102" s="1">
        <v>1</v>
      </c>
      <c r="G102" s="1">
        <v>1</v>
      </c>
      <c r="H102" s="1">
        <f>SUM(C102:G102)</f>
        <v>10</v>
      </c>
      <c r="J102" s="1" t="s">
        <v>31</v>
      </c>
      <c r="L102" s="1" t="s">
        <v>9</v>
      </c>
      <c r="M102" s="1" t="s">
        <v>332</v>
      </c>
      <c r="O102" s="1" t="s">
        <v>333</v>
      </c>
      <c r="P102" s="1" t="s">
        <v>331</v>
      </c>
      <c r="Q102" s="1" t="s">
        <v>334</v>
      </c>
      <c r="R102" s="1" t="s">
        <v>300</v>
      </c>
    </row>
    <row r="103" ht="14.25" customHeight="1"/>
    <row r="104" spans="1:20" ht="14.25" customHeight="1">
      <c r="A104" s="4"/>
      <c r="B104" s="4" t="s">
        <v>24</v>
      </c>
      <c r="C104" s="4">
        <f aca="true" t="shared" si="5" ref="C104:H104">SUM(C4:C103)</f>
        <v>466</v>
      </c>
      <c r="D104" s="4">
        <f t="shared" si="5"/>
        <v>97</v>
      </c>
      <c r="E104" s="4">
        <f t="shared" si="5"/>
        <v>70</v>
      </c>
      <c r="F104" s="4">
        <f t="shared" si="5"/>
        <v>49</v>
      </c>
      <c r="G104" s="4">
        <f t="shared" si="5"/>
        <v>96</v>
      </c>
      <c r="H104" s="4">
        <f t="shared" si="5"/>
        <v>778</v>
      </c>
      <c r="I104" s="4"/>
      <c r="J104" s="4"/>
      <c r="K104" s="4"/>
      <c r="L104" s="4" t="s">
        <v>280</v>
      </c>
      <c r="M104" s="4"/>
      <c r="N104" s="4"/>
      <c r="O104" s="4"/>
      <c r="P104" s="4"/>
      <c r="Q104" s="4"/>
      <c r="R104" s="4"/>
      <c r="S104" s="4"/>
      <c r="T104" s="4"/>
    </row>
    <row r="105" ht="6.75" customHeight="1">
      <c r="J105" s="1" t="s">
        <v>280</v>
      </c>
    </row>
    <row r="106" ht="12" customHeight="1">
      <c r="A106" s="1" t="s">
        <v>25</v>
      </c>
    </row>
    <row r="107" ht="12" customHeight="1">
      <c r="A107" s="7" t="s">
        <v>360</v>
      </c>
    </row>
    <row r="108" ht="12" customHeight="1">
      <c r="A108" s="7" t="s">
        <v>359</v>
      </c>
    </row>
    <row r="109" ht="12" customHeight="1">
      <c r="A109" s="3" t="s">
        <v>372</v>
      </c>
    </row>
    <row r="110" ht="12" customHeight="1"/>
  </sheetData>
  <sheetProtection/>
  <printOptions/>
  <pageMargins left="0.42" right="0.28" top="0.75" bottom="0.7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Pike</dc:creator>
  <cp:keywords/>
  <dc:description/>
  <cp:lastModifiedBy>pikek</cp:lastModifiedBy>
  <cp:lastPrinted>2019-10-31T18:15:26Z</cp:lastPrinted>
  <dcterms:created xsi:type="dcterms:W3CDTF">2019-03-11T23:16:37Z</dcterms:created>
  <dcterms:modified xsi:type="dcterms:W3CDTF">2019-11-25T18:57:44Z</dcterms:modified>
  <cp:category/>
  <cp:version/>
  <cp:contentType/>
  <cp:contentStatus/>
</cp:coreProperties>
</file>