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rouwer/Downloads/Revisions_September2023/"/>
    </mc:Choice>
  </mc:AlternateContent>
  <xr:revisionPtr revIDLastSave="0" documentId="13_ncr:1_{814E34D8-0051-B649-AC5E-D21DFD843468}" xr6:coauthVersionLast="47" xr6:coauthVersionMax="47" xr10:uidLastSave="{00000000-0000-0000-0000-000000000000}"/>
  <bookViews>
    <workbookView xWindow="-38400" yWindow="-7520" windowWidth="31680" windowHeight="19620" xr2:uid="{0842846C-AA3F-8142-A395-609CBD5EA93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2" i="1" l="1"/>
  <c r="F93" i="1" s="1"/>
  <c r="E92" i="1"/>
  <c r="E93" i="1"/>
  <c r="F154" i="1"/>
  <c r="E154" i="1"/>
  <c r="F116" i="1"/>
  <c r="F117" i="1" s="1"/>
  <c r="E116" i="1"/>
  <c r="E13" i="1"/>
  <c r="F155" i="1"/>
  <c r="F129" i="1"/>
  <c r="F130" i="1" s="1"/>
  <c r="E129" i="1"/>
  <c r="E130" i="1" s="1"/>
  <c r="F13" i="1"/>
  <c r="F14" i="1" s="1"/>
  <c r="H117" i="1" l="1"/>
  <c r="E117" i="1"/>
  <c r="H93" i="1"/>
  <c r="H155" i="1"/>
  <c r="H14" i="1"/>
  <c r="E14" i="1"/>
  <c r="E155" i="1"/>
  <c r="H130" i="1"/>
</calcChain>
</file>

<file path=xl/sharedStrings.xml><?xml version="1.0" encoding="utf-8"?>
<sst xmlns="http://schemas.openxmlformats.org/spreadsheetml/2006/main" count="327" uniqueCount="231">
  <si>
    <t>Theme</t>
  </si>
  <si>
    <t>First Author</t>
  </si>
  <si>
    <t>Article year</t>
  </si>
  <si>
    <t>Article abbreviation</t>
  </si>
  <si>
    <t>Male</t>
  </si>
  <si>
    <t>Female</t>
  </si>
  <si>
    <t>Paleoindian/Archaic</t>
  </si>
  <si>
    <t>Acosta Ochoa</t>
  </si>
  <si>
    <t>The Clovis-Like and Fishtail</t>
  </si>
  <si>
    <t>Iceland</t>
  </si>
  <si>
    <t>The Paleoindian to</t>
  </si>
  <si>
    <t>Lohse</t>
  </si>
  <si>
    <t>Early Holocene Cultural</t>
  </si>
  <si>
    <t>Sitio Chivacabe</t>
  </si>
  <si>
    <t>Prufer*</t>
  </si>
  <si>
    <t>Linking Late Paleoindian</t>
  </si>
  <si>
    <t>Rosenswig*</t>
  </si>
  <si>
    <t>Archaic Period Settlement</t>
  </si>
  <si>
    <t>Scheffler</t>
  </si>
  <si>
    <t>The El Gigante</t>
  </si>
  <si>
    <t xml:space="preserve">Stemp </t>
  </si>
  <si>
    <t>Design and Function</t>
  </si>
  <si>
    <t>Stemp</t>
  </si>
  <si>
    <t>Pre-Maya Lithic</t>
  </si>
  <si>
    <t>The Preceramic</t>
  </si>
  <si>
    <t>Total papers</t>
  </si>
  <si>
    <t>Gender totals</t>
  </si>
  <si>
    <t>Gender percentages</t>
  </si>
  <si>
    <t>Ratio</t>
  </si>
  <si>
    <t xml:space="preserve">Production/Exchange/Use </t>
  </si>
  <si>
    <t xml:space="preserve">*Masson et al. 2020, 2016 not counted as not directly related to lithic analysis </t>
  </si>
  <si>
    <t>Alvarado Hernandez</t>
  </si>
  <si>
    <t xml:space="preserve">Chalchuapa y el control </t>
  </si>
  <si>
    <t xml:space="preserve">Andrieu </t>
  </si>
  <si>
    <t>Late Classic Maya Lithic Production</t>
  </si>
  <si>
    <t xml:space="preserve">Aoyama </t>
  </si>
  <si>
    <t xml:space="preserve">Ancient Maya Economy </t>
  </si>
  <si>
    <t xml:space="preserve">Early Maya Ritual Practices </t>
  </si>
  <si>
    <t xml:space="preserve">Preclassic and Classic Maya </t>
  </si>
  <si>
    <t xml:space="preserve">El analysis de microhuellas </t>
  </si>
  <si>
    <t xml:space="preserve">Ausel </t>
  </si>
  <si>
    <t>Lithic Analysis of Chau Hiix</t>
  </si>
  <si>
    <t>Barrett</t>
  </si>
  <si>
    <t>Ancient Maya Exploitation</t>
  </si>
  <si>
    <t xml:space="preserve">Braswell </t>
  </si>
  <si>
    <t xml:space="preserve">Procurement and Production </t>
  </si>
  <si>
    <t xml:space="preserve">The Technology of Ancient </t>
  </si>
  <si>
    <t xml:space="preserve">Ancient Obsidian Procurement </t>
  </si>
  <si>
    <t>Abastecimiento, produccion</t>
  </si>
  <si>
    <t xml:space="preserve">Cap </t>
  </si>
  <si>
    <t>A Classic Maya Marektplace</t>
  </si>
  <si>
    <t xml:space="preserve">Classic Maya Marketplace </t>
  </si>
  <si>
    <t xml:space="preserve">Classic Maya Obsidian Blades </t>
  </si>
  <si>
    <r>
      <t>Carreño</t>
    </r>
    <r>
      <rPr>
        <sz val="12"/>
        <color theme="1"/>
        <rFont val="Calibri"/>
        <family val="2"/>
        <scheme val="minor"/>
      </rPr>
      <t xml:space="preserve"> </t>
    </r>
  </si>
  <si>
    <t xml:space="preserve">Ideas, tecnologia y simbolismo </t>
  </si>
  <si>
    <t>Chiarulli</t>
  </si>
  <si>
    <t xml:space="preserve">Stone Tools and Trade </t>
  </si>
  <si>
    <t xml:space="preserve">Clarke </t>
  </si>
  <si>
    <t>Producing Stone and State</t>
  </si>
  <si>
    <t>Elizalde-Rodarte</t>
  </si>
  <si>
    <t xml:space="preserve">Three Mayan Archaeological </t>
  </si>
  <si>
    <t>Gillot</t>
  </si>
  <si>
    <t>L'Art de Bâtir à Río Bec</t>
  </si>
  <si>
    <t>Glover</t>
  </si>
  <si>
    <t>Interregional Interaction</t>
  </si>
  <si>
    <t xml:space="preserve">Golitko </t>
  </si>
  <si>
    <t xml:space="preserve">Complexities of Collapse </t>
  </si>
  <si>
    <t xml:space="preserve">Procurement and Distribution </t>
  </si>
  <si>
    <t xml:space="preserve">Gunn </t>
  </si>
  <si>
    <t xml:space="preserve">The Stones of Calakmul </t>
  </si>
  <si>
    <t>Hansen</t>
  </si>
  <si>
    <t xml:space="preserve">Central and Environmental </t>
  </si>
  <si>
    <t xml:space="preserve">Horowitz </t>
  </si>
  <si>
    <t xml:space="preserve">Uneven Lithic Landscapes </t>
  </si>
  <si>
    <t>Horowitz</t>
  </si>
  <si>
    <t xml:space="preserve">Querying Quarries </t>
  </si>
  <si>
    <t xml:space="preserve">Reducing Risk </t>
  </si>
  <si>
    <t xml:space="preserve">Valuing the Ubiqutous </t>
  </si>
  <si>
    <t>Produccion artesanal variada</t>
  </si>
  <si>
    <t>Reevaluating Obsidian Exchange</t>
  </si>
  <si>
    <t xml:space="preserve">Hruby </t>
  </si>
  <si>
    <t xml:space="preserve">Lithic Technologies and Economies </t>
  </si>
  <si>
    <t xml:space="preserve">Obsidiana en la transicion </t>
  </si>
  <si>
    <t>Johnson</t>
  </si>
  <si>
    <t>Standardized Lithic Technology</t>
  </si>
  <si>
    <t xml:space="preserve">Johnson </t>
  </si>
  <si>
    <t>Articulating with the Broader</t>
  </si>
  <si>
    <t xml:space="preserve">Toward an Itinerary of Stone </t>
  </si>
  <si>
    <t xml:space="preserve">Handheld ED-XRF Analysis </t>
  </si>
  <si>
    <t>Kwoka</t>
  </si>
  <si>
    <t xml:space="preserve">Ideological Presentism </t>
  </si>
  <si>
    <t xml:space="preserve">Marino </t>
  </si>
  <si>
    <t>Postclassic Tool Production</t>
  </si>
  <si>
    <t>Exchange Systemes in Late Postclassic</t>
  </si>
  <si>
    <t xml:space="preserve">McCormick </t>
  </si>
  <si>
    <t xml:space="preserve">La Obsidiana de Cotzumalhuapa </t>
  </si>
  <si>
    <t xml:space="preserve">McKillop* </t>
  </si>
  <si>
    <t>Salt and Marine Products</t>
  </si>
  <si>
    <t xml:space="preserve">Meierhoff </t>
  </si>
  <si>
    <t>Obsidian Acquisition, Trade</t>
  </si>
  <si>
    <t xml:space="preserve">Meissner </t>
  </si>
  <si>
    <t xml:space="preserve">Technological Systems </t>
  </si>
  <si>
    <t>Meissner</t>
  </si>
  <si>
    <t>Postclassic Peten Maya</t>
  </si>
  <si>
    <t xml:space="preserve">A Social Network Analysis </t>
  </si>
  <si>
    <t xml:space="preserve">The Porus Boundary </t>
  </si>
  <si>
    <t>Mendelsohn</t>
  </si>
  <si>
    <t>Vida cotidiana en Izaba</t>
  </si>
  <si>
    <t xml:space="preserve">Moholy-Nagy </t>
  </si>
  <si>
    <t xml:space="preserve">An Analysis of pXRF  </t>
  </si>
  <si>
    <t xml:space="preserve">Instrument Source Attributions </t>
  </si>
  <si>
    <t>Oland</t>
  </si>
  <si>
    <t>The fifteenth-seventeenth century</t>
  </si>
  <si>
    <t xml:space="preserve">Paling </t>
  </si>
  <si>
    <t>Leaving no Stone Unturned</t>
  </si>
  <si>
    <t xml:space="preserve">Paris </t>
  </si>
  <si>
    <t xml:space="preserve">Cohesion and Diversity </t>
  </si>
  <si>
    <t xml:space="preserve">Obsidian Exchange Networks </t>
  </si>
  <si>
    <t>Rivero-Torres</t>
  </si>
  <si>
    <t xml:space="preserve">Obsidian Artifacts from the </t>
  </si>
  <si>
    <t>Roche Recinos</t>
  </si>
  <si>
    <t xml:space="preserve">Economicas liticas en el sitio </t>
  </si>
  <si>
    <t xml:space="preserve">Regional Production and </t>
  </si>
  <si>
    <t xml:space="preserve">Seidita </t>
  </si>
  <si>
    <t xml:space="preserve">Chetumal's Dragonglass </t>
  </si>
  <si>
    <t xml:space="preserve">Shafer </t>
  </si>
  <si>
    <t xml:space="preserve">Legacy of the Ancient Maya </t>
  </si>
  <si>
    <t xml:space="preserve">Sharpe* </t>
  </si>
  <si>
    <t xml:space="preserve">Lithic and Faunal Evidence </t>
  </si>
  <si>
    <t xml:space="preserve">Shults </t>
  </si>
  <si>
    <t xml:space="preserve">Obsidian Form and Distribution </t>
  </si>
  <si>
    <t>Silva de la Mora</t>
  </si>
  <si>
    <t xml:space="preserve">Obsidian Procurement and </t>
  </si>
  <si>
    <t xml:space="preserve">Stark </t>
  </si>
  <si>
    <t>Economic Growth in Mesoamerica</t>
  </si>
  <si>
    <t xml:space="preserve">Evidence for Household </t>
  </si>
  <si>
    <t xml:space="preserve">Stir it up, Little Darlin' </t>
  </si>
  <si>
    <t xml:space="preserve">Ancient Maya Stone Tools </t>
  </si>
  <si>
    <t xml:space="preserve">Twist and Shout </t>
  </si>
  <si>
    <t xml:space="preserve">An Ancient Maya Ritual Cache </t>
  </si>
  <si>
    <t xml:space="preserve">Down the T'uhl Hole </t>
  </si>
  <si>
    <t xml:space="preserve">Ritual Economy and Ancient </t>
  </si>
  <si>
    <t xml:space="preserve">Technological, Use-wear </t>
  </si>
  <si>
    <t xml:space="preserve">VandenBosch </t>
  </si>
  <si>
    <t xml:space="preserve">Integration and Independence </t>
  </si>
  <si>
    <t xml:space="preserve">Woodfill* </t>
  </si>
  <si>
    <t>Tikal's Early Classic Domination</t>
  </si>
  <si>
    <t xml:space="preserve">*Second author, Andrieu, is lithic analyst </t>
  </si>
  <si>
    <t xml:space="preserve">Total Papers </t>
  </si>
  <si>
    <t xml:space="preserve">Gender Totals </t>
  </si>
  <si>
    <t xml:space="preserve">Gender Percentages </t>
  </si>
  <si>
    <t xml:space="preserve">Ratio </t>
  </si>
  <si>
    <t xml:space="preserve">Ritual </t>
  </si>
  <si>
    <t xml:space="preserve">*Bassie-Sweet 2019; Doyle 2022; Flad and Hurby 2007; McAnany and Wells 2008, not counted as not directly lithic analysis related </t>
  </si>
  <si>
    <t xml:space="preserve">Agurcia Fasquelle </t>
  </si>
  <si>
    <t xml:space="preserve">Protecting Sacred Space </t>
  </si>
  <si>
    <t xml:space="preserve">A Stone Duty? </t>
  </si>
  <si>
    <t>Aoyama</t>
  </si>
  <si>
    <t>Carpio</t>
  </si>
  <si>
    <t xml:space="preserve">Un deposito inusual </t>
  </si>
  <si>
    <t xml:space="preserve">Clark </t>
  </si>
  <si>
    <t xml:space="preserve">Squeezing Life from Stones </t>
  </si>
  <si>
    <t xml:space="preserve">Flores López </t>
  </si>
  <si>
    <t xml:space="preserve">La Ofrenda en Piedra </t>
  </si>
  <si>
    <t xml:space="preserve">Ritual Lithic Deposits </t>
  </si>
  <si>
    <t xml:space="preserve">Flint for the Dead </t>
  </si>
  <si>
    <t xml:space="preserve">Sealing with Stone </t>
  </si>
  <si>
    <t xml:space="preserve">Kwoka </t>
  </si>
  <si>
    <t xml:space="preserve">From Crafting to Caching </t>
  </si>
  <si>
    <t xml:space="preserve">Lytle* </t>
  </si>
  <si>
    <t xml:space="preserve">Late Classic Burials </t>
  </si>
  <si>
    <t xml:space="preserve">*third author (Horowitz) is lithicist </t>
  </si>
  <si>
    <t>Ruiz Aguilar</t>
  </si>
  <si>
    <t>Instrumentos liticos procedentes</t>
  </si>
  <si>
    <t xml:space="preserve">Ritual Use of Obsidian </t>
  </si>
  <si>
    <t>Ancient Maya Stone Tools</t>
  </si>
  <si>
    <t xml:space="preserve">Ritual Economy and ancient </t>
  </si>
  <si>
    <t xml:space="preserve">Sullivan </t>
  </si>
  <si>
    <t xml:space="preserve">Caching it in </t>
  </si>
  <si>
    <t xml:space="preserve">Zralka* </t>
  </si>
  <si>
    <t xml:space="preserve">Burials, Offerings, Flints </t>
  </si>
  <si>
    <t xml:space="preserve">*Sixth author Pilarski is lithic analyst </t>
  </si>
  <si>
    <t xml:space="preserve">From E-Group to Funerary </t>
  </si>
  <si>
    <t xml:space="preserve">*forth author Pilarski is lithic analyst </t>
  </si>
  <si>
    <t>Warfare/Weaponry</t>
  </si>
  <si>
    <t xml:space="preserve">*Alcover Firpi and Golden 2020; Kim et al. 2023, Scherer et al. 2022, and Stanton 2019 not included as not directly related to lithic analysis </t>
  </si>
  <si>
    <t>Alcover Firpi</t>
  </si>
  <si>
    <t>Conflict, Defense, and</t>
  </si>
  <si>
    <t>Ancient Maya Warfare</t>
  </si>
  <si>
    <t>Warriors and the Transformation</t>
  </si>
  <si>
    <t>Hruby</t>
  </si>
  <si>
    <t>Evidence for a Classic</t>
  </si>
  <si>
    <t>Rice</t>
  </si>
  <si>
    <t>Macanas in the Postclassic</t>
  </si>
  <si>
    <t>Evidence for Slingstones</t>
  </si>
  <si>
    <t xml:space="preserve">Groundstone and Underutilized Materials </t>
  </si>
  <si>
    <t>Andrieu</t>
  </si>
  <si>
    <t>The Values of Classic Maya</t>
  </si>
  <si>
    <t>Polished greenstone celt</t>
  </si>
  <si>
    <t>Brouwer Burg</t>
  </si>
  <si>
    <t>Advances in Geochemical</t>
  </si>
  <si>
    <t>Duffy</t>
  </si>
  <si>
    <t>Maize and Stone</t>
  </si>
  <si>
    <t>Eberl</t>
  </si>
  <si>
    <t>Realizing Potentiatlity</t>
  </si>
  <si>
    <t>Healy</t>
  </si>
  <si>
    <t>Exploitation of Chert</t>
  </si>
  <si>
    <t xml:space="preserve">Material Preferences for </t>
  </si>
  <si>
    <t>Kovacevich</t>
  </si>
  <si>
    <t>Laser Ablation-ICP-MS</t>
  </si>
  <si>
    <t>Craft Production</t>
  </si>
  <si>
    <t>The Inalienability of Jades</t>
  </si>
  <si>
    <t>Fifty shades of green</t>
  </si>
  <si>
    <t>LeCount*</t>
  </si>
  <si>
    <t>Ancient Maya Embedded</t>
  </si>
  <si>
    <t xml:space="preserve">*second author, Blitz, conducted groundstone analysis </t>
  </si>
  <si>
    <t>Marino</t>
  </si>
  <si>
    <t>Exchange Systems</t>
  </si>
  <si>
    <t>Technological Systems</t>
  </si>
  <si>
    <t xml:space="preserve">Rochette </t>
  </si>
  <si>
    <t xml:space="preserve">Out of Control? </t>
  </si>
  <si>
    <t>Searcy</t>
  </si>
  <si>
    <t>The Life-Giving Stone</t>
  </si>
  <si>
    <t>Tibbits</t>
  </si>
  <si>
    <t>Using X-ray Fluorescence</t>
  </si>
  <si>
    <t>Tomasic</t>
  </si>
  <si>
    <t>Donut Stones as Thigh</t>
  </si>
  <si>
    <t xml:space="preserve">*second author (Aoyama) is lithic analyst </t>
  </si>
  <si>
    <t>*sixth author (Dennehy) is lithic analyst</t>
  </si>
  <si>
    <t>*third author (Masson) is lithic analyst</t>
  </si>
  <si>
    <t>*Brouwer Burg 2022; Clark 2021; Lesure 2021; MacDonald 2020; Voorhies 2021, not counted as not directly related to lithic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</si>
</sst>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0" fillId="0" borderId="1" xfId="0" applyBorder="1"/>
    <xf numFmtId="10" fontId="0" fillId="0" borderId="0" xfId="0" applyNumberFormat="1"/>
    <xf numFmtId="0" fontId="0" fillId="0" borderId="2" xfId="0" applyBorder="1"/>
    <xf numFmtId="10" fontId="0" fillId="0" borderId="1" xfId="0" applyNumberFormat="1" applyBorder="1"/>
    <xf numFmtId="1" fontId="0" fillId="0" borderId="1" xfId="0" applyNumberFormat="1" applyBorder="1"/>
    <xf numFmtId="1" fontId="0" fillId="0" borderId="2" xfId="0" applyNumberFormat="1" applyBorder="1"/>
    <xf numFmtId="2" fontId="0" fillId="0" borderId="1" xfId="0" applyNumberFormat="1" applyBorder="1"/>
    <xf numFmtId="1" fontId="0" fillId="0" borderId="0" xfId="0" applyNumberForma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C4EA-A244-6541-829E-49D44648B0C4}">
  <sheetPr>
    <pageSetUpPr fitToPage="1"/>
  </sheetPr>
  <dimension ref="A1:H155"/>
  <sheetViews>
    <sheetView tabSelected="1" topLeftCell="A63" zoomScaleNormal="100" workbookViewId="0">
      <selection activeCell="F93" sqref="F93"/>
    </sheetView>
  </sheetViews>
  <sheetFormatPr baseColWidth="10" defaultColWidth="10.6640625" defaultRowHeight="16" x14ac:dyDescent="0.2"/>
  <cols>
    <col min="1" max="1" width="22.6640625" customWidth="1"/>
    <col min="2" max="2" width="14.83203125" customWidth="1"/>
    <col min="4" max="4" width="26.8320312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8" x14ac:dyDescent="0.2">
      <c r="A2" s="1" t="s">
        <v>6</v>
      </c>
      <c r="B2" s="1"/>
      <c r="C2" s="1"/>
      <c r="D2" s="1"/>
      <c r="E2" s="1"/>
      <c r="F2" s="2"/>
      <c r="H2" s="12" t="s">
        <v>230</v>
      </c>
    </row>
    <row r="3" spans="1:8" x14ac:dyDescent="0.2">
      <c r="A3" s="2"/>
      <c r="B3" s="2" t="s">
        <v>7</v>
      </c>
      <c r="C3" s="2">
        <v>2019</v>
      </c>
      <c r="D3" s="2" t="s">
        <v>8</v>
      </c>
      <c r="E3" s="2">
        <v>1</v>
      </c>
      <c r="F3" s="2">
        <v>0</v>
      </c>
      <c r="G3" s="13"/>
    </row>
    <row r="4" spans="1:8" x14ac:dyDescent="0.2">
      <c r="A4" s="2"/>
      <c r="B4" s="2" t="s">
        <v>9</v>
      </c>
      <c r="C4" s="2">
        <v>2021</v>
      </c>
      <c r="D4" s="2" t="s">
        <v>10</v>
      </c>
      <c r="E4" s="2">
        <v>1</v>
      </c>
      <c r="F4" s="2">
        <v>0</v>
      </c>
    </row>
    <row r="5" spans="1:8" x14ac:dyDescent="0.2">
      <c r="A5" s="2"/>
      <c r="B5" s="2" t="s">
        <v>11</v>
      </c>
      <c r="C5" s="2">
        <v>2020</v>
      </c>
      <c r="D5" s="2" t="s">
        <v>12</v>
      </c>
      <c r="E5" s="2">
        <v>1</v>
      </c>
      <c r="F5" s="2">
        <v>0</v>
      </c>
    </row>
    <row r="6" spans="1:8" x14ac:dyDescent="0.2">
      <c r="A6" s="2"/>
      <c r="B6" s="2" t="s">
        <v>11</v>
      </c>
      <c r="C6" s="2">
        <v>2021</v>
      </c>
      <c r="D6" s="2" t="s">
        <v>13</v>
      </c>
      <c r="E6" s="2">
        <v>1</v>
      </c>
      <c r="F6" s="2">
        <v>0</v>
      </c>
    </row>
    <row r="7" spans="1:8" x14ac:dyDescent="0.2">
      <c r="A7" s="2"/>
      <c r="B7" s="2" t="s">
        <v>14</v>
      </c>
      <c r="C7" s="2">
        <v>2019</v>
      </c>
      <c r="D7" s="2" t="s">
        <v>15</v>
      </c>
      <c r="E7" s="2">
        <v>1</v>
      </c>
      <c r="F7" s="2">
        <v>0</v>
      </c>
      <c r="G7" s="14" t="s">
        <v>228</v>
      </c>
    </row>
    <row r="8" spans="1:8" x14ac:dyDescent="0.2">
      <c r="A8" s="2"/>
      <c r="B8" s="2" t="s">
        <v>16</v>
      </c>
      <c r="C8" s="2">
        <v>2014</v>
      </c>
      <c r="D8" s="2" t="s">
        <v>17</v>
      </c>
      <c r="E8" s="2">
        <v>0</v>
      </c>
      <c r="F8" s="2">
        <v>1</v>
      </c>
      <c r="G8" t="s">
        <v>229</v>
      </c>
    </row>
    <row r="9" spans="1:8" x14ac:dyDescent="0.2">
      <c r="A9" s="2"/>
      <c r="B9" s="2" t="s">
        <v>18</v>
      </c>
      <c r="C9" s="2">
        <v>2012</v>
      </c>
      <c r="D9" s="2" t="s">
        <v>19</v>
      </c>
      <c r="E9" s="2">
        <v>1</v>
      </c>
      <c r="F9" s="2">
        <v>0</v>
      </c>
    </row>
    <row r="10" spans="1:8" x14ac:dyDescent="0.2">
      <c r="A10" s="2"/>
      <c r="B10" s="2" t="s">
        <v>20</v>
      </c>
      <c r="C10" s="2">
        <v>2016</v>
      </c>
      <c r="D10" s="2" t="s">
        <v>21</v>
      </c>
      <c r="E10" s="2">
        <v>1</v>
      </c>
      <c r="F10" s="2">
        <v>0</v>
      </c>
    </row>
    <row r="11" spans="1:8" x14ac:dyDescent="0.2">
      <c r="A11" s="2"/>
      <c r="B11" s="2" t="s">
        <v>22</v>
      </c>
      <c r="C11" s="2">
        <v>2019</v>
      </c>
      <c r="D11" s="2" t="s">
        <v>23</v>
      </c>
      <c r="E11" s="2">
        <v>1</v>
      </c>
      <c r="F11" s="2">
        <v>0</v>
      </c>
    </row>
    <row r="12" spans="1:8" x14ac:dyDescent="0.2">
      <c r="A12" s="2"/>
      <c r="B12" s="2" t="s">
        <v>22</v>
      </c>
      <c r="C12" s="2">
        <v>2021</v>
      </c>
      <c r="D12" s="2" t="s">
        <v>24</v>
      </c>
      <c r="E12" s="2">
        <v>1</v>
      </c>
      <c r="F12" s="2">
        <v>0</v>
      </c>
    </row>
    <row r="13" spans="1:8" x14ac:dyDescent="0.2">
      <c r="A13" s="2" t="s">
        <v>25</v>
      </c>
      <c r="B13" s="2">
        <v>10</v>
      </c>
      <c r="C13" s="2"/>
      <c r="D13" s="4" t="s">
        <v>26</v>
      </c>
      <c r="E13" s="4">
        <f>SUM(E3:E12)</f>
        <v>9</v>
      </c>
      <c r="F13" s="4">
        <f>SUM(F3:F12)</f>
        <v>1</v>
      </c>
    </row>
    <row r="14" spans="1:8" x14ac:dyDescent="0.2">
      <c r="D14" s="2" t="s">
        <v>27</v>
      </c>
      <c r="E14" s="5">
        <f>E13/B13</f>
        <v>0.9</v>
      </c>
      <c r="F14" s="5">
        <f>F13/B13</f>
        <v>0.1</v>
      </c>
      <c r="G14" s="2" t="s">
        <v>28</v>
      </c>
      <c r="H14" s="2">
        <f>E13/F13</f>
        <v>9</v>
      </c>
    </row>
    <row r="15" spans="1:8" x14ac:dyDescent="0.2">
      <c r="E15" s="3"/>
      <c r="F15" s="3"/>
    </row>
    <row r="16" spans="1:8" x14ac:dyDescent="0.2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</row>
    <row r="17" spans="1:8" x14ac:dyDescent="0.2">
      <c r="A17" s="1" t="s">
        <v>29</v>
      </c>
      <c r="B17" s="1"/>
      <c r="C17" s="1"/>
      <c r="D17" s="1"/>
      <c r="E17" s="1"/>
      <c r="F17" s="2"/>
      <c r="H17" t="s">
        <v>30</v>
      </c>
    </row>
    <row r="18" spans="1:8" x14ac:dyDescent="0.2">
      <c r="A18" s="1"/>
      <c r="B18" s="2" t="s">
        <v>31</v>
      </c>
      <c r="C18" s="2">
        <v>2016</v>
      </c>
      <c r="D18" s="2" t="s">
        <v>32</v>
      </c>
      <c r="E18" s="2">
        <v>1</v>
      </c>
      <c r="F18" s="2">
        <v>0</v>
      </c>
    </row>
    <row r="19" spans="1:8" x14ac:dyDescent="0.2">
      <c r="A19" s="1"/>
      <c r="B19" s="2" t="s">
        <v>33</v>
      </c>
      <c r="C19" s="2">
        <v>2013</v>
      </c>
      <c r="D19" s="2" t="s">
        <v>34</v>
      </c>
      <c r="E19" s="2">
        <v>0</v>
      </c>
      <c r="F19" s="2">
        <v>1</v>
      </c>
    </row>
    <row r="20" spans="1:8" x14ac:dyDescent="0.2">
      <c r="A20" s="2"/>
      <c r="B20" s="2" t="s">
        <v>35</v>
      </c>
      <c r="C20" s="2">
        <v>2017</v>
      </c>
      <c r="D20" s="2" t="s">
        <v>36</v>
      </c>
      <c r="E20" s="6">
        <v>1</v>
      </c>
      <c r="F20" s="6">
        <v>0</v>
      </c>
    </row>
    <row r="21" spans="1:8" x14ac:dyDescent="0.2">
      <c r="A21" s="2"/>
      <c r="B21" s="2" t="s">
        <v>35</v>
      </c>
      <c r="C21" s="2">
        <v>2017</v>
      </c>
      <c r="D21" s="2" t="s">
        <v>37</v>
      </c>
      <c r="E21" s="6">
        <v>1</v>
      </c>
      <c r="F21" s="6">
        <v>0</v>
      </c>
    </row>
    <row r="22" spans="1:8" x14ac:dyDescent="0.2">
      <c r="A22" s="2"/>
      <c r="B22" s="2" t="s">
        <v>35</v>
      </c>
      <c r="C22" s="2">
        <v>2017</v>
      </c>
      <c r="D22" s="2" t="s">
        <v>38</v>
      </c>
      <c r="E22" s="6">
        <v>1</v>
      </c>
      <c r="F22" s="6">
        <v>0</v>
      </c>
    </row>
    <row r="23" spans="1:8" x14ac:dyDescent="0.2">
      <c r="A23" s="2"/>
      <c r="B23" s="2" t="s">
        <v>35</v>
      </c>
      <c r="C23" s="2">
        <v>2018</v>
      </c>
      <c r="D23" s="2" t="s">
        <v>39</v>
      </c>
      <c r="E23" s="6">
        <v>1</v>
      </c>
      <c r="F23" s="6">
        <v>0</v>
      </c>
    </row>
    <row r="24" spans="1:8" x14ac:dyDescent="0.2">
      <c r="A24" s="2"/>
      <c r="B24" s="2" t="s">
        <v>40</v>
      </c>
      <c r="C24" s="2">
        <v>2012</v>
      </c>
      <c r="D24" s="2" t="s">
        <v>41</v>
      </c>
      <c r="E24" s="6">
        <v>0</v>
      </c>
      <c r="F24" s="6">
        <v>1</v>
      </c>
    </row>
    <row r="25" spans="1:8" x14ac:dyDescent="0.2">
      <c r="A25" s="2"/>
      <c r="B25" s="2" t="s">
        <v>42</v>
      </c>
      <c r="C25" s="2">
        <v>2011</v>
      </c>
      <c r="D25" s="2" t="s">
        <v>43</v>
      </c>
      <c r="E25" s="6">
        <v>1</v>
      </c>
      <c r="F25" s="6">
        <v>0</v>
      </c>
    </row>
    <row r="26" spans="1:8" x14ac:dyDescent="0.2">
      <c r="A26" s="2"/>
      <c r="B26" s="2" t="s">
        <v>44</v>
      </c>
      <c r="C26" s="2">
        <v>2011</v>
      </c>
      <c r="D26" s="2" t="s">
        <v>45</v>
      </c>
      <c r="E26" s="6">
        <v>1</v>
      </c>
      <c r="F26" s="6">
        <v>0</v>
      </c>
    </row>
    <row r="27" spans="1:8" x14ac:dyDescent="0.2">
      <c r="A27" s="2"/>
      <c r="B27" s="2" t="s">
        <v>44</v>
      </c>
      <c r="C27" s="2">
        <v>2011</v>
      </c>
      <c r="D27" s="2" t="s">
        <v>46</v>
      </c>
      <c r="E27" s="6">
        <v>1</v>
      </c>
      <c r="F27" s="6">
        <v>0</v>
      </c>
    </row>
    <row r="28" spans="1:8" x14ac:dyDescent="0.2">
      <c r="A28" s="2"/>
      <c r="B28" s="2" t="s">
        <v>44</v>
      </c>
      <c r="C28" s="2">
        <v>2013</v>
      </c>
      <c r="D28" s="2" t="s">
        <v>47</v>
      </c>
      <c r="E28" s="6">
        <v>1</v>
      </c>
      <c r="F28" s="6">
        <v>0</v>
      </c>
    </row>
    <row r="29" spans="1:8" x14ac:dyDescent="0.2">
      <c r="A29" s="2"/>
      <c r="B29" s="2" t="s">
        <v>44</v>
      </c>
      <c r="C29" s="2">
        <v>2014</v>
      </c>
      <c r="D29" s="2" t="s">
        <v>48</v>
      </c>
      <c r="E29" s="6">
        <v>1</v>
      </c>
      <c r="F29" s="6">
        <v>0</v>
      </c>
    </row>
    <row r="30" spans="1:8" x14ac:dyDescent="0.2">
      <c r="A30" s="2"/>
      <c r="B30" s="2" t="s">
        <v>49</v>
      </c>
      <c r="C30" s="2">
        <v>2019</v>
      </c>
      <c r="D30" s="2" t="s">
        <v>50</v>
      </c>
      <c r="E30" s="6">
        <v>0</v>
      </c>
      <c r="F30" s="6">
        <v>1</v>
      </c>
    </row>
    <row r="31" spans="1:8" x14ac:dyDescent="0.2">
      <c r="A31" s="2"/>
      <c r="B31" s="2" t="s">
        <v>49</v>
      </c>
      <c r="C31" s="2">
        <v>2021</v>
      </c>
      <c r="D31" s="2" t="s">
        <v>51</v>
      </c>
      <c r="E31" s="6">
        <v>0</v>
      </c>
      <c r="F31" s="6">
        <v>1</v>
      </c>
    </row>
    <row r="32" spans="1:8" x14ac:dyDescent="0.2">
      <c r="A32" s="2"/>
      <c r="B32" s="2" t="s">
        <v>49</v>
      </c>
      <c r="C32" s="2">
        <v>2022</v>
      </c>
      <c r="D32" s="2" t="s">
        <v>52</v>
      </c>
      <c r="E32" s="6">
        <v>0</v>
      </c>
      <c r="F32" s="6">
        <v>1</v>
      </c>
    </row>
    <row r="33" spans="1:6" x14ac:dyDescent="0.2">
      <c r="A33" s="2"/>
      <c r="B33" s="10" t="s">
        <v>53</v>
      </c>
      <c r="C33" s="2">
        <v>2013</v>
      </c>
      <c r="D33" s="2" t="s">
        <v>54</v>
      </c>
      <c r="E33" s="6">
        <v>1</v>
      </c>
      <c r="F33" s="6">
        <v>0</v>
      </c>
    </row>
    <row r="34" spans="1:6" x14ac:dyDescent="0.2">
      <c r="A34" s="2"/>
      <c r="B34" s="10" t="s">
        <v>55</v>
      </c>
      <c r="C34" s="2">
        <v>2016</v>
      </c>
      <c r="D34" s="2" t="s">
        <v>56</v>
      </c>
      <c r="E34" s="6">
        <v>0</v>
      </c>
      <c r="F34" s="6">
        <v>1</v>
      </c>
    </row>
    <row r="35" spans="1:6" x14ac:dyDescent="0.2">
      <c r="A35" s="2"/>
      <c r="B35" s="2" t="s">
        <v>57</v>
      </c>
      <c r="C35" s="2">
        <v>2020</v>
      </c>
      <c r="D35" s="2" t="s">
        <v>58</v>
      </c>
      <c r="E35" s="6">
        <v>0</v>
      </c>
      <c r="F35" s="6">
        <v>1</v>
      </c>
    </row>
    <row r="36" spans="1:6" x14ac:dyDescent="0.2">
      <c r="A36" s="2"/>
      <c r="B36" s="2" t="s">
        <v>59</v>
      </c>
      <c r="C36" s="2">
        <v>2016</v>
      </c>
      <c r="D36" s="2" t="s">
        <v>60</v>
      </c>
      <c r="E36" s="6">
        <v>0</v>
      </c>
      <c r="F36" s="6">
        <v>1</v>
      </c>
    </row>
    <row r="37" spans="1:6" x14ac:dyDescent="0.2">
      <c r="A37" s="2"/>
      <c r="B37" s="2" t="s">
        <v>61</v>
      </c>
      <c r="C37" s="2">
        <v>2018</v>
      </c>
      <c r="D37" s="2" t="s">
        <v>62</v>
      </c>
      <c r="E37" s="6">
        <v>0</v>
      </c>
      <c r="F37" s="6">
        <v>1</v>
      </c>
    </row>
    <row r="38" spans="1:6" x14ac:dyDescent="0.2">
      <c r="A38" s="2"/>
      <c r="B38" s="2" t="s">
        <v>63</v>
      </c>
      <c r="C38" s="2">
        <v>2018</v>
      </c>
      <c r="D38" s="2" t="s">
        <v>64</v>
      </c>
      <c r="E38" s="6">
        <v>1</v>
      </c>
      <c r="F38" s="6">
        <v>0</v>
      </c>
    </row>
    <row r="39" spans="1:6" x14ac:dyDescent="0.2">
      <c r="A39" s="2"/>
      <c r="B39" s="2" t="s">
        <v>65</v>
      </c>
      <c r="C39" s="2">
        <v>2014</v>
      </c>
      <c r="D39" s="2" t="s">
        <v>66</v>
      </c>
      <c r="E39" s="6">
        <v>1</v>
      </c>
      <c r="F39" s="6">
        <v>0</v>
      </c>
    </row>
    <row r="40" spans="1:6" x14ac:dyDescent="0.2">
      <c r="A40" s="2"/>
      <c r="B40" s="2" t="s">
        <v>65</v>
      </c>
      <c r="C40" s="2">
        <v>2015</v>
      </c>
      <c r="D40" s="2" t="s">
        <v>67</v>
      </c>
      <c r="E40" s="6">
        <v>1</v>
      </c>
      <c r="F40" s="6">
        <v>0</v>
      </c>
    </row>
    <row r="41" spans="1:6" x14ac:dyDescent="0.2">
      <c r="A41" s="2"/>
      <c r="B41" s="2" t="s">
        <v>68</v>
      </c>
      <c r="C41" s="2">
        <v>2020</v>
      </c>
      <c r="D41" s="2" t="s">
        <v>69</v>
      </c>
      <c r="E41" s="6">
        <v>1</v>
      </c>
      <c r="F41" s="6">
        <v>0</v>
      </c>
    </row>
    <row r="42" spans="1:6" x14ac:dyDescent="0.2">
      <c r="A42" s="2"/>
      <c r="B42" s="2" t="s">
        <v>70</v>
      </c>
      <c r="C42" s="2">
        <v>2016</v>
      </c>
      <c r="D42" s="2" t="s">
        <v>71</v>
      </c>
      <c r="E42" s="6">
        <v>1</v>
      </c>
      <c r="F42" s="6">
        <v>0</v>
      </c>
    </row>
    <row r="43" spans="1:6" x14ac:dyDescent="0.2">
      <c r="A43" s="2"/>
      <c r="B43" s="2" t="s">
        <v>72</v>
      </c>
      <c r="C43" s="2">
        <v>2018</v>
      </c>
      <c r="D43" s="2" t="s">
        <v>73</v>
      </c>
      <c r="E43" s="6">
        <v>0</v>
      </c>
      <c r="F43" s="6">
        <v>1</v>
      </c>
    </row>
    <row r="44" spans="1:6" x14ac:dyDescent="0.2">
      <c r="A44" s="2"/>
      <c r="B44" s="2" t="s">
        <v>74</v>
      </c>
      <c r="C44" s="2">
        <v>2021</v>
      </c>
      <c r="D44" s="2" t="s">
        <v>75</v>
      </c>
      <c r="E44" s="6">
        <v>0</v>
      </c>
      <c r="F44" s="6">
        <v>1</v>
      </c>
    </row>
    <row r="45" spans="1:6" x14ac:dyDescent="0.2">
      <c r="A45" s="2"/>
      <c r="B45" s="2" t="s">
        <v>72</v>
      </c>
      <c r="C45" s="2">
        <v>2021</v>
      </c>
      <c r="D45" s="2" t="s">
        <v>76</v>
      </c>
      <c r="E45" s="6">
        <v>0</v>
      </c>
      <c r="F45" s="6">
        <v>1</v>
      </c>
    </row>
    <row r="46" spans="1:6" x14ac:dyDescent="0.2">
      <c r="A46" s="2"/>
      <c r="B46" s="2" t="s">
        <v>74</v>
      </c>
      <c r="C46" s="2">
        <v>2022</v>
      </c>
      <c r="D46" s="2" t="s">
        <v>77</v>
      </c>
      <c r="E46" s="6">
        <v>0</v>
      </c>
      <c r="F46" s="6">
        <v>1</v>
      </c>
    </row>
    <row r="47" spans="1:6" x14ac:dyDescent="0.2">
      <c r="A47" s="2"/>
      <c r="B47" s="2" t="s">
        <v>74</v>
      </c>
      <c r="C47" s="2">
        <v>2022</v>
      </c>
      <c r="D47" s="2" t="s">
        <v>78</v>
      </c>
      <c r="E47" s="6">
        <v>0</v>
      </c>
      <c r="F47" s="6">
        <v>1</v>
      </c>
    </row>
    <row r="48" spans="1:6" x14ac:dyDescent="0.2">
      <c r="A48" s="2"/>
      <c r="B48" s="2" t="s">
        <v>74</v>
      </c>
      <c r="C48" s="2">
        <v>2023</v>
      </c>
      <c r="D48" s="2" t="s">
        <v>79</v>
      </c>
      <c r="E48" s="6">
        <v>0</v>
      </c>
      <c r="F48" s="6">
        <v>1</v>
      </c>
    </row>
    <row r="49" spans="1:7" x14ac:dyDescent="0.2">
      <c r="A49" s="2"/>
      <c r="B49" s="2" t="s">
        <v>80</v>
      </c>
      <c r="C49" s="2">
        <v>2018</v>
      </c>
      <c r="D49" s="2" t="s">
        <v>81</v>
      </c>
      <c r="E49" s="6">
        <v>1</v>
      </c>
      <c r="F49" s="6">
        <v>0</v>
      </c>
    </row>
    <row r="50" spans="1:7" x14ac:dyDescent="0.2">
      <c r="A50" s="2"/>
      <c r="B50" s="2" t="s">
        <v>80</v>
      </c>
      <c r="C50" s="2">
        <v>2020</v>
      </c>
      <c r="D50" s="2" t="s">
        <v>82</v>
      </c>
      <c r="E50" s="6">
        <v>1</v>
      </c>
      <c r="F50" s="6">
        <v>0</v>
      </c>
    </row>
    <row r="51" spans="1:7" x14ac:dyDescent="0.2">
      <c r="A51" s="2"/>
      <c r="B51" s="2" t="s">
        <v>83</v>
      </c>
      <c r="C51" s="2">
        <v>2014</v>
      </c>
      <c r="D51" s="2" t="s">
        <v>84</v>
      </c>
      <c r="E51" s="6">
        <v>1</v>
      </c>
      <c r="F51" s="6">
        <v>0</v>
      </c>
    </row>
    <row r="52" spans="1:7" x14ac:dyDescent="0.2">
      <c r="A52" s="2"/>
      <c r="B52" s="2" t="s">
        <v>85</v>
      </c>
      <c r="C52" s="2">
        <v>2015</v>
      </c>
      <c r="D52" s="2" t="s">
        <v>86</v>
      </c>
      <c r="E52" s="6">
        <v>1</v>
      </c>
      <c r="F52" s="6">
        <v>0</v>
      </c>
    </row>
    <row r="53" spans="1:7" x14ac:dyDescent="0.2">
      <c r="A53" s="2"/>
      <c r="B53" s="2" t="s">
        <v>85</v>
      </c>
      <c r="C53" s="2">
        <v>2016</v>
      </c>
      <c r="D53" s="2" t="s">
        <v>87</v>
      </c>
      <c r="E53" s="6">
        <v>1</v>
      </c>
      <c r="F53" s="6">
        <v>0</v>
      </c>
    </row>
    <row r="54" spans="1:7" x14ac:dyDescent="0.2">
      <c r="A54" s="2"/>
      <c r="B54" s="2" t="s">
        <v>85</v>
      </c>
      <c r="C54" s="2">
        <v>2020</v>
      </c>
      <c r="D54" s="2" t="s">
        <v>88</v>
      </c>
      <c r="E54" s="6">
        <v>1</v>
      </c>
      <c r="F54" s="6">
        <v>0</v>
      </c>
    </row>
    <row r="55" spans="1:7" x14ac:dyDescent="0.2">
      <c r="A55" s="2"/>
      <c r="B55" s="2" t="s">
        <v>89</v>
      </c>
      <c r="C55" s="2">
        <v>2014</v>
      </c>
      <c r="D55" s="2" t="s">
        <v>90</v>
      </c>
      <c r="E55" s="6">
        <v>1</v>
      </c>
      <c r="F55" s="6">
        <v>0</v>
      </c>
    </row>
    <row r="56" spans="1:7" x14ac:dyDescent="0.2">
      <c r="A56" s="2"/>
      <c r="B56" s="2" t="s">
        <v>91</v>
      </c>
      <c r="C56" s="2">
        <v>2016</v>
      </c>
      <c r="D56" s="2" t="s">
        <v>92</v>
      </c>
      <c r="E56" s="6">
        <v>1</v>
      </c>
      <c r="F56" s="6">
        <v>0</v>
      </c>
    </row>
    <row r="57" spans="1:7" x14ac:dyDescent="0.2">
      <c r="A57" s="2"/>
      <c r="B57" s="2" t="s">
        <v>91</v>
      </c>
      <c r="C57" s="2">
        <v>2020</v>
      </c>
      <c r="D57" s="2" t="s">
        <v>93</v>
      </c>
      <c r="E57" s="6">
        <v>1</v>
      </c>
      <c r="F57" s="6">
        <v>0</v>
      </c>
    </row>
    <row r="58" spans="1:7" x14ac:dyDescent="0.2">
      <c r="A58" s="2"/>
      <c r="B58" s="2" t="s">
        <v>94</v>
      </c>
      <c r="C58" s="2">
        <v>2019</v>
      </c>
      <c r="D58" s="2" t="s">
        <v>95</v>
      </c>
      <c r="E58" s="6">
        <v>1</v>
      </c>
      <c r="F58" s="6">
        <v>0</v>
      </c>
    </row>
    <row r="59" spans="1:7" x14ac:dyDescent="0.2">
      <c r="A59" s="2"/>
      <c r="B59" s="2" t="s">
        <v>96</v>
      </c>
      <c r="C59" s="2">
        <v>2018</v>
      </c>
      <c r="D59" s="2" t="s">
        <v>97</v>
      </c>
      <c r="E59" s="6">
        <v>1</v>
      </c>
      <c r="F59" s="6">
        <v>0</v>
      </c>
      <c r="G59" t="s">
        <v>227</v>
      </c>
    </row>
    <row r="60" spans="1:7" x14ac:dyDescent="0.2">
      <c r="A60" s="2"/>
      <c r="B60" s="2" t="s">
        <v>98</v>
      </c>
      <c r="C60" s="2">
        <v>2012</v>
      </c>
      <c r="D60" s="2" t="s">
        <v>99</v>
      </c>
      <c r="E60" s="6">
        <v>1</v>
      </c>
      <c r="F60" s="6">
        <v>0</v>
      </c>
    </row>
    <row r="61" spans="1:7" x14ac:dyDescent="0.2">
      <c r="A61" s="2"/>
      <c r="B61" s="2" t="s">
        <v>100</v>
      </c>
      <c r="C61" s="2">
        <v>2014</v>
      </c>
      <c r="D61" s="2" t="s">
        <v>101</v>
      </c>
      <c r="E61" s="6">
        <v>1</v>
      </c>
      <c r="F61" s="6">
        <v>0</v>
      </c>
    </row>
    <row r="62" spans="1:7" x14ac:dyDescent="0.2">
      <c r="A62" s="2"/>
      <c r="B62" s="2" t="s">
        <v>102</v>
      </c>
      <c r="C62" s="2">
        <v>2015</v>
      </c>
      <c r="D62" s="2" t="s">
        <v>103</v>
      </c>
      <c r="E62" s="6">
        <v>1</v>
      </c>
      <c r="F62" s="6">
        <v>0</v>
      </c>
    </row>
    <row r="63" spans="1:7" x14ac:dyDescent="0.2">
      <c r="A63" s="2"/>
      <c r="B63" s="2" t="s">
        <v>100</v>
      </c>
      <c r="C63" s="2">
        <v>2017</v>
      </c>
      <c r="D63" s="2" t="s">
        <v>104</v>
      </c>
      <c r="E63" s="6">
        <v>1</v>
      </c>
      <c r="F63" s="6">
        <v>0</v>
      </c>
    </row>
    <row r="64" spans="1:7" x14ac:dyDescent="0.2">
      <c r="A64" s="2"/>
      <c r="B64" s="2" t="s">
        <v>100</v>
      </c>
      <c r="C64" s="2">
        <v>2020</v>
      </c>
      <c r="D64" s="2" t="s">
        <v>105</v>
      </c>
      <c r="E64" s="6">
        <v>1</v>
      </c>
      <c r="F64" s="6">
        <v>0</v>
      </c>
    </row>
    <row r="65" spans="1:7" x14ac:dyDescent="0.2">
      <c r="A65" s="2"/>
      <c r="B65" s="2" t="s">
        <v>106</v>
      </c>
      <c r="C65" s="2">
        <v>2019</v>
      </c>
      <c r="D65" s="2" t="s">
        <v>107</v>
      </c>
      <c r="E65" s="6">
        <v>0</v>
      </c>
      <c r="F65" s="6">
        <v>1</v>
      </c>
    </row>
    <row r="66" spans="1:7" x14ac:dyDescent="0.2">
      <c r="A66" s="2"/>
      <c r="B66" s="2" t="s">
        <v>108</v>
      </c>
      <c r="C66" s="2">
        <v>2013</v>
      </c>
      <c r="D66" s="2" t="s">
        <v>109</v>
      </c>
      <c r="E66" s="6">
        <v>0</v>
      </c>
      <c r="F66" s="6">
        <v>1</v>
      </c>
    </row>
    <row r="67" spans="1:7" x14ac:dyDescent="0.2">
      <c r="A67" s="2"/>
      <c r="B67" s="2" t="s">
        <v>108</v>
      </c>
      <c r="C67" s="2">
        <v>2022</v>
      </c>
      <c r="D67" s="2" t="s">
        <v>110</v>
      </c>
      <c r="E67" s="6">
        <v>0</v>
      </c>
      <c r="F67" s="6">
        <v>1</v>
      </c>
    </row>
    <row r="68" spans="1:7" x14ac:dyDescent="0.2">
      <c r="A68" s="2"/>
      <c r="B68" s="2" t="s">
        <v>111</v>
      </c>
      <c r="C68" s="2">
        <v>2013</v>
      </c>
      <c r="D68" s="2" t="s">
        <v>112</v>
      </c>
      <c r="E68" s="6">
        <v>0</v>
      </c>
      <c r="F68" s="6">
        <v>1</v>
      </c>
    </row>
    <row r="69" spans="1:7" x14ac:dyDescent="0.2">
      <c r="A69" s="2"/>
      <c r="B69" s="2" t="s">
        <v>113</v>
      </c>
      <c r="C69" s="2">
        <v>2016</v>
      </c>
      <c r="D69" s="2" t="s">
        <v>114</v>
      </c>
      <c r="E69" s="6">
        <v>1</v>
      </c>
      <c r="F69" s="6">
        <v>0</v>
      </c>
    </row>
    <row r="70" spans="1:7" x14ac:dyDescent="0.2">
      <c r="A70" s="2"/>
      <c r="B70" s="2" t="s">
        <v>115</v>
      </c>
      <c r="C70" s="2">
        <v>2012</v>
      </c>
      <c r="D70" s="2" t="s">
        <v>116</v>
      </c>
      <c r="E70" s="6">
        <v>0</v>
      </c>
      <c r="F70" s="6">
        <v>1</v>
      </c>
    </row>
    <row r="71" spans="1:7" x14ac:dyDescent="0.2">
      <c r="A71" s="2"/>
      <c r="B71" s="2" t="s">
        <v>115</v>
      </c>
      <c r="C71" s="2">
        <v>2021</v>
      </c>
      <c r="D71" s="2" t="s">
        <v>117</v>
      </c>
      <c r="E71" s="6">
        <v>0</v>
      </c>
      <c r="F71" s="6">
        <v>1</v>
      </c>
    </row>
    <row r="72" spans="1:7" x14ac:dyDescent="0.2">
      <c r="A72" s="2"/>
      <c r="B72" s="2" t="s">
        <v>118</v>
      </c>
      <c r="C72" s="2">
        <v>2017</v>
      </c>
      <c r="D72" s="2" t="s">
        <v>119</v>
      </c>
      <c r="E72" s="6">
        <v>0</v>
      </c>
      <c r="F72" s="6">
        <v>1</v>
      </c>
    </row>
    <row r="73" spans="1:7" x14ac:dyDescent="0.2">
      <c r="A73" s="2"/>
      <c r="B73" s="2" t="s">
        <v>120</v>
      </c>
      <c r="C73" s="2">
        <v>2018</v>
      </c>
      <c r="D73" s="2" t="s">
        <v>121</v>
      </c>
      <c r="E73" s="6">
        <v>0</v>
      </c>
      <c r="F73" s="6">
        <v>1</v>
      </c>
    </row>
    <row r="74" spans="1:7" x14ac:dyDescent="0.2">
      <c r="A74" s="2"/>
      <c r="B74" s="2" t="s">
        <v>120</v>
      </c>
      <c r="C74" s="2">
        <v>2021</v>
      </c>
      <c r="D74" s="2" t="s">
        <v>122</v>
      </c>
      <c r="E74" s="6">
        <v>0</v>
      </c>
      <c r="F74" s="6">
        <v>1</v>
      </c>
    </row>
    <row r="75" spans="1:7" x14ac:dyDescent="0.2">
      <c r="A75" s="2"/>
      <c r="B75" s="2" t="s">
        <v>16</v>
      </c>
      <c r="C75" s="2">
        <v>2014</v>
      </c>
      <c r="D75" s="2" t="s">
        <v>17</v>
      </c>
      <c r="E75" s="2">
        <v>0</v>
      </c>
      <c r="F75" s="2">
        <v>1</v>
      </c>
      <c r="G75" t="s">
        <v>229</v>
      </c>
    </row>
    <row r="76" spans="1:7" x14ac:dyDescent="0.2">
      <c r="A76" s="2"/>
      <c r="B76" s="2" t="s">
        <v>123</v>
      </c>
      <c r="C76" s="2">
        <v>2018</v>
      </c>
      <c r="D76" s="2" t="s">
        <v>124</v>
      </c>
      <c r="E76" s="6">
        <v>1</v>
      </c>
      <c r="F76" s="6">
        <v>0</v>
      </c>
    </row>
    <row r="77" spans="1:7" x14ac:dyDescent="0.2">
      <c r="A77" s="2"/>
      <c r="B77" s="2" t="s">
        <v>125</v>
      </c>
      <c r="C77" s="2">
        <v>2023</v>
      </c>
      <c r="D77" s="2" t="s">
        <v>126</v>
      </c>
      <c r="E77" s="6">
        <v>1</v>
      </c>
      <c r="F77" s="6">
        <v>0</v>
      </c>
    </row>
    <row r="78" spans="1:7" x14ac:dyDescent="0.2">
      <c r="A78" s="2"/>
      <c r="B78" s="2" t="s">
        <v>127</v>
      </c>
      <c r="C78" s="2">
        <v>2022</v>
      </c>
      <c r="D78" s="2" t="s">
        <v>128</v>
      </c>
      <c r="E78" s="6">
        <v>1</v>
      </c>
      <c r="F78" s="6">
        <v>0</v>
      </c>
      <c r="G78" t="s">
        <v>227</v>
      </c>
    </row>
    <row r="79" spans="1:7" x14ac:dyDescent="0.2">
      <c r="A79" s="2"/>
      <c r="B79" s="2" t="s">
        <v>129</v>
      </c>
      <c r="C79" s="2">
        <v>2013</v>
      </c>
      <c r="D79" s="2" t="s">
        <v>130</v>
      </c>
      <c r="E79" s="6">
        <v>0</v>
      </c>
      <c r="F79" s="6">
        <v>1</v>
      </c>
    </row>
    <row r="80" spans="1:7" x14ac:dyDescent="0.2">
      <c r="A80" s="2"/>
      <c r="B80" s="2" t="s">
        <v>131</v>
      </c>
      <c r="C80" s="2">
        <v>2018</v>
      </c>
      <c r="D80" s="2" t="s">
        <v>132</v>
      </c>
      <c r="E80" s="6">
        <v>1</v>
      </c>
      <c r="F80" s="6">
        <v>0</v>
      </c>
    </row>
    <row r="81" spans="1:8" x14ac:dyDescent="0.2">
      <c r="A81" s="2"/>
      <c r="B81" s="2" t="s">
        <v>133</v>
      </c>
      <c r="C81" s="2">
        <v>2016</v>
      </c>
      <c r="D81" s="2" t="s">
        <v>134</v>
      </c>
      <c r="E81" s="6">
        <v>0</v>
      </c>
      <c r="F81" s="6">
        <v>1</v>
      </c>
    </row>
    <row r="82" spans="1:8" x14ac:dyDescent="0.2">
      <c r="A82" s="2"/>
      <c r="B82" s="2" t="s">
        <v>20</v>
      </c>
      <c r="C82" s="2">
        <v>2010</v>
      </c>
      <c r="D82" s="2" t="s">
        <v>135</v>
      </c>
      <c r="E82" s="6">
        <v>1</v>
      </c>
      <c r="F82" s="6">
        <v>0</v>
      </c>
    </row>
    <row r="83" spans="1:8" x14ac:dyDescent="0.2">
      <c r="A83" s="2"/>
      <c r="B83" s="2" t="s">
        <v>20</v>
      </c>
      <c r="C83" s="2">
        <v>2013</v>
      </c>
      <c r="D83" s="2" t="s">
        <v>136</v>
      </c>
      <c r="E83" s="6">
        <v>1</v>
      </c>
      <c r="F83" s="6">
        <v>0</v>
      </c>
    </row>
    <row r="84" spans="1:8" x14ac:dyDescent="0.2">
      <c r="A84" s="2"/>
      <c r="B84" s="2" t="s">
        <v>20</v>
      </c>
      <c r="C84" s="2">
        <v>2015</v>
      </c>
      <c r="D84" s="2" t="s">
        <v>137</v>
      </c>
      <c r="E84" s="6">
        <v>1</v>
      </c>
      <c r="F84" s="6">
        <v>0</v>
      </c>
    </row>
    <row r="85" spans="1:8" x14ac:dyDescent="0.2">
      <c r="A85" s="2"/>
      <c r="B85" s="2" t="s">
        <v>20</v>
      </c>
      <c r="C85" s="2">
        <v>2016</v>
      </c>
      <c r="D85" s="2" t="s">
        <v>138</v>
      </c>
      <c r="E85" s="6">
        <v>1</v>
      </c>
      <c r="F85" s="6">
        <v>0</v>
      </c>
    </row>
    <row r="86" spans="1:8" x14ac:dyDescent="0.2">
      <c r="A86" s="2"/>
      <c r="B86" s="2" t="s">
        <v>20</v>
      </c>
      <c r="C86" s="2">
        <v>2017</v>
      </c>
      <c r="D86" s="2" t="s">
        <v>139</v>
      </c>
      <c r="E86" s="6">
        <v>1</v>
      </c>
      <c r="F86" s="6">
        <v>0</v>
      </c>
    </row>
    <row r="87" spans="1:8" x14ac:dyDescent="0.2">
      <c r="A87" s="2"/>
      <c r="B87" s="2" t="s">
        <v>20</v>
      </c>
      <c r="C87" s="2">
        <v>2018</v>
      </c>
      <c r="D87" s="2" t="s">
        <v>140</v>
      </c>
      <c r="E87" s="6">
        <v>1</v>
      </c>
      <c r="F87" s="6">
        <v>0</v>
      </c>
    </row>
    <row r="88" spans="1:8" x14ac:dyDescent="0.2">
      <c r="A88" s="2"/>
      <c r="B88" s="2" t="s">
        <v>20</v>
      </c>
      <c r="C88" s="2">
        <v>2018</v>
      </c>
      <c r="D88" s="2" t="s">
        <v>141</v>
      </c>
      <c r="E88" s="6">
        <v>1</v>
      </c>
      <c r="F88" s="6">
        <v>0</v>
      </c>
    </row>
    <row r="89" spans="1:8" x14ac:dyDescent="0.2">
      <c r="A89" s="2"/>
      <c r="B89" s="2" t="s">
        <v>20</v>
      </c>
      <c r="C89" s="2">
        <v>2019</v>
      </c>
      <c r="D89" s="2" t="s">
        <v>142</v>
      </c>
      <c r="E89" s="6">
        <v>1</v>
      </c>
      <c r="F89" s="6">
        <v>0</v>
      </c>
    </row>
    <row r="90" spans="1:8" x14ac:dyDescent="0.2">
      <c r="A90" s="2"/>
      <c r="B90" s="2" t="s">
        <v>143</v>
      </c>
      <c r="C90" s="2">
        <v>2010</v>
      </c>
      <c r="D90" s="2" t="s">
        <v>144</v>
      </c>
      <c r="E90" s="6">
        <v>1</v>
      </c>
      <c r="F90" s="6">
        <v>0</v>
      </c>
    </row>
    <row r="91" spans="1:8" x14ac:dyDescent="0.2">
      <c r="A91" s="2"/>
      <c r="B91" s="2" t="s">
        <v>145</v>
      </c>
      <c r="C91" s="2">
        <v>2012</v>
      </c>
      <c r="D91" s="2" t="s">
        <v>146</v>
      </c>
      <c r="E91" s="6">
        <v>0</v>
      </c>
      <c r="F91" s="6">
        <v>1</v>
      </c>
      <c r="G91" t="s">
        <v>147</v>
      </c>
    </row>
    <row r="92" spans="1:8" x14ac:dyDescent="0.2">
      <c r="A92" s="2" t="s">
        <v>148</v>
      </c>
      <c r="B92" s="2">
        <v>74</v>
      </c>
      <c r="C92" s="2"/>
      <c r="D92" s="4" t="s">
        <v>149</v>
      </c>
      <c r="E92" s="7">
        <f>SUM(E18:E91)</f>
        <v>46</v>
      </c>
      <c r="F92" s="7">
        <f>SUM(F18:F91)</f>
        <v>28</v>
      </c>
    </row>
    <row r="93" spans="1:8" x14ac:dyDescent="0.2">
      <c r="D93" s="2" t="s">
        <v>150</v>
      </c>
      <c r="E93" s="5">
        <f>E92/B92</f>
        <v>0.6216216216216216</v>
      </c>
      <c r="F93" s="5">
        <f>F92/B92</f>
        <v>0.3783783783783784</v>
      </c>
      <c r="G93" s="2" t="s">
        <v>151</v>
      </c>
      <c r="H93" s="8">
        <f>E92/F92</f>
        <v>1.6428571428571428</v>
      </c>
    </row>
    <row r="94" spans="1:8" x14ac:dyDescent="0.2">
      <c r="E94" s="3"/>
      <c r="F94" s="3"/>
    </row>
    <row r="95" spans="1:8" x14ac:dyDescent="0.2">
      <c r="A95" s="1" t="s">
        <v>0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5</v>
      </c>
    </row>
    <row r="96" spans="1:8" x14ac:dyDescent="0.2">
      <c r="A96" s="1" t="s">
        <v>152</v>
      </c>
      <c r="B96" s="1"/>
      <c r="C96" s="1"/>
      <c r="D96" s="1"/>
      <c r="E96" s="1"/>
      <c r="F96" s="2"/>
      <c r="H96" t="s">
        <v>153</v>
      </c>
    </row>
    <row r="97" spans="1:7" x14ac:dyDescent="0.2">
      <c r="A97" s="1"/>
      <c r="B97" s="2" t="s">
        <v>154</v>
      </c>
      <c r="C97" s="2">
        <v>2016</v>
      </c>
      <c r="D97" s="2" t="s">
        <v>155</v>
      </c>
      <c r="E97" s="6">
        <v>1</v>
      </c>
      <c r="F97" s="6">
        <v>0</v>
      </c>
    </row>
    <row r="98" spans="1:7" x14ac:dyDescent="0.2">
      <c r="A98" s="2"/>
      <c r="B98" s="2" t="s">
        <v>33</v>
      </c>
      <c r="C98" s="2">
        <v>2020</v>
      </c>
      <c r="D98" s="2" t="s">
        <v>156</v>
      </c>
      <c r="E98" s="6">
        <v>0</v>
      </c>
      <c r="F98" s="6">
        <v>1</v>
      </c>
    </row>
    <row r="99" spans="1:7" x14ac:dyDescent="0.2">
      <c r="A99" s="2"/>
      <c r="B99" s="2" t="s">
        <v>157</v>
      </c>
      <c r="C99" s="2">
        <v>2017</v>
      </c>
      <c r="D99" s="2" t="s">
        <v>37</v>
      </c>
      <c r="E99" s="6">
        <v>1</v>
      </c>
      <c r="F99" s="6">
        <v>0</v>
      </c>
    </row>
    <row r="100" spans="1:7" x14ac:dyDescent="0.2">
      <c r="A100" s="2"/>
      <c r="B100" s="2" t="s">
        <v>158</v>
      </c>
      <c r="C100" s="2">
        <v>2014</v>
      </c>
      <c r="D100" s="2" t="s">
        <v>159</v>
      </c>
      <c r="E100" s="6">
        <v>1</v>
      </c>
      <c r="F100" s="6">
        <v>0</v>
      </c>
    </row>
    <row r="101" spans="1:7" x14ac:dyDescent="0.2">
      <c r="A101" s="2"/>
      <c r="B101" s="2" t="s">
        <v>160</v>
      </c>
      <c r="C101" s="2">
        <v>2014</v>
      </c>
      <c r="D101" s="2" t="s">
        <v>161</v>
      </c>
      <c r="E101" s="6">
        <v>1</v>
      </c>
      <c r="F101" s="6">
        <v>0</v>
      </c>
    </row>
    <row r="102" spans="1:7" x14ac:dyDescent="0.2">
      <c r="A102" s="2"/>
      <c r="B102" s="11" t="s">
        <v>162</v>
      </c>
      <c r="C102" s="2">
        <v>2019</v>
      </c>
      <c r="D102" s="2" t="s">
        <v>163</v>
      </c>
      <c r="E102" s="6">
        <v>1</v>
      </c>
      <c r="F102" s="6">
        <v>0</v>
      </c>
    </row>
    <row r="103" spans="1:7" x14ac:dyDescent="0.2">
      <c r="A103" s="2"/>
      <c r="B103" s="2" t="s">
        <v>72</v>
      </c>
      <c r="C103" s="2">
        <v>2020</v>
      </c>
      <c r="D103" s="2" t="s">
        <v>164</v>
      </c>
      <c r="E103" s="6">
        <v>0</v>
      </c>
      <c r="F103" s="6">
        <v>1</v>
      </c>
    </row>
    <row r="104" spans="1:7" x14ac:dyDescent="0.2">
      <c r="A104" s="2"/>
      <c r="B104" s="2" t="s">
        <v>80</v>
      </c>
      <c r="C104" s="2">
        <v>2014</v>
      </c>
      <c r="D104" s="2" t="s">
        <v>165</v>
      </c>
      <c r="E104" s="6">
        <v>1</v>
      </c>
      <c r="F104" s="6">
        <v>0</v>
      </c>
    </row>
    <row r="105" spans="1:7" x14ac:dyDescent="0.2">
      <c r="A105" s="2"/>
      <c r="B105" s="2" t="s">
        <v>85</v>
      </c>
      <c r="C105" s="2">
        <v>2021</v>
      </c>
      <c r="D105" s="2" t="s">
        <v>166</v>
      </c>
      <c r="E105" s="6">
        <v>1</v>
      </c>
      <c r="F105" s="6">
        <v>0</v>
      </c>
    </row>
    <row r="106" spans="1:7" x14ac:dyDescent="0.2">
      <c r="A106" s="2"/>
      <c r="B106" s="2" t="s">
        <v>167</v>
      </c>
      <c r="C106" s="2">
        <v>2019</v>
      </c>
      <c r="D106" s="2" t="s">
        <v>168</v>
      </c>
      <c r="E106" s="6">
        <v>1</v>
      </c>
      <c r="F106" s="6">
        <v>0</v>
      </c>
    </row>
    <row r="107" spans="1:7" x14ac:dyDescent="0.2">
      <c r="A107" s="2"/>
      <c r="B107" s="2" t="s">
        <v>169</v>
      </c>
      <c r="C107" s="2">
        <v>2019</v>
      </c>
      <c r="D107" s="2" t="s">
        <v>170</v>
      </c>
      <c r="E107" s="6">
        <v>0</v>
      </c>
      <c r="F107" s="6">
        <v>1</v>
      </c>
      <c r="G107" t="s">
        <v>171</v>
      </c>
    </row>
    <row r="108" spans="1:7" x14ac:dyDescent="0.2">
      <c r="A108" s="2"/>
      <c r="B108" s="2" t="s">
        <v>172</v>
      </c>
      <c r="C108" s="2">
        <v>2011</v>
      </c>
      <c r="D108" s="2" t="s">
        <v>173</v>
      </c>
      <c r="E108" s="6">
        <v>0</v>
      </c>
      <c r="F108" s="6">
        <v>1</v>
      </c>
    </row>
    <row r="109" spans="1:7" x14ac:dyDescent="0.2">
      <c r="A109" s="2"/>
      <c r="B109" s="2" t="s">
        <v>20</v>
      </c>
      <c r="C109" s="2">
        <v>2014</v>
      </c>
      <c r="D109" s="2" t="s">
        <v>174</v>
      </c>
      <c r="E109" s="6">
        <v>1</v>
      </c>
      <c r="F109" s="6">
        <v>0</v>
      </c>
    </row>
    <row r="110" spans="1:7" x14ac:dyDescent="0.2">
      <c r="A110" s="2"/>
      <c r="B110" s="2" t="s">
        <v>20</v>
      </c>
      <c r="C110" s="2">
        <v>2015</v>
      </c>
      <c r="D110" s="2" t="s">
        <v>175</v>
      </c>
      <c r="E110" s="6">
        <v>1</v>
      </c>
      <c r="F110" s="6">
        <v>0</v>
      </c>
    </row>
    <row r="111" spans="1:7" x14ac:dyDescent="0.2">
      <c r="A111" s="2"/>
      <c r="B111" s="2" t="s">
        <v>20</v>
      </c>
      <c r="C111" s="2">
        <v>2017</v>
      </c>
      <c r="D111" s="2" t="s">
        <v>139</v>
      </c>
      <c r="E111" s="6">
        <v>1</v>
      </c>
      <c r="F111" s="6">
        <v>0</v>
      </c>
    </row>
    <row r="112" spans="1:7" x14ac:dyDescent="0.2">
      <c r="A112" s="2"/>
      <c r="B112" s="2" t="s">
        <v>20</v>
      </c>
      <c r="C112" s="2">
        <v>2018</v>
      </c>
      <c r="D112" s="2" t="s">
        <v>176</v>
      </c>
      <c r="E112" s="6">
        <v>1</v>
      </c>
      <c r="F112" s="6">
        <v>0</v>
      </c>
    </row>
    <row r="113" spans="1:8" x14ac:dyDescent="0.2">
      <c r="A113" s="2"/>
      <c r="B113" s="2" t="s">
        <v>177</v>
      </c>
      <c r="C113" s="2">
        <v>2017</v>
      </c>
      <c r="D113" s="2" t="s">
        <v>178</v>
      </c>
      <c r="E113" s="6">
        <v>0</v>
      </c>
      <c r="F113" s="6">
        <v>1</v>
      </c>
    </row>
    <row r="114" spans="1:8" x14ac:dyDescent="0.2">
      <c r="A114" s="2"/>
      <c r="B114" s="2" t="s">
        <v>179</v>
      </c>
      <c r="C114" s="2">
        <v>2016</v>
      </c>
      <c r="D114" s="2" t="s">
        <v>180</v>
      </c>
      <c r="E114" s="6">
        <v>1</v>
      </c>
      <c r="F114" s="6">
        <v>0</v>
      </c>
      <c r="G114" t="s">
        <v>181</v>
      </c>
    </row>
    <row r="115" spans="1:8" x14ac:dyDescent="0.2">
      <c r="A115" s="2"/>
      <c r="B115" s="2" t="s">
        <v>179</v>
      </c>
      <c r="C115" s="2">
        <v>2017</v>
      </c>
      <c r="D115" s="2" t="s">
        <v>182</v>
      </c>
      <c r="E115" s="6">
        <v>1</v>
      </c>
      <c r="F115" s="6">
        <v>0</v>
      </c>
      <c r="G115" t="s">
        <v>183</v>
      </c>
    </row>
    <row r="116" spans="1:8" x14ac:dyDescent="0.2">
      <c r="A116" s="2" t="s">
        <v>148</v>
      </c>
      <c r="B116" s="2">
        <v>19</v>
      </c>
      <c r="C116" s="2"/>
      <c r="D116" s="4" t="s">
        <v>149</v>
      </c>
      <c r="E116" s="7">
        <f>SUM(E97:E115)</f>
        <v>14</v>
      </c>
      <c r="F116" s="7">
        <f>SUM(F97:F115)</f>
        <v>5</v>
      </c>
    </row>
    <row r="117" spans="1:8" x14ac:dyDescent="0.2">
      <c r="D117" s="2" t="s">
        <v>150</v>
      </c>
      <c r="E117" s="5">
        <f>E116/B116</f>
        <v>0.73684210526315785</v>
      </c>
      <c r="F117" s="5">
        <f>F116/B116</f>
        <v>0.26315789473684209</v>
      </c>
      <c r="G117" s="2" t="s">
        <v>151</v>
      </c>
      <c r="H117" s="2">
        <f>E116/F116</f>
        <v>2.8</v>
      </c>
    </row>
    <row r="118" spans="1:8" x14ac:dyDescent="0.2">
      <c r="E118" s="9"/>
      <c r="F118" s="9"/>
    </row>
    <row r="119" spans="1:8" x14ac:dyDescent="0.2">
      <c r="E119" s="3"/>
      <c r="F119" s="3"/>
    </row>
    <row r="120" spans="1:8" x14ac:dyDescent="0.2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</row>
    <row r="121" spans="1:8" x14ac:dyDescent="0.2">
      <c r="A121" s="1" t="s">
        <v>184</v>
      </c>
      <c r="B121" s="1"/>
      <c r="C121" s="1"/>
      <c r="D121" s="1"/>
      <c r="E121" s="1"/>
      <c r="F121" s="2"/>
      <c r="H121" t="s">
        <v>185</v>
      </c>
    </row>
    <row r="122" spans="1:8" x14ac:dyDescent="0.2">
      <c r="A122" s="2"/>
      <c r="B122" s="2" t="s">
        <v>186</v>
      </c>
      <c r="C122" s="2">
        <v>2020</v>
      </c>
      <c r="D122" s="2" t="s">
        <v>187</v>
      </c>
      <c r="E122" s="2">
        <v>1</v>
      </c>
      <c r="F122" s="2">
        <v>0</v>
      </c>
    </row>
    <row r="123" spans="1:8" x14ac:dyDescent="0.2">
      <c r="A123" s="2"/>
      <c r="B123" s="2" t="s">
        <v>157</v>
      </c>
      <c r="C123" s="2">
        <v>2015</v>
      </c>
      <c r="D123" s="2" t="s">
        <v>188</v>
      </c>
      <c r="E123" s="2">
        <v>1</v>
      </c>
      <c r="F123" s="2">
        <v>0</v>
      </c>
    </row>
    <row r="124" spans="1:8" x14ac:dyDescent="0.2">
      <c r="A124" s="2"/>
      <c r="B124" s="2" t="s">
        <v>35</v>
      </c>
      <c r="C124" s="2">
        <v>2021</v>
      </c>
      <c r="D124" s="2" t="s">
        <v>189</v>
      </c>
      <c r="E124" s="2">
        <v>1</v>
      </c>
      <c r="F124" s="2">
        <v>0</v>
      </c>
    </row>
    <row r="125" spans="1:8" x14ac:dyDescent="0.2">
      <c r="A125" s="2"/>
      <c r="B125" s="2" t="s">
        <v>190</v>
      </c>
      <c r="C125" s="2">
        <v>2020</v>
      </c>
      <c r="D125" s="2" t="s">
        <v>191</v>
      </c>
      <c r="E125" s="2">
        <v>1</v>
      </c>
      <c r="F125" s="2">
        <v>0</v>
      </c>
    </row>
    <row r="126" spans="1:8" x14ac:dyDescent="0.2">
      <c r="A126" s="2"/>
      <c r="B126" s="2" t="s">
        <v>102</v>
      </c>
      <c r="C126" s="2">
        <v>2015</v>
      </c>
      <c r="D126" s="2" t="s">
        <v>103</v>
      </c>
      <c r="E126" s="2">
        <v>1</v>
      </c>
      <c r="F126" s="2">
        <v>0</v>
      </c>
    </row>
    <row r="127" spans="1:8" x14ac:dyDescent="0.2">
      <c r="A127" s="2"/>
      <c r="B127" s="2" t="s">
        <v>192</v>
      </c>
      <c r="C127" s="2">
        <v>2022</v>
      </c>
      <c r="D127" s="2" t="s">
        <v>193</v>
      </c>
      <c r="E127" s="2">
        <v>0</v>
      </c>
      <c r="F127" s="2">
        <v>1</v>
      </c>
    </row>
    <row r="128" spans="1:8" x14ac:dyDescent="0.2">
      <c r="A128" s="2"/>
      <c r="B128" s="2" t="s">
        <v>120</v>
      </c>
      <c r="C128" s="2">
        <v>2022</v>
      </c>
      <c r="D128" s="2" t="s">
        <v>194</v>
      </c>
      <c r="E128" s="2">
        <v>0</v>
      </c>
      <c r="F128" s="2">
        <v>1</v>
      </c>
    </row>
    <row r="129" spans="1:8" x14ac:dyDescent="0.2">
      <c r="A129" s="2" t="s">
        <v>25</v>
      </c>
      <c r="B129" s="2">
        <v>7</v>
      </c>
      <c r="C129" s="2"/>
      <c r="D129" s="4" t="s">
        <v>26</v>
      </c>
      <c r="E129" s="4">
        <f>SUM(E122:E128)</f>
        <v>5</v>
      </c>
      <c r="F129" s="4">
        <f>SUM(F122:F128)</f>
        <v>2</v>
      </c>
    </row>
    <row r="130" spans="1:8" x14ac:dyDescent="0.2">
      <c r="D130" s="2" t="s">
        <v>27</v>
      </c>
      <c r="E130" s="5">
        <f>E129/B129</f>
        <v>0.7142857142857143</v>
      </c>
      <c r="F130" s="5">
        <f>F129/B129</f>
        <v>0.2857142857142857</v>
      </c>
      <c r="G130" s="2" t="s">
        <v>28</v>
      </c>
      <c r="H130" s="2">
        <f>E129/F129</f>
        <v>2.5</v>
      </c>
    </row>
    <row r="131" spans="1:8" x14ac:dyDescent="0.2">
      <c r="E131" s="3"/>
      <c r="F131" s="3"/>
    </row>
    <row r="133" spans="1:8" x14ac:dyDescent="0.2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</row>
    <row r="134" spans="1:8" x14ac:dyDescent="0.2">
      <c r="A134" s="1" t="s">
        <v>195</v>
      </c>
      <c r="B134" s="1"/>
      <c r="C134" s="1"/>
      <c r="D134" s="1"/>
      <c r="E134" s="1"/>
      <c r="F134" s="2"/>
    </row>
    <row r="135" spans="1:8" x14ac:dyDescent="0.2">
      <c r="A135" s="2"/>
      <c r="B135" s="2" t="s">
        <v>196</v>
      </c>
      <c r="C135" s="2">
        <v>2014</v>
      </c>
      <c r="D135" s="2" t="s">
        <v>197</v>
      </c>
      <c r="E135" s="2">
        <v>0</v>
      </c>
      <c r="F135" s="2">
        <v>1</v>
      </c>
    </row>
    <row r="136" spans="1:8" x14ac:dyDescent="0.2">
      <c r="A136" s="2"/>
      <c r="B136" s="2" t="s">
        <v>35</v>
      </c>
      <c r="C136" s="2">
        <v>2017</v>
      </c>
      <c r="D136" s="2" t="s">
        <v>198</v>
      </c>
      <c r="E136" s="2">
        <v>1</v>
      </c>
      <c r="F136" s="2">
        <v>0</v>
      </c>
    </row>
    <row r="137" spans="1:8" x14ac:dyDescent="0.2">
      <c r="A137" s="2"/>
      <c r="B137" s="2" t="s">
        <v>199</v>
      </c>
      <c r="C137" s="2">
        <v>2021</v>
      </c>
      <c r="D137" s="2" t="s">
        <v>200</v>
      </c>
      <c r="E137" s="2">
        <v>0</v>
      </c>
      <c r="F137" s="2">
        <v>1</v>
      </c>
    </row>
    <row r="138" spans="1:8" x14ac:dyDescent="0.2">
      <c r="A138" s="2"/>
      <c r="B138" s="2" t="s">
        <v>201</v>
      </c>
      <c r="C138" s="2">
        <v>2016</v>
      </c>
      <c r="D138" s="2" t="s">
        <v>202</v>
      </c>
      <c r="E138" s="2">
        <v>0</v>
      </c>
      <c r="F138" s="2">
        <v>1</v>
      </c>
    </row>
    <row r="139" spans="1:8" x14ac:dyDescent="0.2">
      <c r="A139" s="2"/>
      <c r="B139" s="2" t="s">
        <v>203</v>
      </c>
      <c r="C139" s="2">
        <v>2022</v>
      </c>
      <c r="D139" s="2" t="s">
        <v>204</v>
      </c>
      <c r="E139" s="2">
        <v>1</v>
      </c>
      <c r="F139" s="2">
        <v>0</v>
      </c>
    </row>
    <row r="140" spans="1:8" x14ac:dyDescent="0.2">
      <c r="A140" s="2"/>
      <c r="B140" s="2" t="s">
        <v>205</v>
      </c>
      <c r="C140" s="2">
        <v>2011</v>
      </c>
      <c r="D140" s="2" t="s">
        <v>206</v>
      </c>
      <c r="E140" s="2">
        <v>1</v>
      </c>
      <c r="F140" s="2">
        <v>0</v>
      </c>
    </row>
    <row r="141" spans="1:8" x14ac:dyDescent="0.2">
      <c r="A141" s="2"/>
      <c r="B141" s="2" t="s">
        <v>74</v>
      </c>
      <c r="C141" s="2">
        <v>2019</v>
      </c>
      <c r="D141" s="2" t="s">
        <v>207</v>
      </c>
      <c r="E141" s="2">
        <v>0</v>
      </c>
      <c r="F141" s="2">
        <v>1</v>
      </c>
    </row>
    <row r="142" spans="1:8" x14ac:dyDescent="0.2">
      <c r="A142" s="2"/>
      <c r="B142" s="2" t="s">
        <v>208</v>
      </c>
      <c r="C142" s="2">
        <v>2005</v>
      </c>
      <c r="D142" s="2" t="s">
        <v>209</v>
      </c>
      <c r="E142" s="2">
        <v>0</v>
      </c>
      <c r="F142" s="2">
        <v>1</v>
      </c>
    </row>
    <row r="143" spans="1:8" x14ac:dyDescent="0.2">
      <c r="A143" s="2"/>
      <c r="B143" s="2" t="s">
        <v>208</v>
      </c>
      <c r="C143" s="2">
        <v>2013</v>
      </c>
      <c r="D143" s="2" t="s">
        <v>210</v>
      </c>
      <c r="E143" s="2">
        <v>0</v>
      </c>
      <c r="F143" s="2">
        <v>1</v>
      </c>
    </row>
    <row r="144" spans="1:8" x14ac:dyDescent="0.2">
      <c r="A144" s="2"/>
      <c r="B144" s="2" t="s">
        <v>208</v>
      </c>
      <c r="C144" s="2">
        <v>2014</v>
      </c>
      <c r="D144" s="2" t="s">
        <v>211</v>
      </c>
      <c r="E144" s="2">
        <v>0</v>
      </c>
      <c r="F144" s="2">
        <v>1</v>
      </c>
    </row>
    <row r="145" spans="1:8" x14ac:dyDescent="0.2">
      <c r="A145" s="2"/>
      <c r="B145" s="2" t="s">
        <v>208</v>
      </c>
      <c r="C145" s="2">
        <v>2018</v>
      </c>
      <c r="D145" s="2" t="s">
        <v>212</v>
      </c>
      <c r="E145" s="2">
        <v>0</v>
      </c>
      <c r="F145" s="2">
        <v>1</v>
      </c>
    </row>
    <row r="146" spans="1:8" x14ac:dyDescent="0.2">
      <c r="A146" s="2"/>
      <c r="B146" s="2" t="s">
        <v>213</v>
      </c>
      <c r="C146" s="2">
        <v>2021</v>
      </c>
      <c r="D146" s="2" t="s">
        <v>214</v>
      </c>
      <c r="E146" s="2">
        <v>1</v>
      </c>
      <c r="F146" s="2">
        <v>0</v>
      </c>
      <c r="G146" t="s">
        <v>215</v>
      </c>
    </row>
    <row r="147" spans="1:8" x14ac:dyDescent="0.2">
      <c r="A147" s="2"/>
      <c r="B147" s="2" t="s">
        <v>216</v>
      </c>
      <c r="C147" s="2">
        <v>2016</v>
      </c>
      <c r="D147" s="2" t="s">
        <v>92</v>
      </c>
      <c r="E147" s="2">
        <v>1</v>
      </c>
      <c r="F147" s="2">
        <v>0</v>
      </c>
    </row>
    <row r="148" spans="1:8" x14ac:dyDescent="0.2">
      <c r="A148" s="2"/>
      <c r="B148" s="2" t="s">
        <v>216</v>
      </c>
      <c r="C148" s="2">
        <v>2020</v>
      </c>
      <c r="D148" s="2" t="s">
        <v>217</v>
      </c>
      <c r="E148" s="2">
        <v>1</v>
      </c>
      <c r="F148" s="2">
        <v>0</v>
      </c>
    </row>
    <row r="149" spans="1:8" x14ac:dyDescent="0.2">
      <c r="A149" s="2"/>
      <c r="B149" s="2" t="s">
        <v>102</v>
      </c>
      <c r="C149" s="2">
        <v>2014</v>
      </c>
      <c r="D149" s="2" t="s">
        <v>218</v>
      </c>
      <c r="E149" s="2">
        <v>1</v>
      </c>
      <c r="F149" s="2">
        <v>0</v>
      </c>
    </row>
    <row r="150" spans="1:8" x14ac:dyDescent="0.2">
      <c r="A150" s="2"/>
      <c r="B150" s="2" t="s">
        <v>219</v>
      </c>
      <c r="C150" s="2">
        <v>2014</v>
      </c>
      <c r="D150" s="2" t="s">
        <v>220</v>
      </c>
      <c r="E150" s="6">
        <v>1</v>
      </c>
      <c r="F150" s="6">
        <v>0</v>
      </c>
    </row>
    <row r="151" spans="1:8" x14ac:dyDescent="0.2">
      <c r="A151" s="2"/>
      <c r="B151" s="2" t="s">
        <v>221</v>
      </c>
      <c r="C151" s="2">
        <v>2011</v>
      </c>
      <c r="D151" s="2" t="s">
        <v>222</v>
      </c>
      <c r="E151" s="2">
        <v>1</v>
      </c>
      <c r="F151" s="2">
        <v>0</v>
      </c>
    </row>
    <row r="152" spans="1:8" x14ac:dyDescent="0.2">
      <c r="A152" s="2"/>
      <c r="B152" s="2" t="s">
        <v>223</v>
      </c>
      <c r="C152" s="2">
        <v>2022</v>
      </c>
      <c r="D152" s="2" t="s">
        <v>224</v>
      </c>
      <c r="E152" s="2">
        <v>0</v>
      </c>
      <c r="F152" s="2">
        <v>1</v>
      </c>
    </row>
    <row r="153" spans="1:8" x14ac:dyDescent="0.2">
      <c r="A153" s="2"/>
      <c r="B153" s="2" t="s">
        <v>225</v>
      </c>
      <c r="C153" s="2">
        <v>2012</v>
      </c>
      <c r="D153" s="2" t="s">
        <v>226</v>
      </c>
      <c r="E153" s="2">
        <v>1</v>
      </c>
      <c r="F153" s="2">
        <v>0</v>
      </c>
    </row>
    <row r="154" spans="1:8" x14ac:dyDescent="0.2">
      <c r="A154" s="2" t="s">
        <v>25</v>
      </c>
      <c r="B154" s="2">
        <v>19</v>
      </c>
      <c r="C154" s="2"/>
      <c r="D154" s="4" t="s">
        <v>26</v>
      </c>
      <c r="E154" s="4">
        <f>SUM(E135:E153)</f>
        <v>10</v>
      </c>
      <c r="F154" s="4">
        <f>SUM(F135:F153)</f>
        <v>9</v>
      </c>
    </row>
    <row r="155" spans="1:8" x14ac:dyDescent="0.2">
      <c r="D155" s="2" t="s">
        <v>27</v>
      </c>
      <c r="E155" s="5">
        <f>E154/B154</f>
        <v>0.52631578947368418</v>
      </c>
      <c r="F155" s="5">
        <f>F154/B154</f>
        <v>0.47368421052631576</v>
      </c>
      <c r="G155" s="2" t="s">
        <v>28</v>
      </c>
      <c r="H155" s="2">
        <f>E154/F154</f>
        <v>1.1111111111111112</v>
      </c>
    </row>
  </sheetData>
  <pageMargins left="0.7" right="0.7" top="0.75" bottom="0.75" header="0.3" footer="0.3"/>
  <pageSetup scale="38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BBAD-F9CA-496B-9BE9-4E31C086CBB1}">
  <dimension ref="A1"/>
  <sheetViews>
    <sheetView workbookViewId="0">
      <selection activeCell="C13" sqref="C13"/>
    </sheetView>
  </sheetViews>
  <sheetFormatPr baseColWidth="10" defaultColWidth="8.83203125" defaultRowHeight="16" x14ac:dyDescent="0.2"/>
  <cols>
    <col min="2" max="3" width="9" customWidth="1"/>
  </cols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Marieka Brouwer Burg (she/her)</cp:lastModifiedBy>
  <cp:revision/>
  <cp:lastPrinted>2023-10-06T17:54:34Z</cp:lastPrinted>
  <dcterms:created xsi:type="dcterms:W3CDTF">2023-03-01T17:47:43Z</dcterms:created>
  <dcterms:modified xsi:type="dcterms:W3CDTF">2023-10-06T20:26:17Z</dcterms:modified>
  <cp:category/>
  <cp:contentStatus/>
</cp:coreProperties>
</file>