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nibe365-my.sharepoint.com/personal/jan_straehl_unibe_ch/Documents/Papers/Wet Oxidation/Manuscript/Revision/"/>
    </mc:Choice>
  </mc:AlternateContent>
  <xr:revisionPtr revIDLastSave="643" documentId="13_ncr:1_{4A68CC04-BB08-497C-9C4C-4CF5A64AAD67}" xr6:coauthVersionLast="47" xr6:coauthVersionMax="47" xr10:uidLastSave="{A9D89A09-7A0B-4782-A3B5-040FCC574E43}"/>
  <bookViews>
    <workbookView xWindow="-120" yWindow="-120" windowWidth="29040" windowHeight="15840" tabRatio="709" xr2:uid="{00000000-000D-0000-FFFF-FFFF00000000}"/>
  </bookViews>
  <sheets>
    <sheet name="Figure 2 (Measurement)" sheetId="3" r:id="rId1"/>
    <sheet name="Figure 2 (Calculations)" sheetId="1" r:id="rId2"/>
    <sheet name="Figure 2 (Fit-data)" sheetId="2" r:id="rId3"/>
    <sheet name="Figure 3" sheetId="4" r:id="rId4"/>
    <sheet name="Figure 4" sheetId="5" r:id="rId5"/>
    <sheet name="Figure S1" sheetId="6" r:id="rId6"/>
    <sheet name="Figure S2" sheetId="7" r:id="rId7"/>
    <sheet name="Figure S3" sheetId="8" r:id="rId8"/>
  </sheets>
  <definedNames>
    <definedName name="m_c">'Figure 2 (Calculations)'!$H$37</definedName>
    <definedName name="m_c_dead">'Figure 2 (Calculations)'!$B$36</definedName>
    <definedName name="m_c_modern">'Figure 2 (Calculations)'!$C$36</definedName>
    <definedName name="R_bulk_dead_std">'Figure 2 (Calculations)'!$B$40</definedName>
    <definedName name="R_bulk_mod_std">'Figure 2 (Calculations)'!$B$39</definedName>
    <definedName name="R_c">'Figure 2 (Calculations)'!$H$35</definedName>
    <definedName name="R_dead_char">'Figure 2 (Calculations)'!$B$40</definedName>
    <definedName name="R_mod_char">'Figure 2 (Calculations)'!$B$39</definedName>
    <definedName name="sig_m_c">'Figure 2 (Calculations)'!$H$38</definedName>
    <definedName name="sig_m_M">'Figure 2 (Calculations)'!$D$36</definedName>
    <definedName name="sig_mass_measured">'Figure 2 (Calculations)'!$D$36</definedName>
    <definedName name="sig_Rc">'Figure 2 (Calculations)'!$H$36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5" i="1" l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24" i="1"/>
  <c r="E24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12" i="1"/>
  <c r="E12" i="1" s="1"/>
  <c r="B25" i="1"/>
  <c r="B26" i="1"/>
  <c r="B27" i="1"/>
  <c r="B28" i="1"/>
  <c r="B29" i="1"/>
  <c r="B30" i="1"/>
  <c r="B31" i="1"/>
  <c r="B24" i="1"/>
  <c r="A25" i="1"/>
  <c r="A26" i="1"/>
  <c r="A27" i="1"/>
  <c r="A28" i="1"/>
  <c r="A29" i="1"/>
  <c r="A30" i="1"/>
  <c r="A31" i="1"/>
  <c r="A24" i="1"/>
  <c r="B13" i="1"/>
  <c r="B14" i="1"/>
  <c r="B15" i="1"/>
  <c r="B16" i="1"/>
  <c r="B17" i="1"/>
  <c r="B18" i="1"/>
  <c r="B19" i="1"/>
  <c r="B12" i="1"/>
  <c r="A13" i="1"/>
  <c r="A14" i="1"/>
  <c r="A15" i="1"/>
  <c r="A16" i="1"/>
  <c r="A17" i="1"/>
  <c r="A18" i="1"/>
  <c r="A19" i="1"/>
  <c r="A12" i="1"/>
  <c r="H37" i="1" l="1"/>
  <c r="G25" i="1" l="1"/>
  <c r="G27" i="1"/>
  <c r="G29" i="1"/>
  <c r="G31" i="1"/>
  <c r="L28" i="1"/>
  <c r="L30" i="1"/>
  <c r="G26" i="1"/>
  <c r="L26" i="1"/>
  <c r="G28" i="1"/>
  <c r="G30" i="1"/>
  <c r="G16" i="1"/>
  <c r="G14" i="1"/>
  <c r="L14" i="1"/>
  <c r="L16" i="1"/>
  <c r="L18" i="1"/>
  <c r="G18" i="1"/>
  <c r="G13" i="1"/>
  <c r="L17" i="1"/>
  <c r="L19" i="1"/>
  <c r="G15" i="1"/>
  <c r="G19" i="1"/>
  <c r="G17" i="1"/>
  <c r="H35" i="1"/>
  <c r="K26" i="1" s="1"/>
  <c r="H38" i="1"/>
  <c r="K28" i="1" l="1"/>
  <c r="K27" i="1"/>
  <c r="K29" i="1"/>
  <c r="K16" i="1"/>
  <c r="H26" i="1"/>
  <c r="I26" i="1" s="1"/>
  <c r="H28" i="1"/>
  <c r="I28" i="1" s="1"/>
  <c r="H30" i="1"/>
  <c r="I30" i="1" s="1"/>
  <c r="H25" i="1"/>
  <c r="I25" i="1" s="1"/>
  <c r="H27" i="1"/>
  <c r="I27" i="1" s="1"/>
  <c r="H29" i="1"/>
  <c r="I29" i="1" s="1"/>
  <c r="H31" i="1"/>
  <c r="I31" i="1" s="1"/>
  <c r="K30" i="1"/>
  <c r="J26" i="1"/>
  <c r="J28" i="1"/>
  <c r="J30" i="1"/>
  <c r="J25" i="1"/>
  <c r="J27" i="1"/>
  <c r="J29" i="1"/>
  <c r="J31" i="1"/>
  <c r="K25" i="1"/>
  <c r="K31" i="1"/>
  <c r="K13" i="1"/>
  <c r="K17" i="1"/>
  <c r="K18" i="1"/>
  <c r="J14" i="1"/>
  <c r="J17" i="1"/>
  <c r="J16" i="1"/>
  <c r="J19" i="1"/>
  <c r="J15" i="1"/>
  <c r="J13" i="1"/>
  <c r="J18" i="1"/>
  <c r="H16" i="1"/>
  <c r="I16" i="1" s="1"/>
  <c r="H18" i="1"/>
  <c r="I18" i="1" s="1"/>
  <c r="H14" i="1"/>
  <c r="I14" i="1" s="1"/>
  <c r="H17" i="1"/>
  <c r="I17" i="1" s="1"/>
  <c r="H19" i="1"/>
  <c r="I19" i="1" s="1"/>
  <c r="H13" i="1"/>
  <c r="I13" i="1" s="1"/>
  <c r="H15" i="1"/>
  <c r="I15" i="1" s="1"/>
  <c r="K19" i="1"/>
  <c r="K15" i="1"/>
  <c r="K14" i="1"/>
  <c r="H36" i="1"/>
  <c r="M26" i="1" l="1"/>
  <c r="O26" i="1" s="1"/>
  <c r="P26" i="1" s="1"/>
  <c r="M28" i="1"/>
  <c r="N28" i="1" s="1"/>
  <c r="M30" i="1"/>
  <c r="N30" i="1" s="1"/>
  <c r="M25" i="1"/>
  <c r="M27" i="1"/>
  <c r="M29" i="1"/>
  <c r="M31" i="1"/>
  <c r="M17" i="1"/>
  <c r="N17" i="1" s="1"/>
  <c r="M13" i="1"/>
  <c r="M15" i="1"/>
  <c r="M18" i="1"/>
  <c r="N18" i="1" s="1"/>
  <c r="M14" i="1"/>
  <c r="N14" i="1" s="1"/>
  <c r="M16" i="1"/>
  <c r="N16" i="1" s="1"/>
  <c r="M19" i="1"/>
  <c r="O19" i="1" s="1"/>
  <c r="P19" i="1" s="1"/>
  <c r="S7" i="2"/>
  <c r="R7" i="2"/>
  <c r="N26" i="1" l="1"/>
  <c r="O16" i="1"/>
  <c r="P16" i="1" s="1"/>
  <c r="O14" i="1"/>
  <c r="P14" i="1" s="1"/>
  <c r="O28" i="1"/>
  <c r="P28" i="1" s="1"/>
  <c r="O17" i="1"/>
  <c r="P17" i="1" s="1"/>
  <c r="O30" i="1"/>
  <c r="P30" i="1" s="1"/>
  <c r="N19" i="1"/>
  <c r="O18" i="1"/>
  <c r="P18" i="1" s="1"/>
  <c r="S1670" i="2"/>
  <c r="R1670" i="2"/>
  <c r="S1669" i="2"/>
  <c r="R1669" i="2"/>
  <c r="S1668" i="2"/>
  <c r="R1668" i="2"/>
  <c r="S1667" i="2"/>
  <c r="R1667" i="2"/>
  <c r="S1666" i="2"/>
  <c r="R1666" i="2"/>
  <c r="S1665" i="2"/>
  <c r="R1665" i="2"/>
  <c r="S1664" i="2"/>
  <c r="R1664" i="2"/>
  <c r="S1663" i="2"/>
  <c r="R1663" i="2"/>
  <c r="S1662" i="2"/>
  <c r="R1662" i="2"/>
  <c r="S1661" i="2"/>
  <c r="R1661" i="2"/>
  <c r="S1660" i="2"/>
  <c r="R1660" i="2"/>
  <c r="S1659" i="2"/>
  <c r="R1659" i="2"/>
  <c r="S1658" i="2"/>
  <c r="R1658" i="2"/>
  <c r="S1657" i="2"/>
  <c r="R1657" i="2"/>
  <c r="S1656" i="2"/>
  <c r="R1656" i="2"/>
  <c r="S1655" i="2"/>
  <c r="R1655" i="2"/>
  <c r="S1654" i="2"/>
  <c r="R1654" i="2"/>
  <c r="S1653" i="2"/>
  <c r="R1653" i="2"/>
  <c r="S1652" i="2"/>
  <c r="R1652" i="2"/>
  <c r="S1651" i="2"/>
  <c r="R1651" i="2"/>
  <c r="S1650" i="2"/>
  <c r="R1650" i="2"/>
  <c r="S1649" i="2"/>
  <c r="R1649" i="2"/>
  <c r="S1648" i="2"/>
  <c r="R1648" i="2"/>
  <c r="S1647" i="2"/>
  <c r="R1647" i="2"/>
  <c r="S1646" i="2"/>
  <c r="R1646" i="2"/>
  <c r="S1645" i="2"/>
  <c r="R1645" i="2"/>
  <c r="S1644" i="2"/>
  <c r="R1644" i="2"/>
  <c r="S1643" i="2"/>
  <c r="R1643" i="2"/>
  <c r="S1642" i="2"/>
  <c r="R1642" i="2"/>
  <c r="S1641" i="2"/>
  <c r="R1641" i="2"/>
  <c r="S1640" i="2"/>
  <c r="R1640" i="2"/>
  <c r="S1639" i="2"/>
  <c r="R1639" i="2"/>
  <c r="S1638" i="2"/>
  <c r="R1638" i="2"/>
  <c r="S1637" i="2"/>
  <c r="R1637" i="2"/>
  <c r="S1636" i="2"/>
  <c r="R1636" i="2"/>
  <c r="S1635" i="2"/>
  <c r="R1635" i="2"/>
  <c r="S1634" i="2"/>
  <c r="R1634" i="2"/>
  <c r="S1633" i="2"/>
  <c r="R1633" i="2"/>
  <c r="S1632" i="2"/>
  <c r="R1632" i="2"/>
  <c r="S1631" i="2"/>
  <c r="R1631" i="2"/>
  <c r="S1630" i="2"/>
  <c r="R1630" i="2"/>
  <c r="S1629" i="2"/>
  <c r="R1629" i="2"/>
  <c r="S1628" i="2"/>
  <c r="R1628" i="2"/>
  <c r="S1627" i="2"/>
  <c r="R1627" i="2"/>
  <c r="S1626" i="2"/>
  <c r="R1626" i="2"/>
  <c r="S1625" i="2"/>
  <c r="R1625" i="2"/>
  <c r="S1624" i="2"/>
  <c r="R1624" i="2"/>
  <c r="S1623" i="2"/>
  <c r="R1623" i="2"/>
  <c r="S1622" i="2"/>
  <c r="R1622" i="2"/>
  <c r="S1621" i="2"/>
  <c r="R1621" i="2"/>
  <c r="S1620" i="2"/>
  <c r="R1620" i="2"/>
  <c r="S1619" i="2"/>
  <c r="R1619" i="2"/>
  <c r="S1618" i="2"/>
  <c r="R1618" i="2"/>
  <c r="S1617" i="2"/>
  <c r="R1617" i="2"/>
  <c r="S1616" i="2"/>
  <c r="R1616" i="2"/>
  <c r="S1615" i="2"/>
  <c r="R1615" i="2"/>
  <c r="S1614" i="2"/>
  <c r="R1614" i="2"/>
  <c r="S1613" i="2"/>
  <c r="R1613" i="2"/>
  <c r="S1612" i="2"/>
  <c r="R1612" i="2"/>
  <c r="S1611" i="2"/>
  <c r="R1611" i="2"/>
  <c r="S1610" i="2"/>
  <c r="R1610" i="2"/>
  <c r="S1609" i="2"/>
  <c r="R1609" i="2"/>
  <c r="S1608" i="2"/>
  <c r="R1608" i="2"/>
  <c r="S1607" i="2"/>
  <c r="R1607" i="2"/>
  <c r="S1606" i="2"/>
  <c r="R1606" i="2"/>
  <c r="S1605" i="2"/>
  <c r="R1605" i="2"/>
  <c r="S1604" i="2"/>
  <c r="R1604" i="2"/>
  <c r="S1603" i="2"/>
  <c r="R1603" i="2"/>
  <c r="S1602" i="2"/>
  <c r="R1602" i="2"/>
  <c r="S1601" i="2"/>
  <c r="R1601" i="2"/>
  <c r="S1600" i="2"/>
  <c r="R1600" i="2"/>
  <c r="S1599" i="2"/>
  <c r="R1599" i="2"/>
  <c r="S1598" i="2"/>
  <c r="R1598" i="2"/>
  <c r="S1597" i="2"/>
  <c r="R1597" i="2"/>
  <c r="S1596" i="2"/>
  <c r="R1596" i="2"/>
  <c r="S1595" i="2"/>
  <c r="R1595" i="2"/>
  <c r="S1594" i="2"/>
  <c r="R1594" i="2"/>
  <c r="S1593" i="2"/>
  <c r="R1593" i="2"/>
  <c r="S1592" i="2"/>
  <c r="R1592" i="2"/>
  <c r="S1591" i="2"/>
  <c r="R1591" i="2"/>
  <c r="S1590" i="2"/>
  <c r="R1590" i="2"/>
  <c r="S1589" i="2"/>
  <c r="R1589" i="2"/>
  <c r="S1588" i="2"/>
  <c r="R1588" i="2"/>
  <c r="S1587" i="2"/>
  <c r="R1587" i="2"/>
  <c r="S1586" i="2"/>
  <c r="R1586" i="2"/>
  <c r="S1585" i="2"/>
  <c r="R1585" i="2"/>
  <c r="S1584" i="2"/>
  <c r="R1584" i="2"/>
  <c r="S1583" i="2"/>
  <c r="R1583" i="2"/>
  <c r="S1582" i="2"/>
  <c r="R1582" i="2"/>
  <c r="S1581" i="2"/>
  <c r="R1581" i="2"/>
  <c r="S1580" i="2"/>
  <c r="R1580" i="2"/>
  <c r="S1579" i="2"/>
  <c r="R1579" i="2"/>
  <c r="S1578" i="2"/>
  <c r="R1578" i="2"/>
  <c r="S1577" i="2"/>
  <c r="R1577" i="2"/>
  <c r="S1576" i="2"/>
  <c r="R1576" i="2"/>
  <c r="S1575" i="2"/>
  <c r="R1575" i="2"/>
  <c r="S1574" i="2"/>
  <c r="R1574" i="2"/>
  <c r="S1573" i="2"/>
  <c r="R1573" i="2"/>
  <c r="S1572" i="2"/>
  <c r="R1572" i="2"/>
  <c r="S1571" i="2"/>
  <c r="R1571" i="2"/>
  <c r="S1570" i="2"/>
  <c r="R1570" i="2"/>
  <c r="S1569" i="2"/>
  <c r="R1569" i="2"/>
  <c r="S1568" i="2"/>
  <c r="R1568" i="2"/>
  <c r="S1567" i="2"/>
  <c r="R1567" i="2"/>
  <c r="S1566" i="2"/>
  <c r="R1566" i="2"/>
  <c r="S1565" i="2"/>
  <c r="R1565" i="2"/>
  <c r="S1564" i="2"/>
  <c r="R1564" i="2"/>
  <c r="S1563" i="2"/>
  <c r="R1563" i="2"/>
  <c r="S1562" i="2"/>
  <c r="R1562" i="2"/>
  <c r="S1561" i="2"/>
  <c r="R1561" i="2"/>
  <c r="S1560" i="2"/>
  <c r="R1560" i="2"/>
  <c r="S1559" i="2"/>
  <c r="R1559" i="2"/>
  <c r="S1558" i="2"/>
  <c r="R1558" i="2"/>
  <c r="S1557" i="2"/>
  <c r="R1557" i="2"/>
  <c r="S1556" i="2"/>
  <c r="R1556" i="2"/>
  <c r="S1555" i="2"/>
  <c r="R1555" i="2"/>
  <c r="S1554" i="2"/>
  <c r="R1554" i="2"/>
  <c r="S1553" i="2"/>
  <c r="R1553" i="2"/>
  <c r="S1552" i="2"/>
  <c r="R1552" i="2"/>
  <c r="S1551" i="2"/>
  <c r="R1551" i="2"/>
  <c r="S1550" i="2"/>
  <c r="R1550" i="2"/>
  <c r="S1549" i="2"/>
  <c r="R1549" i="2"/>
  <c r="S1548" i="2"/>
  <c r="R1548" i="2"/>
  <c r="S1547" i="2"/>
  <c r="R1547" i="2"/>
  <c r="S1546" i="2"/>
  <c r="R1546" i="2"/>
  <c r="S1545" i="2"/>
  <c r="R1545" i="2"/>
  <c r="S1544" i="2"/>
  <c r="R1544" i="2"/>
  <c r="S1543" i="2"/>
  <c r="R1543" i="2"/>
  <c r="S1542" i="2"/>
  <c r="R1542" i="2"/>
  <c r="S1541" i="2"/>
  <c r="R1541" i="2"/>
  <c r="S1540" i="2"/>
  <c r="R1540" i="2"/>
  <c r="S1539" i="2"/>
  <c r="R1539" i="2"/>
  <c r="S1538" i="2"/>
  <c r="R1538" i="2"/>
  <c r="S1537" i="2"/>
  <c r="R1537" i="2"/>
  <c r="S1536" i="2"/>
  <c r="R1536" i="2"/>
  <c r="S1535" i="2"/>
  <c r="R1535" i="2"/>
  <c r="S1534" i="2"/>
  <c r="R1534" i="2"/>
  <c r="S1533" i="2"/>
  <c r="R1533" i="2"/>
  <c r="S1532" i="2"/>
  <c r="R1532" i="2"/>
  <c r="S1531" i="2"/>
  <c r="R1531" i="2"/>
  <c r="S1530" i="2"/>
  <c r="R1530" i="2"/>
  <c r="S1529" i="2"/>
  <c r="R1529" i="2"/>
  <c r="S1528" i="2"/>
  <c r="R1528" i="2"/>
  <c r="S1527" i="2"/>
  <c r="R1527" i="2"/>
  <c r="S1526" i="2"/>
  <c r="R1526" i="2"/>
  <c r="S1525" i="2"/>
  <c r="R1525" i="2"/>
  <c r="S1524" i="2"/>
  <c r="R1524" i="2"/>
  <c r="S1523" i="2"/>
  <c r="R1523" i="2"/>
  <c r="S1522" i="2"/>
  <c r="R1522" i="2"/>
  <c r="S1521" i="2"/>
  <c r="R1521" i="2"/>
  <c r="S1520" i="2"/>
  <c r="R1520" i="2"/>
  <c r="S1519" i="2"/>
  <c r="R1519" i="2"/>
  <c r="S1518" i="2"/>
  <c r="R1518" i="2"/>
  <c r="S1517" i="2"/>
  <c r="R1517" i="2"/>
  <c r="S1516" i="2"/>
  <c r="R1516" i="2"/>
  <c r="S1515" i="2"/>
  <c r="R1515" i="2"/>
  <c r="S1514" i="2"/>
  <c r="R1514" i="2"/>
  <c r="S1513" i="2"/>
  <c r="R1513" i="2"/>
  <c r="S1512" i="2"/>
  <c r="R1512" i="2"/>
  <c r="S1511" i="2"/>
  <c r="R1511" i="2"/>
  <c r="S1510" i="2"/>
  <c r="R1510" i="2"/>
  <c r="S1509" i="2"/>
  <c r="R1509" i="2"/>
  <c r="S1508" i="2"/>
  <c r="R1508" i="2"/>
  <c r="S1507" i="2"/>
  <c r="R1507" i="2"/>
  <c r="S1506" i="2"/>
  <c r="R1506" i="2"/>
  <c r="S1505" i="2"/>
  <c r="R1505" i="2"/>
  <c r="S1504" i="2"/>
  <c r="R1504" i="2"/>
  <c r="S1503" i="2"/>
  <c r="R1503" i="2"/>
  <c r="S1502" i="2"/>
  <c r="R1502" i="2"/>
  <c r="S1501" i="2"/>
  <c r="R1501" i="2"/>
  <c r="S1500" i="2"/>
  <c r="R1500" i="2"/>
  <c r="S1499" i="2"/>
  <c r="R1499" i="2"/>
  <c r="S1498" i="2"/>
  <c r="R1498" i="2"/>
  <c r="S1497" i="2"/>
  <c r="R1497" i="2"/>
  <c r="S1496" i="2"/>
  <c r="R1496" i="2"/>
  <c r="S1495" i="2"/>
  <c r="R1495" i="2"/>
  <c r="S1494" i="2"/>
  <c r="R1494" i="2"/>
  <c r="S1493" i="2"/>
  <c r="R1493" i="2"/>
  <c r="S1492" i="2"/>
  <c r="R1492" i="2"/>
  <c r="S1491" i="2"/>
  <c r="R1491" i="2"/>
  <c r="S1490" i="2"/>
  <c r="R1490" i="2"/>
  <c r="S1489" i="2"/>
  <c r="R1489" i="2"/>
  <c r="S1488" i="2"/>
  <c r="R1488" i="2"/>
  <c r="S1487" i="2"/>
  <c r="R1487" i="2"/>
  <c r="S1486" i="2"/>
  <c r="R1486" i="2"/>
  <c r="S1485" i="2"/>
  <c r="R1485" i="2"/>
  <c r="S1484" i="2"/>
  <c r="R1484" i="2"/>
  <c r="S1483" i="2"/>
  <c r="R1483" i="2"/>
  <c r="S1482" i="2"/>
  <c r="R1482" i="2"/>
  <c r="S1481" i="2"/>
  <c r="R1481" i="2"/>
  <c r="S1480" i="2"/>
  <c r="R1480" i="2"/>
  <c r="S1479" i="2"/>
  <c r="R1479" i="2"/>
  <c r="S1478" i="2"/>
  <c r="R1478" i="2"/>
  <c r="S1477" i="2"/>
  <c r="R1477" i="2"/>
  <c r="S1476" i="2"/>
  <c r="R1476" i="2"/>
  <c r="S1475" i="2"/>
  <c r="R1475" i="2"/>
  <c r="S1474" i="2"/>
  <c r="R1474" i="2"/>
  <c r="S1473" i="2"/>
  <c r="R1473" i="2"/>
  <c r="S1472" i="2"/>
  <c r="R1472" i="2"/>
  <c r="S1471" i="2"/>
  <c r="R1471" i="2"/>
  <c r="S1470" i="2"/>
  <c r="R1470" i="2"/>
  <c r="S1469" i="2"/>
  <c r="R1469" i="2"/>
  <c r="S1468" i="2"/>
  <c r="R1468" i="2"/>
  <c r="S1467" i="2"/>
  <c r="R1467" i="2"/>
  <c r="S1466" i="2"/>
  <c r="R1466" i="2"/>
  <c r="S1465" i="2"/>
  <c r="R1465" i="2"/>
  <c r="S1464" i="2"/>
  <c r="R1464" i="2"/>
  <c r="S1463" i="2"/>
  <c r="R1463" i="2"/>
  <c r="S1462" i="2"/>
  <c r="R1462" i="2"/>
  <c r="S1461" i="2"/>
  <c r="R1461" i="2"/>
  <c r="S1460" i="2"/>
  <c r="R1460" i="2"/>
  <c r="S1459" i="2"/>
  <c r="R1459" i="2"/>
  <c r="S1458" i="2"/>
  <c r="R1458" i="2"/>
  <c r="S1457" i="2"/>
  <c r="R1457" i="2"/>
  <c r="S1456" i="2"/>
  <c r="R1456" i="2"/>
  <c r="S1455" i="2"/>
  <c r="R1455" i="2"/>
  <c r="S1454" i="2"/>
  <c r="R1454" i="2"/>
  <c r="S1453" i="2"/>
  <c r="R1453" i="2"/>
  <c r="S1452" i="2"/>
  <c r="R1452" i="2"/>
  <c r="S1451" i="2"/>
  <c r="R1451" i="2"/>
  <c r="S1450" i="2"/>
  <c r="R1450" i="2"/>
  <c r="S1449" i="2"/>
  <c r="R1449" i="2"/>
  <c r="S1448" i="2"/>
  <c r="R1448" i="2"/>
  <c r="S1447" i="2"/>
  <c r="R1447" i="2"/>
  <c r="S1446" i="2"/>
  <c r="R1446" i="2"/>
  <c r="S1445" i="2"/>
  <c r="R1445" i="2"/>
  <c r="S1444" i="2"/>
  <c r="R1444" i="2"/>
  <c r="S1443" i="2"/>
  <c r="R1443" i="2"/>
  <c r="S1442" i="2"/>
  <c r="R1442" i="2"/>
  <c r="S1441" i="2"/>
  <c r="R1441" i="2"/>
  <c r="S1440" i="2"/>
  <c r="R1440" i="2"/>
  <c r="S1439" i="2"/>
  <c r="R1439" i="2"/>
  <c r="S1438" i="2"/>
  <c r="R1438" i="2"/>
  <c r="S1437" i="2"/>
  <c r="R1437" i="2"/>
  <c r="S1436" i="2"/>
  <c r="R1436" i="2"/>
  <c r="S1435" i="2"/>
  <c r="R1435" i="2"/>
  <c r="S1434" i="2"/>
  <c r="R1434" i="2"/>
  <c r="S1433" i="2"/>
  <c r="R1433" i="2"/>
  <c r="S1432" i="2"/>
  <c r="R1432" i="2"/>
  <c r="S1431" i="2"/>
  <c r="R1431" i="2"/>
  <c r="S1430" i="2"/>
  <c r="R1430" i="2"/>
  <c r="S1429" i="2"/>
  <c r="R1429" i="2"/>
  <c r="S1428" i="2"/>
  <c r="R1428" i="2"/>
  <c r="S1427" i="2"/>
  <c r="R1427" i="2"/>
  <c r="S1426" i="2"/>
  <c r="R1426" i="2"/>
  <c r="S1425" i="2"/>
  <c r="R1425" i="2"/>
  <c r="S1424" i="2"/>
  <c r="R1424" i="2"/>
  <c r="S1423" i="2"/>
  <c r="R1423" i="2"/>
  <c r="S1422" i="2"/>
  <c r="R1422" i="2"/>
  <c r="S1421" i="2"/>
  <c r="R1421" i="2"/>
  <c r="S1420" i="2"/>
  <c r="R1420" i="2"/>
  <c r="S1419" i="2"/>
  <c r="R1419" i="2"/>
  <c r="S1418" i="2"/>
  <c r="R1418" i="2"/>
  <c r="S1417" i="2"/>
  <c r="R1417" i="2"/>
  <c r="S1416" i="2"/>
  <c r="R1416" i="2"/>
  <c r="S1415" i="2"/>
  <c r="R1415" i="2"/>
  <c r="S1414" i="2"/>
  <c r="R1414" i="2"/>
  <c r="S1413" i="2"/>
  <c r="R1413" i="2"/>
  <c r="S1412" i="2"/>
  <c r="R1412" i="2"/>
  <c r="S1411" i="2"/>
  <c r="R1411" i="2"/>
  <c r="S1410" i="2"/>
  <c r="R1410" i="2"/>
  <c r="S1409" i="2"/>
  <c r="R1409" i="2"/>
  <c r="S1408" i="2"/>
  <c r="R1408" i="2"/>
  <c r="S1407" i="2"/>
  <c r="R1407" i="2"/>
  <c r="S1406" i="2"/>
  <c r="R1406" i="2"/>
  <c r="S1405" i="2"/>
  <c r="R1405" i="2"/>
  <c r="S1404" i="2"/>
  <c r="R1404" i="2"/>
  <c r="S1403" i="2"/>
  <c r="R1403" i="2"/>
  <c r="S1402" i="2"/>
  <c r="R1402" i="2"/>
  <c r="S1401" i="2"/>
  <c r="R1401" i="2"/>
  <c r="S1400" i="2"/>
  <c r="R1400" i="2"/>
  <c r="S1399" i="2"/>
  <c r="R1399" i="2"/>
  <c r="S1398" i="2"/>
  <c r="R1398" i="2"/>
  <c r="S1397" i="2"/>
  <c r="R1397" i="2"/>
  <c r="S1396" i="2"/>
  <c r="R1396" i="2"/>
  <c r="S1395" i="2"/>
  <c r="R1395" i="2"/>
  <c r="S1394" i="2"/>
  <c r="R1394" i="2"/>
  <c r="S1393" i="2"/>
  <c r="R1393" i="2"/>
  <c r="S1392" i="2"/>
  <c r="R1392" i="2"/>
  <c r="S1391" i="2"/>
  <c r="R1391" i="2"/>
  <c r="S1390" i="2"/>
  <c r="R1390" i="2"/>
  <c r="S1389" i="2"/>
  <c r="R1389" i="2"/>
  <c r="S1388" i="2"/>
  <c r="R1388" i="2"/>
  <c r="S1387" i="2"/>
  <c r="R1387" i="2"/>
  <c r="S1386" i="2"/>
  <c r="R1386" i="2"/>
  <c r="S1385" i="2"/>
  <c r="R1385" i="2"/>
  <c r="S1384" i="2"/>
  <c r="R1384" i="2"/>
  <c r="S1383" i="2"/>
  <c r="R1383" i="2"/>
  <c r="S1382" i="2"/>
  <c r="R1382" i="2"/>
  <c r="S1381" i="2"/>
  <c r="R1381" i="2"/>
  <c r="S1380" i="2"/>
  <c r="R1380" i="2"/>
  <c r="S1379" i="2"/>
  <c r="R1379" i="2"/>
  <c r="S1378" i="2"/>
  <c r="R1378" i="2"/>
  <c r="S1377" i="2"/>
  <c r="R1377" i="2"/>
  <c r="S1376" i="2"/>
  <c r="R1376" i="2"/>
  <c r="S1375" i="2"/>
  <c r="R1375" i="2"/>
  <c r="S1374" i="2"/>
  <c r="R1374" i="2"/>
  <c r="S1373" i="2"/>
  <c r="R1373" i="2"/>
  <c r="S1372" i="2"/>
  <c r="R1372" i="2"/>
  <c r="S1371" i="2"/>
  <c r="R1371" i="2"/>
  <c r="S1370" i="2"/>
  <c r="R1370" i="2"/>
  <c r="S1369" i="2"/>
  <c r="R1369" i="2"/>
  <c r="S1368" i="2"/>
  <c r="R1368" i="2"/>
  <c r="S1367" i="2"/>
  <c r="R1367" i="2"/>
  <c r="S1366" i="2"/>
  <c r="R1366" i="2"/>
  <c r="S1365" i="2"/>
  <c r="R1365" i="2"/>
  <c r="S1364" i="2"/>
  <c r="R1364" i="2"/>
  <c r="S1363" i="2"/>
  <c r="R1363" i="2"/>
  <c r="S1362" i="2"/>
  <c r="R1362" i="2"/>
  <c r="S1361" i="2"/>
  <c r="R1361" i="2"/>
  <c r="S1360" i="2"/>
  <c r="R1360" i="2"/>
  <c r="S1359" i="2"/>
  <c r="R1359" i="2"/>
  <c r="S1358" i="2"/>
  <c r="R1358" i="2"/>
  <c r="S1357" i="2"/>
  <c r="R1357" i="2"/>
  <c r="S1356" i="2"/>
  <c r="R1356" i="2"/>
  <c r="S1355" i="2"/>
  <c r="R1355" i="2"/>
  <c r="S1354" i="2"/>
  <c r="R1354" i="2"/>
  <c r="S1353" i="2"/>
  <c r="R1353" i="2"/>
  <c r="S1352" i="2"/>
  <c r="R1352" i="2"/>
  <c r="S1351" i="2"/>
  <c r="R1351" i="2"/>
  <c r="S1350" i="2"/>
  <c r="R1350" i="2"/>
  <c r="S1349" i="2"/>
  <c r="R1349" i="2"/>
  <c r="S1348" i="2"/>
  <c r="R1348" i="2"/>
  <c r="S1347" i="2"/>
  <c r="R1347" i="2"/>
  <c r="S1346" i="2"/>
  <c r="R1346" i="2"/>
  <c r="S1345" i="2"/>
  <c r="R1345" i="2"/>
  <c r="S1344" i="2"/>
  <c r="R1344" i="2"/>
  <c r="S1343" i="2"/>
  <c r="R1343" i="2"/>
  <c r="S1342" i="2"/>
  <c r="R1342" i="2"/>
  <c r="S1341" i="2"/>
  <c r="R1341" i="2"/>
  <c r="S1340" i="2"/>
  <c r="R1340" i="2"/>
  <c r="S1339" i="2"/>
  <c r="R1339" i="2"/>
  <c r="S1338" i="2"/>
  <c r="R1338" i="2"/>
  <c r="S1337" i="2"/>
  <c r="R1337" i="2"/>
  <c r="S1336" i="2"/>
  <c r="R1336" i="2"/>
  <c r="S1335" i="2"/>
  <c r="R1335" i="2"/>
  <c r="S1334" i="2"/>
  <c r="R1334" i="2"/>
  <c r="S1333" i="2"/>
  <c r="R1333" i="2"/>
  <c r="S1332" i="2"/>
  <c r="R1332" i="2"/>
  <c r="S1331" i="2"/>
  <c r="R1331" i="2"/>
  <c r="S1330" i="2"/>
  <c r="R1330" i="2"/>
  <c r="S1329" i="2"/>
  <c r="R1329" i="2"/>
  <c r="S1328" i="2"/>
  <c r="R1328" i="2"/>
  <c r="S1327" i="2"/>
  <c r="R1327" i="2"/>
  <c r="S1326" i="2"/>
  <c r="R1326" i="2"/>
  <c r="S1325" i="2"/>
  <c r="R1325" i="2"/>
  <c r="S1324" i="2"/>
  <c r="R1324" i="2"/>
  <c r="S1323" i="2"/>
  <c r="R1323" i="2"/>
  <c r="S1322" i="2"/>
  <c r="R1322" i="2"/>
  <c r="S1321" i="2"/>
  <c r="R1321" i="2"/>
  <c r="S1320" i="2"/>
  <c r="R1320" i="2"/>
  <c r="S1319" i="2"/>
  <c r="R1319" i="2"/>
  <c r="S1318" i="2"/>
  <c r="R1318" i="2"/>
  <c r="S1317" i="2"/>
  <c r="R1317" i="2"/>
  <c r="S1316" i="2"/>
  <c r="R1316" i="2"/>
  <c r="S1315" i="2"/>
  <c r="R1315" i="2"/>
  <c r="S1314" i="2"/>
  <c r="R1314" i="2"/>
  <c r="S1313" i="2"/>
  <c r="R1313" i="2"/>
  <c r="S1312" i="2"/>
  <c r="R1312" i="2"/>
  <c r="S1311" i="2"/>
  <c r="R1311" i="2"/>
  <c r="S1310" i="2"/>
  <c r="R1310" i="2"/>
  <c r="S1309" i="2"/>
  <c r="R1309" i="2"/>
  <c r="S1308" i="2"/>
  <c r="R1308" i="2"/>
  <c r="S1307" i="2"/>
  <c r="R1307" i="2"/>
  <c r="S1306" i="2"/>
  <c r="R1306" i="2"/>
  <c r="S1305" i="2"/>
  <c r="R1305" i="2"/>
  <c r="S1304" i="2"/>
  <c r="R1304" i="2"/>
  <c r="S1303" i="2"/>
  <c r="R1303" i="2"/>
  <c r="S1302" i="2"/>
  <c r="R1302" i="2"/>
  <c r="S1301" i="2"/>
  <c r="R1301" i="2"/>
  <c r="S1300" i="2"/>
  <c r="R1300" i="2"/>
  <c r="S1299" i="2"/>
  <c r="R1299" i="2"/>
  <c r="S1298" i="2"/>
  <c r="R1298" i="2"/>
  <c r="S1297" i="2"/>
  <c r="R1297" i="2"/>
  <c r="S1296" i="2"/>
  <c r="R1296" i="2"/>
  <c r="S1295" i="2"/>
  <c r="R1295" i="2"/>
  <c r="S1294" i="2"/>
  <c r="R1294" i="2"/>
  <c r="S1293" i="2"/>
  <c r="R1293" i="2"/>
  <c r="S1292" i="2"/>
  <c r="R1292" i="2"/>
  <c r="S1291" i="2"/>
  <c r="R1291" i="2"/>
  <c r="S1290" i="2"/>
  <c r="R1290" i="2"/>
  <c r="S1289" i="2"/>
  <c r="R1289" i="2"/>
  <c r="S1288" i="2"/>
  <c r="R1288" i="2"/>
  <c r="S1287" i="2"/>
  <c r="R1287" i="2"/>
  <c r="S1286" i="2"/>
  <c r="R1286" i="2"/>
  <c r="S1285" i="2"/>
  <c r="R1285" i="2"/>
  <c r="S1284" i="2"/>
  <c r="R1284" i="2"/>
  <c r="S1283" i="2"/>
  <c r="R1283" i="2"/>
  <c r="S1282" i="2"/>
  <c r="R1282" i="2"/>
  <c r="S1281" i="2"/>
  <c r="R1281" i="2"/>
  <c r="S1280" i="2"/>
  <c r="R1280" i="2"/>
  <c r="S1279" i="2"/>
  <c r="R1279" i="2"/>
  <c r="S1278" i="2"/>
  <c r="R1278" i="2"/>
  <c r="S1277" i="2"/>
  <c r="R1277" i="2"/>
  <c r="S1276" i="2"/>
  <c r="R1276" i="2"/>
  <c r="S1275" i="2"/>
  <c r="R1275" i="2"/>
  <c r="S1274" i="2"/>
  <c r="R1274" i="2"/>
  <c r="S1273" i="2"/>
  <c r="R1273" i="2"/>
  <c r="S1272" i="2"/>
  <c r="R1272" i="2"/>
  <c r="S1271" i="2"/>
  <c r="R1271" i="2"/>
  <c r="S1270" i="2"/>
  <c r="R1270" i="2"/>
  <c r="S1269" i="2"/>
  <c r="R1269" i="2"/>
  <c r="S1268" i="2"/>
  <c r="R1268" i="2"/>
  <c r="S1267" i="2"/>
  <c r="R1267" i="2"/>
  <c r="S1266" i="2"/>
  <c r="R1266" i="2"/>
  <c r="S1265" i="2"/>
  <c r="R1265" i="2"/>
  <c r="S1264" i="2"/>
  <c r="R1264" i="2"/>
  <c r="S1263" i="2"/>
  <c r="R1263" i="2"/>
  <c r="S1262" i="2"/>
  <c r="R1262" i="2"/>
  <c r="S1261" i="2"/>
  <c r="R1261" i="2"/>
  <c r="S1260" i="2"/>
  <c r="R1260" i="2"/>
  <c r="S1259" i="2"/>
  <c r="R1259" i="2"/>
  <c r="S1258" i="2"/>
  <c r="R1258" i="2"/>
  <c r="S1257" i="2"/>
  <c r="R1257" i="2"/>
  <c r="S1256" i="2"/>
  <c r="R1256" i="2"/>
  <c r="S1255" i="2"/>
  <c r="R1255" i="2"/>
  <c r="S1254" i="2"/>
  <c r="R1254" i="2"/>
  <c r="S1253" i="2"/>
  <c r="R1253" i="2"/>
  <c r="S1252" i="2"/>
  <c r="R1252" i="2"/>
  <c r="S1251" i="2"/>
  <c r="R1251" i="2"/>
  <c r="S1250" i="2"/>
  <c r="R1250" i="2"/>
  <c r="S1249" i="2"/>
  <c r="R1249" i="2"/>
  <c r="S1248" i="2"/>
  <c r="R1248" i="2"/>
  <c r="S1247" i="2"/>
  <c r="R1247" i="2"/>
  <c r="S1246" i="2"/>
  <c r="R1246" i="2"/>
  <c r="S1245" i="2"/>
  <c r="R1245" i="2"/>
  <c r="S1244" i="2"/>
  <c r="R1244" i="2"/>
  <c r="S1243" i="2"/>
  <c r="R1243" i="2"/>
  <c r="S1242" i="2"/>
  <c r="R1242" i="2"/>
  <c r="S1241" i="2"/>
  <c r="R1241" i="2"/>
  <c r="S1240" i="2"/>
  <c r="R1240" i="2"/>
  <c r="S1239" i="2"/>
  <c r="R1239" i="2"/>
  <c r="S1238" i="2"/>
  <c r="R1238" i="2"/>
  <c r="S1237" i="2"/>
  <c r="R1237" i="2"/>
  <c r="S1236" i="2"/>
  <c r="R1236" i="2"/>
  <c r="S1235" i="2"/>
  <c r="R1235" i="2"/>
  <c r="S1234" i="2"/>
  <c r="R1234" i="2"/>
  <c r="S1233" i="2"/>
  <c r="R1233" i="2"/>
  <c r="S1232" i="2"/>
  <c r="R1232" i="2"/>
  <c r="S1231" i="2"/>
  <c r="R1231" i="2"/>
  <c r="S1230" i="2"/>
  <c r="R1230" i="2"/>
  <c r="S1229" i="2"/>
  <c r="R1229" i="2"/>
  <c r="S1228" i="2"/>
  <c r="R1228" i="2"/>
  <c r="S1227" i="2"/>
  <c r="R1227" i="2"/>
  <c r="S1226" i="2"/>
  <c r="R1226" i="2"/>
  <c r="S1225" i="2"/>
  <c r="R1225" i="2"/>
  <c r="S1224" i="2"/>
  <c r="R1224" i="2"/>
  <c r="S1223" i="2"/>
  <c r="R1223" i="2"/>
  <c r="S1222" i="2"/>
  <c r="R1222" i="2"/>
  <c r="S1221" i="2"/>
  <c r="R1221" i="2"/>
  <c r="S1220" i="2"/>
  <c r="R1220" i="2"/>
  <c r="S1219" i="2"/>
  <c r="R1219" i="2"/>
  <c r="S1218" i="2"/>
  <c r="R1218" i="2"/>
  <c r="S1217" i="2"/>
  <c r="R1217" i="2"/>
  <c r="S1216" i="2"/>
  <c r="R1216" i="2"/>
  <c r="S1215" i="2"/>
  <c r="R1215" i="2"/>
  <c r="S1214" i="2"/>
  <c r="R1214" i="2"/>
  <c r="S1213" i="2"/>
  <c r="R1213" i="2"/>
  <c r="S1212" i="2"/>
  <c r="R1212" i="2"/>
  <c r="S1211" i="2"/>
  <c r="R1211" i="2"/>
  <c r="S1210" i="2"/>
  <c r="R1210" i="2"/>
  <c r="S1209" i="2"/>
  <c r="R1209" i="2"/>
  <c r="S1208" i="2"/>
  <c r="R1208" i="2"/>
  <c r="S1207" i="2"/>
  <c r="R1207" i="2"/>
  <c r="S1206" i="2"/>
  <c r="R1206" i="2"/>
  <c r="S1205" i="2"/>
  <c r="R1205" i="2"/>
  <c r="S1204" i="2"/>
  <c r="R1204" i="2"/>
  <c r="S1203" i="2"/>
  <c r="R1203" i="2"/>
  <c r="S1202" i="2"/>
  <c r="R1202" i="2"/>
  <c r="S1201" i="2"/>
  <c r="R1201" i="2"/>
  <c r="S1200" i="2"/>
  <c r="R1200" i="2"/>
  <c r="S1199" i="2"/>
  <c r="R1199" i="2"/>
  <c r="S1198" i="2"/>
  <c r="R1198" i="2"/>
  <c r="S1197" i="2"/>
  <c r="R1197" i="2"/>
  <c r="S1196" i="2"/>
  <c r="R1196" i="2"/>
  <c r="S1195" i="2"/>
  <c r="R1195" i="2"/>
  <c r="S1194" i="2"/>
  <c r="R1194" i="2"/>
  <c r="S1193" i="2"/>
  <c r="R1193" i="2"/>
  <c r="S1192" i="2"/>
  <c r="R1192" i="2"/>
  <c r="S1191" i="2"/>
  <c r="R1191" i="2"/>
  <c r="S1190" i="2"/>
  <c r="R1190" i="2"/>
  <c r="S1189" i="2"/>
  <c r="R1189" i="2"/>
  <c r="S1188" i="2"/>
  <c r="R1188" i="2"/>
  <c r="S1187" i="2"/>
  <c r="R1187" i="2"/>
  <c r="S1186" i="2"/>
  <c r="R1186" i="2"/>
  <c r="S1185" i="2"/>
  <c r="R1185" i="2"/>
  <c r="S1184" i="2"/>
  <c r="R1184" i="2"/>
  <c r="S1183" i="2"/>
  <c r="R1183" i="2"/>
  <c r="S1182" i="2"/>
  <c r="R1182" i="2"/>
  <c r="S1181" i="2"/>
  <c r="R1181" i="2"/>
  <c r="S1180" i="2"/>
  <c r="R1180" i="2"/>
  <c r="S1179" i="2"/>
  <c r="R1179" i="2"/>
  <c r="S1178" i="2"/>
  <c r="R1178" i="2"/>
  <c r="S1177" i="2"/>
  <c r="R1177" i="2"/>
  <c r="S1176" i="2"/>
  <c r="R1176" i="2"/>
  <c r="S1175" i="2"/>
  <c r="R1175" i="2"/>
  <c r="S1174" i="2"/>
  <c r="R1174" i="2"/>
  <c r="S1173" i="2"/>
  <c r="R1173" i="2"/>
  <c r="S1172" i="2"/>
  <c r="R1172" i="2"/>
  <c r="S1171" i="2"/>
  <c r="R1171" i="2"/>
  <c r="S1170" i="2"/>
  <c r="R1170" i="2"/>
  <c r="S1169" i="2"/>
  <c r="R1169" i="2"/>
  <c r="S1168" i="2"/>
  <c r="R1168" i="2"/>
  <c r="S1167" i="2"/>
  <c r="R1167" i="2"/>
  <c r="S1166" i="2"/>
  <c r="R1166" i="2"/>
  <c r="S1165" i="2"/>
  <c r="R1165" i="2"/>
  <c r="S1164" i="2"/>
  <c r="R1164" i="2"/>
  <c r="S1163" i="2"/>
  <c r="R1163" i="2"/>
  <c r="S1162" i="2"/>
  <c r="R1162" i="2"/>
  <c r="S1161" i="2"/>
  <c r="R1161" i="2"/>
  <c r="S1160" i="2"/>
  <c r="R1160" i="2"/>
  <c r="S1159" i="2"/>
  <c r="R1159" i="2"/>
  <c r="S1158" i="2"/>
  <c r="R1158" i="2"/>
  <c r="S1157" i="2"/>
  <c r="R1157" i="2"/>
  <c r="S1156" i="2"/>
  <c r="R1156" i="2"/>
  <c r="S1155" i="2"/>
  <c r="R1155" i="2"/>
  <c r="S1154" i="2"/>
  <c r="R1154" i="2"/>
  <c r="S1153" i="2"/>
  <c r="R1153" i="2"/>
  <c r="S1152" i="2"/>
  <c r="R1152" i="2"/>
  <c r="S1151" i="2"/>
  <c r="R1151" i="2"/>
  <c r="S1150" i="2"/>
  <c r="R1150" i="2"/>
  <c r="S1149" i="2"/>
  <c r="R1149" i="2"/>
  <c r="S1148" i="2"/>
  <c r="R1148" i="2"/>
  <c r="S1147" i="2"/>
  <c r="R1147" i="2"/>
  <c r="S1146" i="2"/>
  <c r="R1146" i="2"/>
  <c r="S1145" i="2"/>
  <c r="R1145" i="2"/>
  <c r="S1144" i="2"/>
  <c r="R1144" i="2"/>
  <c r="S1143" i="2"/>
  <c r="R1143" i="2"/>
  <c r="S1142" i="2"/>
  <c r="R1142" i="2"/>
  <c r="S1141" i="2"/>
  <c r="R1141" i="2"/>
  <c r="S1140" i="2"/>
  <c r="R1140" i="2"/>
  <c r="S1139" i="2"/>
  <c r="R1139" i="2"/>
  <c r="S1138" i="2"/>
  <c r="R1138" i="2"/>
  <c r="S1137" i="2"/>
  <c r="R1137" i="2"/>
  <c r="S1136" i="2"/>
  <c r="R1136" i="2"/>
  <c r="S1135" i="2"/>
  <c r="R1135" i="2"/>
  <c r="S1134" i="2"/>
  <c r="R1134" i="2"/>
  <c r="S1133" i="2"/>
  <c r="R1133" i="2"/>
  <c r="S1132" i="2"/>
  <c r="R1132" i="2"/>
  <c r="S1131" i="2"/>
  <c r="R1131" i="2"/>
  <c r="S1130" i="2"/>
  <c r="R1130" i="2"/>
  <c r="S1129" i="2"/>
  <c r="R1129" i="2"/>
  <c r="S1128" i="2"/>
  <c r="R1128" i="2"/>
  <c r="S1127" i="2"/>
  <c r="R1127" i="2"/>
  <c r="S1126" i="2"/>
  <c r="R1126" i="2"/>
  <c r="S1125" i="2"/>
  <c r="R1125" i="2"/>
  <c r="S1124" i="2"/>
  <c r="R1124" i="2"/>
  <c r="S1123" i="2"/>
  <c r="R1123" i="2"/>
  <c r="S1122" i="2"/>
  <c r="R1122" i="2"/>
  <c r="S1121" i="2"/>
  <c r="R1121" i="2"/>
  <c r="S1120" i="2"/>
  <c r="R1120" i="2"/>
  <c r="S1119" i="2"/>
  <c r="R1119" i="2"/>
  <c r="S1118" i="2"/>
  <c r="R1118" i="2"/>
  <c r="S1117" i="2"/>
  <c r="R1117" i="2"/>
  <c r="S1116" i="2"/>
  <c r="R1116" i="2"/>
  <c r="S1115" i="2"/>
  <c r="R1115" i="2"/>
  <c r="S1114" i="2"/>
  <c r="R1114" i="2"/>
  <c r="S1113" i="2"/>
  <c r="R1113" i="2"/>
  <c r="S1112" i="2"/>
  <c r="R1112" i="2"/>
  <c r="S1111" i="2"/>
  <c r="R1111" i="2"/>
  <c r="S1110" i="2"/>
  <c r="R1110" i="2"/>
  <c r="S1109" i="2"/>
  <c r="R1109" i="2"/>
  <c r="S1108" i="2"/>
  <c r="R1108" i="2"/>
  <c r="S1107" i="2"/>
  <c r="R1107" i="2"/>
  <c r="S1106" i="2"/>
  <c r="R1106" i="2"/>
  <c r="S1105" i="2"/>
  <c r="R1105" i="2"/>
  <c r="S1104" i="2"/>
  <c r="R1104" i="2"/>
  <c r="S1103" i="2"/>
  <c r="R1103" i="2"/>
  <c r="S1102" i="2"/>
  <c r="R1102" i="2"/>
  <c r="S1101" i="2"/>
  <c r="R1101" i="2"/>
  <c r="S1100" i="2"/>
  <c r="R1100" i="2"/>
  <c r="S1099" i="2"/>
  <c r="R1099" i="2"/>
  <c r="S1098" i="2"/>
  <c r="R1098" i="2"/>
  <c r="S1097" i="2"/>
  <c r="R1097" i="2"/>
  <c r="S1096" i="2"/>
  <c r="R1096" i="2"/>
  <c r="S1095" i="2"/>
  <c r="R1095" i="2"/>
  <c r="S1094" i="2"/>
  <c r="R1094" i="2"/>
  <c r="S1093" i="2"/>
  <c r="R1093" i="2"/>
  <c r="S1092" i="2"/>
  <c r="R1092" i="2"/>
  <c r="S1091" i="2"/>
  <c r="R1091" i="2"/>
  <c r="S1090" i="2"/>
  <c r="R1090" i="2"/>
  <c r="S1089" i="2"/>
  <c r="R1089" i="2"/>
  <c r="S1088" i="2"/>
  <c r="R1088" i="2"/>
  <c r="S1087" i="2"/>
  <c r="R1087" i="2"/>
  <c r="S1086" i="2"/>
  <c r="R1086" i="2"/>
  <c r="S1085" i="2"/>
  <c r="R1085" i="2"/>
  <c r="S1084" i="2"/>
  <c r="R1084" i="2"/>
  <c r="S1083" i="2"/>
  <c r="R1083" i="2"/>
  <c r="S1082" i="2"/>
  <c r="R1082" i="2"/>
  <c r="S1081" i="2"/>
  <c r="R1081" i="2"/>
  <c r="S1080" i="2"/>
  <c r="R1080" i="2"/>
  <c r="S1079" i="2"/>
  <c r="R1079" i="2"/>
  <c r="S1078" i="2"/>
  <c r="R1078" i="2"/>
  <c r="S1077" i="2"/>
  <c r="R1077" i="2"/>
  <c r="S1076" i="2"/>
  <c r="R1076" i="2"/>
  <c r="S1075" i="2"/>
  <c r="R1075" i="2"/>
  <c r="S1074" i="2"/>
  <c r="R1074" i="2"/>
  <c r="S1073" i="2"/>
  <c r="R1073" i="2"/>
  <c r="S1072" i="2"/>
  <c r="R1072" i="2"/>
  <c r="S1071" i="2"/>
  <c r="R1071" i="2"/>
  <c r="S1070" i="2"/>
  <c r="R1070" i="2"/>
  <c r="S1069" i="2"/>
  <c r="R1069" i="2"/>
  <c r="S1068" i="2"/>
  <c r="R1068" i="2"/>
  <c r="S1067" i="2"/>
  <c r="R1067" i="2"/>
  <c r="S1066" i="2"/>
  <c r="R1066" i="2"/>
  <c r="S1065" i="2"/>
  <c r="R1065" i="2"/>
  <c r="S1064" i="2"/>
  <c r="R1064" i="2"/>
  <c r="S1063" i="2"/>
  <c r="R1063" i="2"/>
  <c r="S1062" i="2"/>
  <c r="R1062" i="2"/>
  <c r="S1061" i="2"/>
  <c r="R1061" i="2"/>
  <c r="S1060" i="2"/>
  <c r="R1060" i="2"/>
  <c r="S1059" i="2"/>
  <c r="R1059" i="2"/>
  <c r="S1058" i="2"/>
  <c r="R1058" i="2"/>
  <c r="S1057" i="2"/>
  <c r="R1057" i="2"/>
  <c r="S1056" i="2"/>
  <c r="R1056" i="2"/>
  <c r="S1055" i="2"/>
  <c r="R1055" i="2"/>
  <c r="S1054" i="2"/>
  <c r="R1054" i="2"/>
  <c r="S1053" i="2"/>
  <c r="R1053" i="2"/>
  <c r="S1052" i="2"/>
  <c r="R1052" i="2"/>
  <c r="S1051" i="2"/>
  <c r="R1051" i="2"/>
  <c r="S1050" i="2"/>
  <c r="R1050" i="2"/>
  <c r="S1049" i="2"/>
  <c r="R1049" i="2"/>
  <c r="S1048" i="2"/>
  <c r="R1048" i="2"/>
  <c r="S1047" i="2"/>
  <c r="R1047" i="2"/>
  <c r="S1046" i="2"/>
  <c r="R1046" i="2"/>
  <c r="S1045" i="2"/>
  <c r="R1045" i="2"/>
  <c r="S1044" i="2"/>
  <c r="R1044" i="2"/>
  <c r="S1043" i="2"/>
  <c r="R1043" i="2"/>
  <c r="S1042" i="2"/>
  <c r="R1042" i="2"/>
  <c r="S1041" i="2"/>
  <c r="R1041" i="2"/>
  <c r="S1040" i="2"/>
  <c r="R1040" i="2"/>
  <c r="S1039" i="2"/>
  <c r="R1039" i="2"/>
  <c r="S1038" i="2"/>
  <c r="R1038" i="2"/>
  <c r="S1037" i="2"/>
  <c r="R1037" i="2"/>
  <c r="S1036" i="2"/>
  <c r="R1036" i="2"/>
  <c r="S1035" i="2"/>
  <c r="R1035" i="2"/>
  <c r="S1034" i="2"/>
  <c r="R1034" i="2"/>
  <c r="S1033" i="2"/>
  <c r="R1033" i="2"/>
  <c r="S1032" i="2"/>
  <c r="R1032" i="2"/>
  <c r="S1031" i="2"/>
  <c r="R1031" i="2"/>
  <c r="S1030" i="2"/>
  <c r="R1030" i="2"/>
  <c r="S1029" i="2"/>
  <c r="R1029" i="2"/>
  <c r="S1028" i="2"/>
  <c r="R1028" i="2"/>
  <c r="S1027" i="2"/>
  <c r="R1027" i="2"/>
  <c r="S1026" i="2"/>
  <c r="R1026" i="2"/>
  <c r="S1025" i="2"/>
  <c r="R1025" i="2"/>
  <c r="S1024" i="2"/>
  <c r="R1024" i="2"/>
  <c r="S1023" i="2"/>
  <c r="R1023" i="2"/>
  <c r="S1022" i="2"/>
  <c r="R1022" i="2"/>
  <c r="S1021" i="2"/>
  <c r="R1021" i="2"/>
  <c r="S1020" i="2"/>
  <c r="R1020" i="2"/>
  <c r="S1019" i="2"/>
  <c r="R1019" i="2"/>
  <c r="S1018" i="2"/>
  <c r="R1018" i="2"/>
  <c r="S1017" i="2"/>
  <c r="R1017" i="2"/>
  <c r="S1016" i="2"/>
  <c r="R1016" i="2"/>
  <c r="S1015" i="2"/>
  <c r="R1015" i="2"/>
  <c r="S1014" i="2"/>
  <c r="R1014" i="2"/>
  <c r="S1013" i="2"/>
  <c r="R1013" i="2"/>
  <c r="S1012" i="2"/>
  <c r="R1012" i="2"/>
  <c r="S1011" i="2"/>
  <c r="R1011" i="2"/>
  <c r="S1010" i="2"/>
  <c r="R1010" i="2"/>
  <c r="S1009" i="2"/>
  <c r="R1009" i="2"/>
  <c r="S1008" i="2"/>
  <c r="R1008" i="2"/>
  <c r="S1007" i="2"/>
  <c r="R1007" i="2"/>
  <c r="S1006" i="2"/>
  <c r="R1006" i="2"/>
  <c r="S1005" i="2"/>
  <c r="R1005" i="2"/>
  <c r="S1004" i="2"/>
  <c r="R1004" i="2"/>
  <c r="S1003" i="2"/>
  <c r="R1003" i="2"/>
  <c r="S1002" i="2"/>
  <c r="R1002" i="2"/>
  <c r="S1001" i="2"/>
  <c r="R1001" i="2"/>
  <c r="S1000" i="2"/>
  <c r="R1000" i="2"/>
  <c r="S999" i="2"/>
  <c r="R999" i="2"/>
  <c r="S998" i="2"/>
  <c r="R998" i="2"/>
  <c r="S997" i="2"/>
  <c r="R997" i="2"/>
  <c r="S996" i="2"/>
  <c r="R996" i="2"/>
  <c r="S995" i="2"/>
  <c r="R995" i="2"/>
  <c r="S994" i="2"/>
  <c r="R994" i="2"/>
  <c r="S993" i="2"/>
  <c r="R993" i="2"/>
  <c r="S992" i="2"/>
  <c r="R992" i="2"/>
  <c r="S991" i="2"/>
  <c r="R991" i="2"/>
  <c r="S990" i="2"/>
  <c r="R990" i="2"/>
  <c r="S989" i="2"/>
  <c r="R989" i="2"/>
  <c r="S988" i="2"/>
  <c r="R988" i="2"/>
  <c r="S987" i="2"/>
  <c r="R987" i="2"/>
  <c r="S986" i="2"/>
  <c r="R986" i="2"/>
  <c r="S985" i="2"/>
  <c r="R985" i="2"/>
  <c r="S984" i="2"/>
  <c r="R984" i="2"/>
  <c r="S983" i="2"/>
  <c r="R983" i="2"/>
  <c r="S982" i="2"/>
  <c r="R982" i="2"/>
  <c r="S981" i="2"/>
  <c r="R981" i="2"/>
  <c r="S980" i="2"/>
  <c r="R980" i="2"/>
  <c r="S979" i="2"/>
  <c r="R979" i="2"/>
  <c r="S978" i="2"/>
  <c r="R978" i="2"/>
  <c r="S977" i="2"/>
  <c r="R977" i="2"/>
  <c r="S976" i="2"/>
  <c r="R976" i="2"/>
  <c r="S975" i="2"/>
  <c r="R975" i="2"/>
  <c r="S974" i="2"/>
  <c r="R974" i="2"/>
  <c r="S973" i="2"/>
  <c r="R973" i="2"/>
  <c r="S972" i="2"/>
  <c r="R972" i="2"/>
  <c r="S971" i="2"/>
  <c r="R971" i="2"/>
  <c r="S970" i="2"/>
  <c r="R970" i="2"/>
  <c r="S969" i="2"/>
  <c r="R969" i="2"/>
  <c r="S968" i="2"/>
  <c r="R968" i="2"/>
  <c r="S967" i="2"/>
  <c r="R967" i="2"/>
  <c r="S966" i="2"/>
  <c r="R966" i="2"/>
  <c r="S965" i="2"/>
  <c r="R965" i="2"/>
  <c r="S964" i="2"/>
  <c r="R964" i="2"/>
  <c r="S963" i="2"/>
  <c r="R963" i="2"/>
  <c r="S962" i="2"/>
  <c r="R962" i="2"/>
  <c r="S961" i="2"/>
  <c r="R961" i="2"/>
  <c r="S960" i="2"/>
  <c r="R960" i="2"/>
  <c r="S959" i="2"/>
  <c r="R959" i="2"/>
  <c r="S958" i="2"/>
  <c r="R958" i="2"/>
  <c r="S957" i="2"/>
  <c r="R957" i="2"/>
  <c r="S956" i="2"/>
  <c r="R956" i="2"/>
  <c r="S955" i="2"/>
  <c r="R955" i="2"/>
  <c r="S954" i="2"/>
  <c r="R954" i="2"/>
  <c r="S953" i="2"/>
  <c r="R953" i="2"/>
  <c r="S952" i="2"/>
  <c r="R952" i="2"/>
  <c r="S951" i="2"/>
  <c r="R951" i="2"/>
  <c r="S950" i="2"/>
  <c r="R950" i="2"/>
  <c r="S949" i="2"/>
  <c r="R949" i="2"/>
  <c r="S948" i="2"/>
  <c r="R948" i="2"/>
  <c r="S947" i="2"/>
  <c r="R947" i="2"/>
  <c r="S946" i="2"/>
  <c r="R946" i="2"/>
  <c r="S945" i="2"/>
  <c r="R945" i="2"/>
  <c r="S944" i="2"/>
  <c r="R944" i="2"/>
  <c r="S943" i="2"/>
  <c r="R943" i="2"/>
  <c r="S942" i="2"/>
  <c r="R942" i="2"/>
  <c r="S941" i="2"/>
  <c r="R941" i="2"/>
  <c r="S940" i="2"/>
  <c r="R940" i="2"/>
  <c r="S939" i="2"/>
  <c r="R939" i="2"/>
  <c r="S938" i="2"/>
  <c r="R938" i="2"/>
  <c r="S937" i="2"/>
  <c r="R937" i="2"/>
  <c r="S936" i="2"/>
  <c r="R936" i="2"/>
  <c r="S935" i="2"/>
  <c r="R935" i="2"/>
  <c r="S934" i="2"/>
  <c r="R934" i="2"/>
  <c r="S933" i="2"/>
  <c r="R933" i="2"/>
  <c r="S932" i="2"/>
  <c r="R932" i="2"/>
  <c r="S931" i="2"/>
  <c r="R931" i="2"/>
  <c r="S930" i="2"/>
  <c r="R930" i="2"/>
  <c r="S929" i="2"/>
  <c r="R929" i="2"/>
  <c r="S928" i="2"/>
  <c r="R928" i="2"/>
  <c r="S927" i="2"/>
  <c r="R927" i="2"/>
  <c r="S926" i="2"/>
  <c r="R926" i="2"/>
  <c r="S925" i="2"/>
  <c r="R925" i="2"/>
  <c r="S924" i="2"/>
  <c r="R924" i="2"/>
  <c r="S923" i="2"/>
  <c r="R923" i="2"/>
  <c r="S922" i="2"/>
  <c r="R922" i="2"/>
  <c r="S921" i="2"/>
  <c r="R921" i="2"/>
  <c r="S920" i="2"/>
  <c r="R920" i="2"/>
  <c r="S919" i="2"/>
  <c r="R919" i="2"/>
  <c r="S918" i="2"/>
  <c r="R918" i="2"/>
  <c r="S917" i="2"/>
  <c r="R917" i="2"/>
  <c r="S916" i="2"/>
  <c r="R916" i="2"/>
  <c r="S915" i="2"/>
  <c r="R915" i="2"/>
  <c r="S914" i="2"/>
  <c r="R914" i="2"/>
  <c r="S913" i="2"/>
  <c r="R913" i="2"/>
  <c r="S912" i="2"/>
  <c r="R912" i="2"/>
  <c r="S911" i="2"/>
  <c r="R911" i="2"/>
  <c r="S910" i="2"/>
  <c r="R910" i="2"/>
  <c r="S909" i="2"/>
  <c r="R909" i="2"/>
  <c r="S908" i="2"/>
  <c r="R908" i="2"/>
  <c r="S907" i="2"/>
  <c r="R907" i="2"/>
  <c r="S906" i="2"/>
  <c r="R906" i="2"/>
  <c r="S905" i="2"/>
  <c r="R905" i="2"/>
  <c r="S904" i="2"/>
  <c r="R904" i="2"/>
  <c r="S903" i="2"/>
  <c r="R903" i="2"/>
  <c r="S902" i="2"/>
  <c r="R902" i="2"/>
  <c r="S901" i="2"/>
  <c r="R901" i="2"/>
  <c r="S900" i="2"/>
  <c r="R900" i="2"/>
  <c r="S899" i="2"/>
  <c r="R899" i="2"/>
  <c r="S898" i="2"/>
  <c r="R898" i="2"/>
  <c r="S897" i="2"/>
  <c r="R897" i="2"/>
  <c r="S896" i="2"/>
  <c r="R896" i="2"/>
  <c r="S895" i="2"/>
  <c r="R895" i="2"/>
  <c r="S894" i="2"/>
  <c r="R894" i="2"/>
  <c r="S893" i="2"/>
  <c r="R893" i="2"/>
  <c r="S892" i="2"/>
  <c r="R892" i="2"/>
  <c r="S891" i="2"/>
  <c r="R891" i="2"/>
  <c r="S890" i="2"/>
  <c r="R890" i="2"/>
  <c r="S889" i="2"/>
  <c r="R889" i="2"/>
  <c r="S888" i="2"/>
  <c r="R888" i="2"/>
  <c r="S887" i="2"/>
  <c r="R887" i="2"/>
  <c r="S886" i="2"/>
  <c r="R886" i="2"/>
  <c r="S885" i="2"/>
  <c r="R885" i="2"/>
  <c r="S884" i="2"/>
  <c r="R884" i="2"/>
  <c r="S883" i="2"/>
  <c r="R883" i="2"/>
  <c r="S882" i="2"/>
  <c r="R882" i="2"/>
  <c r="S881" i="2"/>
  <c r="R881" i="2"/>
  <c r="S880" i="2"/>
  <c r="R880" i="2"/>
  <c r="S879" i="2"/>
  <c r="R879" i="2"/>
  <c r="S878" i="2"/>
  <c r="R878" i="2"/>
  <c r="S877" i="2"/>
  <c r="R877" i="2"/>
  <c r="S876" i="2"/>
  <c r="R876" i="2"/>
  <c r="S875" i="2"/>
  <c r="R875" i="2"/>
  <c r="S874" i="2"/>
  <c r="R874" i="2"/>
  <c r="S873" i="2"/>
  <c r="R873" i="2"/>
  <c r="S872" i="2"/>
  <c r="R872" i="2"/>
  <c r="S871" i="2"/>
  <c r="R871" i="2"/>
  <c r="S870" i="2"/>
  <c r="R870" i="2"/>
  <c r="S869" i="2"/>
  <c r="R869" i="2"/>
  <c r="S868" i="2"/>
  <c r="R868" i="2"/>
  <c r="S867" i="2"/>
  <c r="R867" i="2"/>
  <c r="S866" i="2"/>
  <c r="R866" i="2"/>
  <c r="S865" i="2"/>
  <c r="R865" i="2"/>
  <c r="S864" i="2"/>
  <c r="R864" i="2"/>
  <c r="S863" i="2"/>
  <c r="R863" i="2"/>
  <c r="S862" i="2"/>
  <c r="R862" i="2"/>
  <c r="S861" i="2"/>
  <c r="R861" i="2"/>
  <c r="S860" i="2"/>
  <c r="R860" i="2"/>
  <c r="S859" i="2"/>
  <c r="R859" i="2"/>
  <c r="S858" i="2"/>
  <c r="R858" i="2"/>
  <c r="S857" i="2"/>
  <c r="R857" i="2"/>
  <c r="S856" i="2"/>
  <c r="R856" i="2"/>
  <c r="S855" i="2"/>
  <c r="R855" i="2"/>
  <c r="S854" i="2"/>
  <c r="R854" i="2"/>
  <c r="S853" i="2"/>
  <c r="R853" i="2"/>
  <c r="S852" i="2"/>
  <c r="R852" i="2"/>
  <c r="S851" i="2"/>
  <c r="R851" i="2"/>
  <c r="S850" i="2"/>
  <c r="R850" i="2"/>
  <c r="S849" i="2"/>
  <c r="R849" i="2"/>
  <c r="S848" i="2"/>
  <c r="R848" i="2"/>
  <c r="S847" i="2"/>
  <c r="R847" i="2"/>
  <c r="S846" i="2"/>
  <c r="R846" i="2"/>
  <c r="S845" i="2"/>
  <c r="R845" i="2"/>
  <c r="S844" i="2"/>
  <c r="R844" i="2"/>
  <c r="S843" i="2"/>
  <c r="R843" i="2"/>
  <c r="S842" i="2"/>
  <c r="R842" i="2"/>
  <c r="S841" i="2"/>
  <c r="R841" i="2"/>
  <c r="S840" i="2"/>
  <c r="R840" i="2"/>
  <c r="S839" i="2"/>
  <c r="R839" i="2"/>
  <c r="S838" i="2"/>
  <c r="R838" i="2"/>
  <c r="S837" i="2"/>
  <c r="R837" i="2"/>
  <c r="S836" i="2"/>
  <c r="R836" i="2"/>
  <c r="S835" i="2"/>
  <c r="R835" i="2"/>
  <c r="S834" i="2"/>
  <c r="R834" i="2"/>
  <c r="S833" i="2"/>
  <c r="R833" i="2"/>
  <c r="S832" i="2"/>
  <c r="R832" i="2"/>
  <c r="S831" i="2"/>
  <c r="R831" i="2"/>
  <c r="S830" i="2"/>
  <c r="R830" i="2"/>
  <c r="S829" i="2"/>
  <c r="R829" i="2"/>
  <c r="S828" i="2"/>
  <c r="R828" i="2"/>
  <c r="S827" i="2"/>
  <c r="R827" i="2"/>
  <c r="S826" i="2"/>
  <c r="R826" i="2"/>
  <c r="S825" i="2"/>
  <c r="R825" i="2"/>
  <c r="S824" i="2"/>
  <c r="R824" i="2"/>
  <c r="S823" i="2"/>
  <c r="R823" i="2"/>
  <c r="S822" i="2"/>
  <c r="R822" i="2"/>
  <c r="S821" i="2"/>
  <c r="R821" i="2"/>
  <c r="S820" i="2"/>
  <c r="R820" i="2"/>
  <c r="S819" i="2"/>
  <c r="R819" i="2"/>
  <c r="S818" i="2"/>
  <c r="R818" i="2"/>
  <c r="S817" i="2"/>
  <c r="R817" i="2"/>
  <c r="S816" i="2"/>
  <c r="R816" i="2"/>
  <c r="S815" i="2"/>
  <c r="R815" i="2"/>
  <c r="S814" i="2"/>
  <c r="R814" i="2"/>
  <c r="S813" i="2"/>
  <c r="R813" i="2"/>
  <c r="S812" i="2"/>
  <c r="R812" i="2"/>
  <c r="S811" i="2"/>
  <c r="R811" i="2"/>
  <c r="S810" i="2"/>
  <c r="R810" i="2"/>
  <c r="S809" i="2"/>
  <c r="R809" i="2"/>
  <c r="S808" i="2"/>
  <c r="R808" i="2"/>
  <c r="S807" i="2"/>
  <c r="R807" i="2"/>
  <c r="S806" i="2"/>
  <c r="R806" i="2"/>
  <c r="S805" i="2"/>
  <c r="R805" i="2"/>
  <c r="S804" i="2"/>
  <c r="R804" i="2"/>
  <c r="S803" i="2"/>
  <c r="R803" i="2"/>
  <c r="S802" i="2"/>
  <c r="R802" i="2"/>
  <c r="S801" i="2"/>
  <c r="R801" i="2"/>
  <c r="S800" i="2"/>
  <c r="R800" i="2"/>
  <c r="S799" i="2"/>
  <c r="R799" i="2"/>
  <c r="S798" i="2"/>
  <c r="R798" i="2"/>
  <c r="S797" i="2"/>
  <c r="R797" i="2"/>
  <c r="S796" i="2"/>
  <c r="R796" i="2"/>
  <c r="S795" i="2"/>
  <c r="R795" i="2"/>
  <c r="S794" i="2"/>
  <c r="R794" i="2"/>
  <c r="S793" i="2"/>
  <c r="R793" i="2"/>
  <c r="S792" i="2"/>
  <c r="R792" i="2"/>
  <c r="S791" i="2"/>
  <c r="R791" i="2"/>
  <c r="S790" i="2"/>
  <c r="R790" i="2"/>
  <c r="S789" i="2"/>
  <c r="R789" i="2"/>
  <c r="S788" i="2"/>
  <c r="R788" i="2"/>
  <c r="S787" i="2"/>
  <c r="R787" i="2"/>
  <c r="S786" i="2"/>
  <c r="R786" i="2"/>
  <c r="S785" i="2"/>
  <c r="R785" i="2"/>
  <c r="S784" i="2"/>
  <c r="R784" i="2"/>
  <c r="S783" i="2"/>
  <c r="R783" i="2"/>
  <c r="S782" i="2"/>
  <c r="R782" i="2"/>
  <c r="S781" i="2"/>
  <c r="R781" i="2"/>
  <c r="S780" i="2"/>
  <c r="R780" i="2"/>
  <c r="S779" i="2"/>
  <c r="R779" i="2"/>
  <c r="S778" i="2"/>
  <c r="R778" i="2"/>
  <c r="S777" i="2"/>
  <c r="R777" i="2"/>
  <c r="S776" i="2"/>
  <c r="R776" i="2"/>
  <c r="S775" i="2"/>
  <c r="R775" i="2"/>
  <c r="S774" i="2"/>
  <c r="R774" i="2"/>
  <c r="S773" i="2"/>
  <c r="R773" i="2"/>
  <c r="S772" i="2"/>
  <c r="R772" i="2"/>
  <c r="S771" i="2"/>
  <c r="R771" i="2"/>
  <c r="S770" i="2"/>
  <c r="R770" i="2"/>
  <c r="S769" i="2"/>
  <c r="R769" i="2"/>
  <c r="S768" i="2"/>
  <c r="R768" i="2"/>
  <c r="S767" i="2"/>
  <c r="R767" i="2"/>
  <c r="S766" i="2"/>
  <c r="R766" i="2"/>
  <c r="S765" i="2"/>
  <c r="R765" i="2"/>
  <c r="S764" i="2"/>
  <c r="R764" i="2"/>
  <c r="S763" i="2"/>
  <c r="R763" i="2"/>
  <c r="S762" i="2"/>
  <c r="R762" i="2"/>
  <c r="S761" i="2"/>
  <c r="R761" i="2"/>
  <c r="S760" i="2"/>
  <c r="R760" i="2"/>
  <c r="S759" i="2"/>
  <c r="R759" i="2"/>
  <c r="S758" i="2"/>
  <c r="R758" i="2"/>
  <c r="S757" i="2"/>
  <c r="R757" i="2"/>
  <c r="S756" i="2"/>
  <c r="R756" i="2"/>
  <c r="S755" i="2"/>
  <c r="R755" i="2"/>
  <c r="S754" i="2"/>
  <c r="R754" i="2"/>
  <c r="S753" i="2"/>
  <c r="R753" i="2"/>
  <c r="S752" i="2"/>
  <c r="R752" i="2"/>
  <c r="S751" i="2"/>
  <c r="R751" i="2"/>
  <c r="S750" i="2"/>
  <c r="R750" i="2"/>
  <c r="S749" i="2"/>
  <c r="R749" i="2"/>
  <c r="S748" i="2"/>
  <c r="R748" i="2"/>
  <c r="S747" i="2"/>
  <c r="R747" i="2"/>
  <c r="S746" i="2"/>
  <c r="R746" i="2"/>
  <c r="S745" i="2"/>
  <c r="R745" i="2"/>
  <c r="S744" i="2"/>
  <c r="R744" i="2"/>
  <c r="S743" i="2"/>
  <c r="R743" i="2"/>
  <c r="S742" i="2"/>
  <c r="R742" i="2"/>
  <c r="S741" i="2"/>
  <c r="R741" i="2"/>
  <c r="S740" i="2"/>
  <c r="R740" i="2"/>
  <c r="S739" i="2"/>
  <c r="R739" i="2"/>
  <c r="S738" i="2"/>
  <c r="R738" i="2"/>
  <c r="S737" i="2"/>
  <c r="R737" i="2"/>
  <c r="S736" i="2"/>
  <c r="R736" i="2"/>
  <c r="S735" i="2"/>
  <c r="R735" i="2"/>
  <c r="S734" i="2"/>
  <c r="R734" i="2"/>
  <c r="S733" i="2"/>
  <c r="R733" i="2"/>
  <c r="S732" i="2"/>
  <c r="R732" i="2"/>
  <c r="S731" i="2"/>
  <c r="R731" i="2"/>
  <c r="S730" i="2"/>
  <c r="R730" i="2"/>
  <c r="S729" i="2"/>
  <c r="R729" i="2"/>
  <c r="S728" i="2"/>
  <c r="R728" i="2"/>
  <c r="S727" i="2"/>
  <c r="R727" i="2"/>
  <c r="S726" i="2"/>
  <c r="R726" i="2"/>
  <c r="S725" i="2"/>
  <c r="R725" i="2"/>
  <c r="S724" i="2"/>
  <c r="R724" i="2"/>
  <c r="S723" i="2"/>
  <c r="R723" i="2"/>
  <c r="S722" i="2"/>
  <c r="R722" i="2"/>
  <c r="S721" i="2"/>
  <c r="R721" i="2"/>
  <c r="S720" i="2"/>
  <c r="R720" i="2"/>
  <c r="S719" i="2"/>
  <c r="R719" i="2"/>
  <c r="S718" i="2"/>
  <c r="R718" i="2"/>
  <c r="S717" i="2"/>
  <c r="R717" i="2"/>
  <c r="S716" i="2"/>
  <c r="R716" i="2"/>
  <c r="S715" i="2"/>
  <c r="R715" i="2"/>
  <c r="S714" i="2"/>
  <c r="R714" i="2"/>
  <c r="S713" i="2"/>
  <c r="R713" i="2"/>
  <c r="S712" i="2"/>
  <c r="R712" i="2"/>
  <c r="S711" i="2"/>
  <c r="R711" i="2"/>
  <c r="S710" i="2"/>
  <c r="R710" i="2"/>
  <c r="S709" i="2"/>
  <c r="R709" i="2"/>
  <c r="S708" i="2"/>
  <c r="R708" i="2"/>
  <c r="S707" i="2"/>
  <c r="R707" i="2"/>
  <c r="S706" i="2"/>
  <c r="R706" i="2"/>
  <c r="S705" i="2"/>
  <c r="R705" i="2"/>
  <c r="S704" i="2"/>
  <c r="R704" i="2"/>
  <c r="S703" i="2"/>
  <c r="R703" i="2"/>
  <c r="S702" i="2"/>
  <c r="R702" i="2"/>
  <c r="S701" i="2"/>
  <c r="R701" i="2"/>
  <c r="S700" i="2"/>
  <c r="R700" i="2"/>
  <c r="S699" i="2"/>
  <c r="R699" i="2"/>
  <c r="S698" i="2"/>
  <c r="R698" i="2"/>
  <c r="S697" i="2"/>
  <c r="R697" i="2"/>
  <c r="S696" i="2"/>
  <c r="R696" i="2"/>
  <c r="S695" i="2"/>
  <c r="R695" i="2"/>
  <c r="S694" i="2"/>
  <c r="R694" i="2"/>
  <c r="S693" i="2"/>
  <c r="R693" i="2"/>
  <c r="S692" i="2"/>
  <c r="R692" i="2"/>
  <c r="S691" i="2"/>
  <c r="R691" i="2"/>
  <c r="S690" i="2"/>
  <c r="R690" i="2"/>
  <c r="S689" i="2"/>
  <c r="R689" i="2"/>
  <c r="S688" i="2"/>
  <c r="R688" i="2"/>
  <c r="S687" i="2"/>
  <c r="R687" i="2"/>
  <c r="S686" i="2"/>
  <c r="R686" i="2"/>
  <c r="S685" i="2"/>
  <c r="R685" i="2"/>
  <c r="S684" i="2"/>
  <c r="R684" i="2"/>
  <c r="S683" i="2"/>
  <c r="R683" i="2"/>
  <c r="S682" i="2"/>
  <c r="R682" i="2"/>
  <c r="S681" i="2"/>
  <c r="R681" i="2"/>
  <c r="S680" i="2"/>
  <c r="R680" i="2"/>
  <c r="S679" i="2"/>
  <c r="R679" i="2"/>
  <c r="S678" i="2"/>
  <c r="R678" i="2"/>
  <c r="S677" i="2"/>
  <c r="R677" i="2"/>
  <c r="S676" i="2"/>
  <c r="R676" i="2"/>
  <c r="S675" i="2"/>
  <c r="R675" i="2"/>
  <c r="S674" i="2"/>
  <c r="R674" i="2"/>
  <c r="S673" i="2"/>
  <c r="R673" i="2"/>
  <c r="S672" i="2"/>
  <c r="R672" i="2"/>
  <c r="S671" i="2"/>
  <c r="R671" i="2"/>
  <c r="S670" i="2"/>
  <c r="R670" i="2"/>
  <c r="S669" i="2"/>
  <c r="R669" i="2"/>
  <c r="S668" i="2"/>
  <c r="R668" i="2"/>
  <c r="S667" i="2"/>
  <c r="R667" i="2"/>
  <c r="S666" i="2"/>
  <c r="R666" i="2"/>
  <c r="S665" i="2"/>
  <c r="R665" i="2"/>
  <c r="S664" i="2"/>
  <c r="R664" i="2"/>
  <c r="S663" i="2"/>
  <c r="R663" i="2"/>
  <c r="S662" i="2"/>
  <c r="R662" i="2"/>
  <c r="S661" i="2"/>
  <c r="R661" i="2"/>
  <c r="S660" i="2"/>
  <c r="R660" i="2"/>
  <c r="S659" i="2"/>
  <c r="R659" i="2"/>
  <c r="S658" i="2"/>
  <c r="R658" i="2"/>
  <c r="S657" i="2"/>
  <c r="R657" i="2"/>
  <c r="S656" i="2"/>
  <c r="R656" i="2"/>
  <c r="S655" i="2"/>
  <c r="R655" i="2"/>
  <c r="S654" i="2"/>
  <c r="R654" i="2"/>
  <c r="S653" i="2"/>
  <c r="R653" i="2"/>
  <c r="S652" i="2"/>
  <c r="R652" i="2"/>
  <c r="S651" i="2"/>
  <c r="R651" i="2"/>
  <c r="S650" i="2"/>
  <c r="R650" i="2"/>
  <c r="S649" i="2"/>
  <c r="R649" i="2"/>
  <c r="S648" i="2"/>
  <c r="R648" i="2"/>
  <c r="S647" i="2"/>
  <c r="R647" i="2"/>
  <c r="S646" i="2"/>
  <c r="R646" i="2"/>
  <c r="S645" i="2"/>
  <c r="R645" i="2"/>
  <c r="S644" i="2"/>
  <c r="R644" i="2"/>
  <c r="S643" i="2"/>
  <c r="R643" i="2"/>
  <c r="S642" i="2"/>
  <c r="R642" i="2"/>
  <c r="S641" i="2"/>
  <c r="R641" i="2"/>
  <c r="S640" i="2"/>
  <c r="R640" i="2"/>
  <c r="S639" i="2"/>
  <c r="R639" i="2"/>
  <c r="S638" i="2"/>
  <c r="R638" i="2"/>
  <c r="S637" i="2"/>
  <c r="R637" i="2"/>
  <c r="S636" i="2"/>
  <c r="R636" i="2"/>
  <c r="S635" i="2"/>
  <c r="R635" i="2"/>
  <c r="S634" i="2"/>
  <c r="R634" i="2"/>
  <c r="S633" i="2"/>
  <c r="R633" i="2"/>
  <c r="S632" i="2"/>
  <c r="R632" i="2"/>
  <c r="S631" i="2"/>
  <c r="R631" i="2"/>
  <c r="S630" i="2"/>
  <c r="R630" i="2"/>
  <c r="S629" i="2"/>
  <c r="R629" i="2"/>
  <c r="S628" i="2"/>
  <c r="R628" i="2"/>
  <c r="S627" i="2"/>
  <c r="R627" i="2"/>
  <c r="S626" i="2"/>
  <c r="R626" i="2"/>
  <c r="S625" i="2"/>
  <c r="R625" i="2"/>
  <c r="S624" i="2"/>
  <c r="R624" i="2"/>
  <c r="S623" i="2"/>
  <c r="R623" i="2"/>
  <c r="S622" i="2"/>
  <c r="R622" i="2"/>
  <c r="S621" i="2"/>
  <c r="R621" i="2"/>
  <c r="S620" i="2"/>
  <c r="R620" i="2"/>
  <c r="S619" i="2"/>
  <c r="R619" i="2"/>
  <c r="S618" i="2"/>
  <c r="R618" i="2"/>
  <c r="S617" i="2"/>
  <c r="R617" i="2"/>
  <c r="S616" i="2"/>
  <c r="R616" i="2"/>
  <c r="S615" i="2"/>
  <c r="R615" i="2"/>
  <c r="S614" i="2"/>
  <c r="R614" i="2"/>
  <c r="S613" i="2"/>
  <c r="R613" i="2"/>
  <c r="S612" i="2"/>
  <c r="R612" i="2"/>
  <c r="S611" i="2"/>
  <c r="R611" i="2"/>
  <c r="S610" i="2"/>
  <c r="R610" i="2"/>
  <c r="S609" i="2"/>
  <c r="R609" i="2"/>
  <c r="S608" i="2"/>
  <c r="R608" i="2"/>
  <c r="S607" i="2"/>
  <c r="R607" i="2"/>
  <c r="S606" i="2"/>
  <c r="R606" i="2"/>
  <c r="S605" i="2"/>
  <c r="R605" i="2"/>
  <c r="S604" i="2"/>
  <c r="R604" i="2"/>
  <c r="S603" i="2"/>
  <c r="R603" i="2"/>
  <c r="S602" i="2"/>
  <c r="R602" i="2"/>
  <c r="S601" i="2"/>
  <c r="R601" i="2"/>
  <c r="S600" i="2"/>
  <c r="R600" i="2"/>
  <c r="S599" i="2"/>
  <c r="R599" i="2"/>
  <c r="S598" i="2"/>
  <c r="R598" i="2"/>
  <c r="S597" i="2"/>
  <c r="R597" i="2"/>
  <c r="S596" i="2"/>
  <c r="R596" i="2"/>
  <c r="S595" i="2"/>
  <c r="R595" i="2"/>
  <c r="S594" i="2"/>
  <c r="R594" i="2"/>
  <c r="S593" i="2"/>
  <c r="R593" i="2"/>
  <c r="S592" i="2"/>
  <c r="R592" i="2"/>
  <c r="S591" i="2"/>
  <c r="R591" i="2"/>
  <c r="S590" i="2"/>
  <c r="R590" i="2"/>
  <c r="S589" i="2"/>
  <c r="R589" i="2"/>
  <c r="S588" i="2"/>
  <c r="R588" i="2"/>
  <c r="S587" i="2"/>
  <c r="R587" i="2"/>
  <c r="S586" i="2"/>
  <c r="R586" i="2"/>
  <c r="S585" i="2"/>
  <c r="R585" i="2"/>
  <c r="S584" i="2"/>
  <c r="R584" i="2"/>
  <c r="S583" i="2"/>
  <c r="R583" i="2"/>
  <c r="S582" i="2"/>
  <c r="R582" i="2"/>
  <c r="S581" i="2"/>
  <c r="R581" i="2"/>
  <c r="S580" i="2"/>
  <c r="R580" i="2"/>
  <c r="S579" i="2"/>
  <c r="R579" i="2"/>
  <c r="S578" i="2"/>
  <c r="R578" i="2"/>
  <c r="S577" i="2"/>
  <c r="R577" i="2"/>
  <c r="S576" i="2"/>
  <c r="R576" i="2"/>
  <c r="S575" i="2"/>
  <c r="R575" i="2"/>
  <c r="S574" i="2"/>
  <c r="R574" i="2"/>
  <c r="S573" i="2"/>
  <c r="R573" i="2"/>
  <c r="S572" i="2"/>
  <c r="R572" i="2"/>
  <c r="S571" i="2"/>
  <c r="R571" i="2"/>
  <c r="S570" i="2"/>
  <c r="R570" i="2"/>
  <c r="S569" i="2"/>
  <c r="R569" i="2"/>
  <c r="S568" i="2"/>
  <c r="R568" i="2"/>
  <c r="S567" i="2"/>
  <c r="R567" i="2"/>
  <c r="S566" i="2"/>
  <c r="R566" i="2"/>
  <c r="S565" i="2"/>
  <c r="R565" i="2"/>
  <c r="S564" i="2"/>
  <c r="R564" i="2"/>
  <c r="S563" i="2"/>
  <c r="R563" i="2"/>
  <c r="S562" i="2"/>
  <c r="R562" i="2"/>
  <c r="S561" i="2"/>
  <c r="R561" i="2"/>
  <c r="S560" i="2"/>
  <c r="R560" i="2"/>
  <c r="S559" i="2"/>
  <c r="R559" i="2"/>
  <c r="S558" i="2"/>
  <c r="R558" i="2"/>
  <c r="S557" i="2"/>
  <c r="R557" i="2"/>
  <c r="S556" i="2"/>
  <c r="R556" i="2"/>
  <c r="S555" i="2"/>
  <c r="R555" i="2"/>
  <c r="S554" i="2"/>
  <c r="R554" i="2"/>
  <c r="S553" i="2"/>
  <c r="R553" i="2"/>
  <c r="S552" i="2"/>
  <c r="R552" i="2"/>
  <c r="S551" i="2"/>
  <c r="R551" i="2"/>
  <c r="S550" i="2"/>
  <c r="R550" i="2"/>
  <c r="S549" i="2"/>
  <c r="R549" i="2"/>
  <c r="S548" i="2"/>
  <c r="R548" i="2"/>
  <c r="S547" i="2"/>
  <c r="R547" i="2"/>
  <c r="S546" i="2"/>
  <c r="R546" i="2"/>
  <c r="S545" i="2"/>
  <c r="R545" i="2"/>
  <c r="S544" i="2"/>
  <c r="R544" i="2"/>
  <c r="S543" i="2"/>
  <c r="R543" i="2"/>
  <c r="S542" i="2"/>
  <c r="R542" i="2"/>
  <c r="S541" i="2"/>
  <c r="R541" i="2"/>
  <c r="S540" i="2"/>
  <c r="R540" i="2"/>
  <c r="S539" i="2"/>
  <c r="R539" i="2"/>
  <c r="S538" i="2"/>
  <c r="R538" i="2"/>
  <c r="S537" i="2"/>
  <c r="R537" i="2"/>
  <c r="S536" i="2"/>
  <c r="R536" i="2"/>
  <c r="S535" i="2"/>
  <c r="R535" i="2"/>
  <c r="S534" i="2"/>
  <c r="R534" i="2"/>
  <c r="S533" i="2"/>
  <c r="R533" i="2"/>
  <c r="S532" i="2"/>
  <c r="R532" i="2"/>
  <c r="S531" i="2"/>
  <c r="R531" i="2"/>
  <c r="S530" i="2"/>
  <c r="R530" i="2"/>
  <c r="S529" i="2"/>
  <c r="R529" i="2"/>
  <c r="S528" i="2"/>
  <c r="R528" i="2"/>
  <c r="S527" i="2"/>
  <c r="R527" i="2"/>
  <c r="S526" i="2"/>
  <c r="R526" i="2"/>
  <c r="S525" i="2"/>
  <c r="R525" i="2"/>
  <c r="S524" i="2"/>
  <c r="R524" i="2"/>
  <c r="S523" i="2"/>
  <c r="R523" i="2"/>
  <c r="S522" i="2"/>
  <c r="R522" i="2"/>
  <c r="S521" i="2"/>
  <c r="R521" i="2"/>
  <c r="S520" i="2"/>
  <c r="R520" i="2"/>
  <c r="S519" i="2"/>
  <c r="R519" i="2"/>
  <c r="S518" i="2"/>
  <c r="R518" i="2"/>
  <c r="S517" i="2"/>
  <c r="R517" i="2"/>
  <c r="S516" i="2"/>
  <c r="R516" i="2"/>
  <c r="S515" i="2"/>
  <c r="R515" i="2"/>
  <c r="S514" i="2"/>
  <c r="R514" i="2"/>
  <c r="S513" i="2"/>
  <c r="R513" i="2"/>
  <c r="S512" i="2"/>
  <c r="R512" i="2"/>
  <c r="S511" i="2"/>
  <c r="R511" i="2"/>
  <c r="S510" i="2"/>
  <c r="R510" i="2"/>
  <c r="S509" i="2"/>
  <c r="R509" i="2"/>
  <c r="S508" i="2"/>
  <c r="R508" i="2"/>
  <c r="S507" i="2"/>
  <c r="R507" i="2"/>
  <c r="S506" i="2"/>
  <c r="R506" i="2"/>
  <c r="S505" i="2"/>
  <c r="R505" i="2"/>
  <c r="S504" i="2"/>
  <c r="R504" i="2"/>
  <c r="S503" i="2"/>
  <c r="R503" i="2"/>
  <c r="S502" i="2"/>
  <c r="R502" i="2"/>
  <c r="S501" i="2"/>
  <c r="R501" i="2"/>
  <c r="S500" i="2"/>
  <c r="R500" i="2"/>
  <c r="S499" i="2"/>
  <c r="R499" i="2"/>
  <c r="S498" i="2"/>
  <c r="R498" i="2"/>
  <c r="S497" i="2"/>
  <c r="R497" i="2"/>
  <c r="S496" i="2"/>
  <c r="R496" i="2"/>
  <c r="S495" i="2"/>
  <c r="R495" i="2"/>
  <c r="S494" i="2"/>
  <c r="R494" i="2"/>
  <c r="S493" i="2"/>
  <c r="R493" i="2"/>
  <c r="S492" i="2"/>
  <c r="R492" i="2"/>
  <c r="S491" i="2"/>
  <c r="R491" i="2"/>
  <c r="S490" i="2"/>
  <c r="R490" i="2"/>
  <c r="S489" i="2"/>
  <c r="R489" i="2"/>
  <c r="S488" i="2"/>
  <c r="R488" i="2"/>
  <c r="S487" i="2"/>
  <c r="R487" i="2"/>
  <c r="S486" i="2"/>
  <c r="R486" i="2"/>
  <c r="S485" i="2"/>
  <c r="R485" i="2"/>
  <c r="S484" i="2"/>
  <c r="R484" i="2"/>
  <c r="S483" i="2"/>
  <c r="R483" i="2"/>
  <c r="S482" i="2"/>
  <c r="R482" i="2"/>
  <c r="S481" i="2"/>
  <c r="R481" i="2"/>
  <c r="S480" i="2"/>
  <c r="R480" i="2"/>
  <c r="S479" i="2"/>
  <c r="R479" i="2"/>
  <c r="S478" i="2"/>
  <c r="R478" i="2"/>
  <c r="S477" i="2"/>
  <c r="R477" i="2"/>
  <c r="S476" i="2"/>
  <c r="R476" i="2"/>
  <c r="S475" i="2"/>
  <c r="R475" i="2"/>
  <c r="S474" i="2"/>
  <c r="R474" i="2"/>
  <c r="S473" i="2"/>
  <c r="R473" i="2"/>
  <c r="S472" i="2"/>
  <c r="R472" i="2"/>
  <c r="S471" i="2"/>
  <c r="R471" i="2"/>
  <c r="S470" i="2"/>
  <c r="R470" i="2"/>
  <c r="S469" i="2"/>
  <c r="R469" i="2"/>
  <c r="S468" i="2"/>
  <c r="R468" i="2"/>
  <c r="S467" i="2"/>
  <c r="R467" i="2"/>
  <c r="S466" i="2"/>
  <c r="R466" i="2"/>
  <c r="S465" i="2"/>
  <c r="R465" i="2"/>
  <c r="S464" i="2"/>
  <c r="R464" i="2"/>
  <c r="S463" i="2"/>
  <c r="R463" i="2"/>
  <c r="S462" i="2"/>
  <c r="R462" i="2"/>
  <c r="S461" i="2"/>
  <c r="R461" i="2"/>
  <c r="S460" i="2"/>
  <c r="R460" i="2"/>
  <c r="S459" i="2"/>
  <c r="R459" i="2"/>
  <c r="S458" i="2"/>
  <c r="R458" i="2"/>
  <c r="S457" i="2"/>
  <c r="R457" i="2"/>
  <c r="S456" i="2"/>
  <c r="R456" i="2"/>
  <c r="S455" i="2"/>
  <c r="R455" i="2"/>
  <c r="S454" i="2"/>
  <c r="R454" i="2"/>
  <c r="S453" i="2"/>
  <c r="R453" i="2"/>
  <c r="S452" i="2"/>
  <c r="R452" i="2"/>
  <c r="S451" i="2"/>
  <c r="R451" i="2"/>
  <c r="S450" i="2"/>
  <c r="R450" i="2"/>
  <c r="S449" i="2"/>
  <c r="R449" i="2"/>
  <c r="S448" i="2"/>
  <c r="R448" i="2"/>
  <c r="S447" i="2"/>
  <c r="R447" i="2"/>
  <c r="S446" i="2"/>
  <c r="R446" i="2"/>
  <c r="S445" i="2"/>
  <c r="R445" i="2"/>
  <c r="S444" i="2"/>
  <c r="R444" i="2"/>
  <c r="S443" i="2"/>
  <c r="R443" i="2"/>
  <c r="S442" i="2"/>
  <c r="R442" i="2"/>
  <c r="S441" i="2"/>
  <c r="R441" i="2"/>
  <c r="S440" i="2"/>
  <c r="R440" i="2"/>
  <c r="S439" i="2"/>
  <c r="R439" i="2"/>
  <c r="S438" i="2"/>
  <c r="R438" i="2"/>
  <c r="S437" i="2"/>
  <c r="R437" i="2"/>
  <c r="S436" i="2"/>
  <c r="R436" i="2"/>
  <c r="S435" i="2"/>
  <c r="R435" i="2"/>
  <c r="S434" i="2"/>
  <c r="R434" i="2"/>
  <c r="S433" i="2"/>
  <c r="R433" i="2"/>
  <c r="S432" i="2"/>
  <c r="R432" i="2"/>
  <c r="S431" i="2"/>
  <c r="R431" i="2"/>
  <c r="S430" i="2"/>
  <c r="R430" i="2"/>
  <c r="S429" i="2"/>
  <c r="R429" i="2"/>
  <c r="S428" i="2"/>
  <c r="R428" i="2"/>
  <c r="S427" i="2"/>
  <c r="R427" i="2"/>
  <c r="S426" i="2"/>
  <c r="R426" i="2"/>
  <c r="S425" i="2"/>
  <c r="R425" i="2"/>
  <c r="S424" i="2"/>
  <c r="R424" i="2"/>
  <c r="S423" i="2"/>
  <c r="R423" i="2"/>
  <c r="S422" i="2"/>
  <c r="R422" i="2"/>
  <c r="S421" i="2"/>
  <c r="R421" i="2"/>
  <c r="S420" i="2"/>
  <c r="R420" i="2"/>
  <c r="S419" i="2"/>
  <c r="R419" i="2"/>
  <c r="S418" i="2"/>
  <c r="R418" i="2"/>
  <c r="S417" i="2"/>
  <c r="R417" i="2"/>
  <c r="S416" i="2"/>
  <c r="R416" i="2"/>
  <c r="S415" i="2"/>
  <c r="R415" i="2"/>
  <c r="S414" i="2"/>
  <c r="R414" i="2"/>
  <c r="S413" i="2"/>
  <c r="R413" i="2"/>
  <c r="S412" i="2"/>
  <c r="R412" i="2"/>
  <c r="S411" i="2"/>
  <c r="R411" i="2"/>
  <c r="S410" i="2"/>
  <c r="R410" i="2"/>
  <c r="S409" i="2"/>
  <c r="R409" i="2"/>
  <c r="S408" i="2"/>
  <c r="R408" i="2"/>
  <c r="S407" i="2"/>
  <c r="R407" i="2"/>
  <c r="S406" i="2"/>
  <c r="R406" i="2"/>
  <c r="S405" i="2"/>
  <c r="R405" i="2"/>
  <c r="S404" i="2"/>
  <c r="R404" i="2"/>
  <c r="S403" i="2"/>
  <c r="R403" i="2"/>
  <c r="S402" i="2"/>
  <c r="R402" i="2"/>
  <c r="S401" i="2"/>
  <c r="R401" i="2"/>
  <c r="S400" i="2"/>
  <c r="R400" i="2"/>
  <c r="S399" i="2"/>
  <c r="R399" i="2"/>
  <c r="S398" i="2"/>
  <c r="R398" i="2"/>
  <c r="S397" i="2"/>
  <c r="R397" i="2"/>
  <c r="S396" i="2"/>
  <c r="R396" i="2"/>
  <c r="S395" i="2"/>
  <c r="R395" i="2"/>
  <c r="S394" i="2"/>
  <c r="R394" i="2"/>
  <c r="S393" i="2"/>
  <c r="R393" i="2"/>
  <c r="S392" i="2"/>
  <c r="R392" i="2"/>
  <c r="S391" i="2"/>
  <c r="R391" i="2"/>
  <c r="S390" i="2"/>
  <c r="R390" i="2"/>
  <c r="S389" i="2"/>
  <c r="R389" i="2"/>
  <c r="S388" i="2"/>
  <c r="R388" i="2"/>
  <c r="S387" i="2"/>
  <c r="R387" i="2"/>
  <c r="S386" i="2"/>
  <c r="R386" i="2"/>
  <c r="S385" i="2"/>
  <c r="R385" i="2"/>
  <c r="S384" i="2"/>
  <c r="R384" i="2"/>
  <c r="S383" i="2"/>
  <c r="R383" i="2"/>
  <c r="S382" i="2"/>
  <c r="R382" i="2"/>
  <c r="S381" i="2"/>
  <c r="R381" i="2"/>
  <c r="S380" i="2"/>
  <c r="R380" i="2"/>
  <c r="S379" i="2"/>
  <c r="R379" i="2"/>
  <c r="S378" i="2"/>
  <c r="R378" i="2"/>
  <c r="S377" i="2"/>
  <c r="R377" i="2"/>
  <c r="S376" i="2"/>
  <c r="R376" i="2"/>
  <c r="S375" i="2"/>
  <c r="R375" i="2"/>
  <c r="S374" i="2"/>
  <c r="R374" i="2"/>
  <c r="S373" i="2"/>
  <c r="R373" i="2"/>
  <c r="S372" i="2"/>
  <c r="R372" i="2"/>
  <c r="S371" i="2"/>
  <c r="R371" i="2"/>
  <c r="S370" i="2"/>
  <c r="R370" i="2"/>
  <c r="S369" i="2"/>
  <c r="R369" i="2"/>
  <c r="S368" i="2"/>
  <c r="R368" i="2"/>
  <c r="S367" i="2"/>
  <c r="R367" i="2"/>
  <c r="S366" i="2"/>
  <c r="R366" i="2"/>
  <c r="S365" i="2"/>
  <c r="R365" i="2"/>
  <c r="S364" i="2"/>
  <c r="R364" i="2"/>
  <c r="S363" i="2"/>
  <c r="R363" i="2"/>
  <c r="S362" i="2"/>
  <c r="R362" i="2"/>
  <c r="S361" i="2"/>
  <c r="R361" i="2"/>
  <c r="S360" i="2"/>
  <c r="R360" i="2"/>
  <c r="S359" i="2"/>
  <c r="R359" i="2"/>
  <c r="S358" i="2"/>
  <c r="R358" i="2"/>
  <c r="S357" i="2"/>
  <c r="R357" i="2"/>
  <c r="S356" i="2"/>
  <c r="R356" i="2"/>
  <c r="S355" i="2"/>
  <c r="R355" i="2"/>
  <c r="S354" i="2"/>
  <c r="R354" i="2"/>
  <c r="S353" i="2"/>
  <c r="R353" i="2"/>
  <c r="S352" i="2"/>
  <c r="R352" i="2"/>
  <c r="S351" i="2"/>
  <c r="R351" i="2"/>
  <c r="S350" i="2"/>
  <c r="R350" i="2"/>
  <c r="S349" i="2"/>
  <c r="R349" i="2"/>
  <c r="S348" i="2"/>
  <c r="R348" i="2"/>
  <c r="S347" i="2"/>
  <c r="R347" i="2"/>
  <c r="S346" i="2"/>
  <c r="R346" i="2"/>
  <c r="S345" i="2"/>
  <c r="R345" i="2"/>
  <c r="S344" i="2"/>
  <c r="R344" i="2"/>
  <c r="S343" i="2"/>
  <c r="R343" i="2"/>
  <c r="S342" i="2"/>
  <c r="R342" i="2"/>
  <c r="S341" i="2"/>
  <c r="R341" i="2"/>
  <c r="S340" i="2"/>
  <c r="R340" i="2"/>
  <c r="S339" i="2"/>
  <c r="R339" i="2"/>
  <c r="S338" i="2"/>
  <c r="R338" i="2"/>
  <c r="S337" i="2"/>
  <c r="R337" i="2"/>
  <c r="S336" i="2"/>
  <c r="R336" i="2"/>
  <c r="S335" i="2"/>
  <c r="R335" i="2"/>
  <c r="S334" i="2"/>
  <c r="R334" i="2"/>
  <c r="S333" i="2"/>
  <c r="R333" i="2"/>
  <c r="S332" i="2"/>
  <c r="R332" i="2"/>
  <c r="S331" i="2"/>
  <c r="R331" i="2"/>
  <c r="S330" i="2"/>
  <c r="R330" i="2"/>
  <c r="S329" i="2"/>
  <c r="R329" i="2"/>
  <c r="S328" i="2"/>
  <c r="R328" i="2"/>
  <c r="S327" i="2"/>
  <c r="R327" i="2"/>
  <c r="S326" i="2"/>
  <c r="R326" i="2"/>
  <c r="S325" i="2"/>
  <c r="R325" i="2"/>
  <c r="S324" i="2"/>
  <c r="R324" i="2"/>
  <c r="S323" i="2"/>
  <c r="R323" i="2"/>
  <c r="S322" i="2"/>
  <c r="R322" i="2"/>
  <c r="S321" i="2"/>
  <c r="R321" i="2"/>
  <c r="S320" i="2"/>
  <c r="R320" i="2"/>
  <c r="S319" i="2"/>
  <c r="R319" i="2"/>
  <c r="S318" i="2"/>
  <c r="R318" i="2"/>
  <c r="S317" i="2"/>
  <c r="R317" i="2"/>
  <c r="S316" i="2"/>
  <c r="R316" i="2"/>
  <c r="S315" i="2"/>
  <c r="R315" i="2"/>
  <c r="S314" i="2"/>
  <c r="R314" i="2"/>
  <c r="S313" i="2"/>
  <c r="R313" i="2"/>
  <c r="S312" i="2"/>
  <c r="R312" i="2"/>
  <c r="S311" i="2"/>
  <c r="R311" i="2"/>
  <c r="S310" i="2"/>
  <c r="R310" i="2"/>
  <c r="S309" i="2"/>
  <c r="R309" i="2"/>
  <c r="S308" i="2"/>
  <c r="R308" i="2"/>
  <c r="S307" i="2"/>
  <c r="R307" i="2"/>
  <c r="S306" i="2"/>
  <c r="R306" i="2"/>
  <c r="S305" i="2"/>
  <c r="R305" i="2"/>
  <c r="S304" i="2"/>
  <c r="R304" i="2"/>
  <c r="S303" i="2"/>
  <c r="R303" i="2"/>
  <c r="S302" i="2"/>
  <c r="R302" i="2"/>
  <c r="S301" i="2"/>
  <c r="R301" i="2"/>
  <c r="S300" i="2"/>
  <c r="R300" i="2"/>
  <c r="S299" i="2"/>
  <c r="R299" i="2"/>
  <c r="S298" i="2"/>
  <c r="R298" i="2"/>
  <c r="S297" i="2"/>
  <c r="R297" i="2"/>
  <c r="S296" i="2"/>
  <c r="R296" i="2"/>
  <c r="S295" i="2"/>
  <c r="R295" i="2"/>
  <c r="S294" i="2"/>
  <c r="R294" i="2"/>
  <c r="S293" i="2"/>
  <c r="R293" i="2"/>
  <c r="S292" i="2"/>
  <c r="R292" i="2"/>
  <c r="S291" i="2"/>
  <c r="R291" i="2"/>
  <c r="S290" i="2"/>
  <c r="R290" i="2"/>
  <c r="S289" i="2"/>
  <c r="R289" i="2"/>
  <c r="S288" i="2"/>
  <c r="R288" i="2"/>
  <c r="S287" i="2"/>
  <c r="R287" i="2"/>
  <c r="S286" i="2"/>
  <c r="R286" i="2"/>
  <c r="S285" i="2"/>
  <c r="R285" i="2"/>
  <c r="S284" i="2"/>
  <c r="R284" i="2"/>
  <c r="S283" i="2"/>
  <c r="R283" i="2"/>
  <c r="S282" i="2"/>
  <c r="R282" i="2"/>
  <c r="S281" i="2"/>
  <c r="R281" i="2"/>
  <c r="S280" i="2"/>
  <c r="R280" i="2"/>
  <c r="S279" i="2"/>
  <c r="R279" i="2"/>
  <c r="S278" i="2"/>
  <c r="R278" i="2"/>
  <c r="S277" i="2"/>
  <c r="R277" i="2"/>
  <c r="S276" i="2"/>
  <c r="R276" i="2"/>
  <c r="S275" i="2"/>
  <c r="R275" i="2"/>
  <c r="S274" i="2"/>
  <c r="R274" i="2"/>
  <c r="S273" i="2"/>
  <c r="R273" i="2"/>
  <c r="S272" i="2"/>
  <c r="R272" i="2"/>
  <c r="S271" i="2"/>
  <c r="R271" i="2"/>
  <c r="S270" i="2"/>
  <c r="R270" i="2"/>
  <c r="S269" i="2"/>
  <c r="R269" i="2"/>
  <c r="S268" i="2"/>
  <c r="R268" i="2"/>
  <c r="S267" i="2"/>
  <c r="R267" i="2"/>
  <c r="S266" i="2"/>
  <c r="R266" i="2"/>
  <c r="S265" i="2"/>
  <c r="R265" i="2"/>
  <c r="S264" i="2"/>
  <c r="R264" i="2"/>
  <c r="S263" i="2"/>
  <c r="R263" i="2"/>
  <c r="S262" i="2"/>
  <c r="R262" i="2"/>
  <c r="S261" i="2"/>
  <c r="R261" i="2"/>
  <c r="S260" i="2"/>
  <c r="R260" i="2"/>
  <c r="S259" i="2"/>
  <c r="R259" i="2"/>
  <c r="S258" i="2"/>
  <c r="R258" i="2"/>
  <c r="S257" i="2"/>
  <c r="R257" i="2"/>
  <c r="S256" i="2"/>
  <c r="R256" i="2"/>
  <c r="S255" i="2"/>
  <c r="R255" i="2"/>
  <c r="S254" i="2"/>
  <c r="R254" i="2"/>
  <c r="S253" i="2"/>
  <c r="R253" i="2"/>
  <c r="S252" i="2"/>
  <c r="R252" i="2"/>
  <c r="S251" i="2"/>
  <c r="R251" i="2"/>
  <c r="S250" i="2"/>
  <c r="R250" i="2"/>
  <c r="S249" i="2"/>
  <c r="R249" i="2"/>
  <c r="S248" i="2"/>
  <c r="R248" i="2"/>
  <c r="S247" i="2"/>
  <c r="R247" i="2"/>
  <c r="S246" i="2"/>
  <c r="R246" i="2"/>
  <c r="S245" i="2"/>
  <c r="R245" i="2"/>
  <c r="S244" i="2"/>
  <c r="R244" i="2"/>
  <c r="S243" i="2"/>
  <c r="R243" i="2"/>
  <c r="S242" i="2"/>
  <c r="R242" i="2"/>
  <c r="S241" i="2"/>
  <c r="R241" i="2"/>
  <c r="S240" i="2"/>
  <c r="R240" i="2"/>
  <c r="S239" i="2"/>
  <c r="R239" i="2"/>
  <c r="S238" i="2"/>
  <c r="R238" i="2"/>
  <c r="S237" i="2"/>
  <c r="R237" i="2"/>
  <c r="S236" i="2"/>
  <c r="R236" i="2"/>
  <c r="S235" i="2"/>
  <c r="R235" i="2"/>
  <c r="S234" i="2"/>
  <c r="R234" i="2"/>
  <c r="S233" i="2"/>
  <c r="R233" i="2"/>
  <c r="S232" i="2"/>
  <c r="R232" i="2"/>
  <c r="S231" i="2"/>
  <c r="R231" i="2"/>
  <c r="S230" i="2"/>
  <c r="R230" i="2"/>
  <c r="S229" i="2"/>
  <c r="R229" i="2"/>
  <c r="S228" i="2"/>
  <c r="R228" i="2"/>
  <c r="S227" i="2"/>
  <c r="R227" i="2"/>
  <c r="S226" i="2"/>
  <c r="R226" i="2"/>
  <c r="S225" i="2"/>
  <c r="R225" i="2"/>
  <c r="S224" i="2"/>
  <c r="R224" i="2"/>
  <c r="S223" i="2"/>
  <c r="R223" i="2"/>
  <c r="S222" i="2"/>
  <c r="R222" i="2"/>
  <c r="S221" i="2"/>
  <c r="R221" i="2"/>
  <c r="S220" i="2"/>
  <c r="R220" i="2"/>
  <c r="S219" i="2"/>
  <c r="R219" i="2"/>
  <c r="S218" i="2"/>
  <c r="R218" i="2"/>
  <c r="S217" i="2"/>
  <c r="R217" i="2"/>
  <c r="S216" i="2"/>
  <c r="R216" i="2"/>
  <c r="S215" i="2"/>
  <c r="R215" i="2"/>
  <c r="S214" i="2"/>
  <c r="R214" i="2"/>
  <c r="S213" i="2"/>
  <c r="R213" i="2"/>
  <c r="S212" i="2"/>
  <c r="R212" i="2"/>
  <c r="S211" i="2"/>
  <c r="R211" i="2"/>
  <c r="S210" i="2"/>
  <c r="R210" i="2"/>
  <c r="S209" i="2"/>
  <c r="R209" i="2"/>
  <c r="S208" i="2"/>
  <c r="R208" i="2"/>
  <c r="S207" i="2"/>
  <c r="R207" i="2"/>
  <c r="S206" i="2"/>
  <c r="R206" i="2"/>
  <c r="S205" i="2"/>
  <c r="R205" i="2"/>
  <c r="S204" i="2"/>
  <c r="R204" i="2"/>
  <c r="S203" i="2"/>
  <c r="R203" i="2"/>
  <c r="S202" i="2"/>
  <c r="R202" i="2"/>
  <c r="S201" i="2"/>
  <c r="R201" i="2"/>
  <c r="S200" i="2"/>
  <c r="R200" i="2"/>
  <c r="S199" i="2"/>
  <c r="R199" i="2"/>
  <c r="S198" i="2"/>
  <c r="R198" i="2"/>
  <c r="S197" i="2"/>
  <c r="R197" i="2"/>
  <c r="S196" i="2"/>
  <c r="R196" i="2"/>
  <c r="S195" i="2"/>
  <c r="R195" i="2"/>
  <c r="S194" i="2"/>
  <c r="R194" i="2"/>
  <c r="S193" i="2"/>
  <c r="R193" i="2"/>
  <c r="S192" i="2"/>
  <c r="R192" i="2"/>
  <c r="S191" i="2"/>
  <c r="R191" i="2"/>
  <c r="S190" i="2"/>
  <c r="R190" i="2"/>
  <c r="S189" i="2"/>
  <c r="R189" i="2"/>
  <c r="S188" i="2"/>
  <c r="R188" i="2"/>
  <c r="S187" i="2"/>
  <c r="R187" i="2"/>
  <c r="S186" i="2"/>
  <c r="R186" i="2"/>
  <c r="S185" i="2"/>
  <c r="R185" i="2"/>
  <c r="S184" i="2"/>
  <c r="R184" i="2"/>
  <c r="S183" i="2"/>
  <c r="R183" i="2"/>
  <c r="S182" i="2"/>
  <c r="R182" i="2"/>
  <c r="S181" i="2"/>
  <c r="R181" i="2"/>
  <c r="S180" i="2"/>
  <c r="R180" i="2"/>
  <c r="S179" i="2"/>
  <c r="R179" i="2"/>
  <c r="S178" i="2"/>
  <c r="R178" i="2"/>
  <c r="S177" i="2"/>
  <c r="R177" i="2"/>
  <c r="S176" i="2"/>
  <c r="R176" i="2"/>
  <c r="S175" i="2"/>
  <c r="R175" i="2"/>
  <c r="S174" i="2"/>
  <c r="R174" i="2"/>
  <c r="S173" i="2"/>
  <c r="R173" i="2"/>
  <c r="S172" i="2"/>
  <c r="R172" i="2"/>
  <c r="S171" i="2"/>
  <c r="R171" i="2"/>
  <c r="S170" i="2"/>
  <c r="R170" i="2"/>
  <c r="S169" i="2"/>
  <c r="R169" i="2"/>
  <c r="S168" i="2"/>
  <c r="R168" i="2"/>
  <c r="S167" i="2"/>
  <c r="R167" i="2"/>
  <c r="S166" i="2"/>
  <c r="R166" i="2"/>
  <c r="S165" i="2"/>
  <c r="R165" i="2"/>
  <c r="S164" i="2"/>
  <c r="R164" i="2"/>
  <c r="S163" i="2"/>
  <c r="R163" i="2"/>
  <c r="S162" i="2"/>
  <c r="R162" i="2"/>
  <c r="S161" i="2"/>
  <c r="R161" i="2"/>
  <c r="S160" i="2"/>
  <c r="R160" i="2"/>
  <c r="S159" i="2"/>
  <c r="R159" i="2"/>
  <c r="S158" i="2"/>
  <c r="R158" i="2"/>
  <c r="S157" i="2"/>
  <c r="R157" i="2"/>
  <c r="S156" i="2"/>
  <c r="R156" i="2"/>
  <c r="S155" i="2"/>
  <c r="R155" i="2"/>
  <c r="S154" i="2"/>
  <c r="R154" i="2"/>
  <c r="S153" i="2"/>
  <c r="R153" i="2"/>
  <c r="S152" i="2"/>
  <c r="R152" i="2"/>
  <c r="S151" i="2"/>
  <c r="R151" i="2"/>
  <c r="S150" i="2"/>
  <c r="R150" i="2"/>
  <c r="S149" i="2"/>
  <c r="R149" i="2"/>
  <c r="S148" i="2"/>
  <c r="R148" i="2"/>
  <c r="S147" i="2"/>
  <c r="R147" i="2"/>
  <c r="S146" i="2"/>
  <c r="R146" i="2"/>
  <c r="S145" i="2"/>
  <c r="R145" i="2"/>
  <c r="S144" i="2"/>
  <c r="R144" i="2"/>
  <c r="S143" i="2"/>
  <c r="R143" i="2"/>
  <c r="S142" i="2"/>
  <c r="R142" i="2"/>
  <c r="S141" i="2"/>
  <c r="R141" i="2"/>
  <c r="S140" i="2"/>
  <c r="R140" i="2"/>
  <c r="S139" i="2"/>
  <c r="R139" i="2"/>
  <c r="S138" i="2"/>
  <c r="R138" i="2"/>
  <c r="S137" i="2"/>
  <c r="R137" i="2"/>
  <c r="S136" i="2"/>
  <c r="R136" i="2"/>
  <c r="S135" i="2"/>
  <c r="R135" i="2"/>
  <c r="S134" i="2"/>
  <c r="R134" i="2"/>
  <c r="S133" i="2"/>
  <c r="R133" i="2"/>
  <c r="S132" i="2"/>
  <c r="R132" i="2"/>
  <c r="S131" i="2"/>
  <c r="R131" i="2"/>
  <c r="S130" i="2"/>
  <c r="R130" i="2"/>
  <c r="S129" i="2"/>
  <c r="R129" i="2"/>
  <c r="S128" i="2"/>
  <c r="R128" i="2"/>
  <c r="S127" i="2"/>
  <c r="R127" i="2"/>
  <c r="S126" i="2"/>
  <c r="R126" i="2"/>
  <c r="S125" i="2"/>
  <c r="R125" i="2"/>
  <c r="S124" i="2"/>
  <c r="R124" i="2"/>
  <c r="S123" i="2"/>
  <c r="R123" i="2"/>
  <c r="S122" i="2"/>
  <c r="R122" i="2"/>
  <c r="S121" i="2"/>
  <c r="R121" i="2"/>
  <c r="S120" i="2"/>
  <c r="R120" i="2"/>
  <c r="S119" i="2"/>
  <c r="R119" i="2"/>
  <c r="S118" i="2"/>
  <c r="R118" i="2"/>
  <c r="S117" i="2"/>
  <c r="R117" i="2"/>
  <c r="S116" i="2"/>
  <c r="R116" i="2"/>
  <c r="S115" i="2"/>
  <c r="R115" i="2"/>
  <c r="S114" i="2"/>
  <c r="R114" i="2"/>
  <c r="S113" i="2"/>
  <c r="R113" i="2"/>
  <c r="S112" i="2"/>
  <c r="R112" i="2"/>
  <c r="S111" i="2"/>
  <c r="R111" i="2"/>
  <c r="S110" i="2"/>
  <c r="R110" i="2"/>
  <c r="S109" i="2"/>
  <c r="R109" i="2"/>
  <c r="S108" i="2"/>
  <c r="R108" i="2"/>
  <c r="S107" i="2"/>
  <c r="R107" i="2"/>
  <c r="S106" i="2"/>
  <c r="R106" i="2"/>
  <c r="S105" i="2"/>
  <c r="R105" i="2"/>
  <c r="S104" i="2"/>
  <c r="R104" i="2"/>
  <c r="S103" i="2"/>
  <c r="R103" i="2"/>
  <c r="S102" i="2"/>
  <c r="R102" i="2"/>
  <c r="S101" i="2"/>
  <c r="R101" i="2"/>
  <c r="S100" i="2"/>
  <c r="R100" i="2"/>
  <c r="S99" i="2"/>
  <c r="R99" i="2"/>
  <c r="S98" i="2"/>
  <c r="R98" i="2"/>
  <c r="S97" i="2"/>
  <c r="R97" i="2"/>
  <c r="S96" i="2"/>
  <c r="R96" i="2"/>
  <c r="S95" i="2"/>
  <c r="R95" i="2"/>
  <c r="S94" i="2"/>
  <c r="R94" i="2"/>
  <c r="S93" i="2"/>
  <c r="R93" i="2"/>
  <c r="S92" i="2"/>
  <c r="R92" i="2"/>
  <c r="S91" i="2"/>
  <c r="R91" i="2"/>
  <c r="S90" i="2"/>
  <c r="R90" i="2"/>
  <c r="S89" i="2"/>
  <c r="R89" i="2"/>
  <c r="S88" i="2"/>
  <c r="R88" i="2"/>
  <c r="S87" i="2"/>
  <c r="R87" i="2"/>
  <c r="S86" i="2"/>
  <c r="R86" i="2"/>
  <c r="S85" i="2"/>
  <c r="R85" i="2"/>
  <c r="S84" i="2"/>
  <c r="R84" i="2"/>
  <c r="S83" i="2"/>
  <c r="R83" i="2"/>
  <c r="S82" i="2"/>
  <c r="R82" i="2"/>
  <c r="S81" i="2"/>
  <c r="R81" i="2"/>
  <c r="S80" i="2"/>
  <c r="R80" i="2"/>
  <c r="S79" i="2"/>
  <c r="R79" i="2"/>
  <c r="S78" i="2"/>
  <c r="R78" i="2"/>
  <c r="S77" i="2"/>
  <c r="R77" i="2"/>
  <c r="S76" i="2"/>
  <c r="R76" i="2"/>
  <c r="S75" i="2"/>
  <c r="R75" i="2"/>
  <c r="S74" i="2"/>
  <c r="R74" i="2"/>
  <c r="S73" i="2"/>
  <c r="R73" i="2"/>
  <c r="S72" i="2"/>
  <c r="R72" i="2"/>
  <c r="S71" i="2"/>
  <c r="R71" i="2"/>
  <c r="S70" i="2"/>
  <c r="R70" i="2"/>
  <c r="S69" i="2"/>
  <c r="R69" i="2"/>
  <c r="S68" i="2"/>
  <c r="R68" i="2"/>
  <c r="S67" i="2"/>
  <c r="R67" i="2"/>
  <c r="S66" i="2"/>
  <c r="R66" i="2"/>
  <c r="S65" i="2"/>
  <c r="R65" i="2"/>
  <c r="S64" i="2"/>
  <c r="R64" i="2"/>
  <c r="S63" i="2"/>
  <c r="R63" i="2"/>
  <c r="S62" i="2"/>
  <c r="R62" i="2"/>
  <c r="S61" i="2"/>
  <c r="R61" i="2"/>
  <c r="S60" i="2"/>
  <c r="R60" i="2"/>
  <c r="S59" i="2"/>
  <c r="R59" i="2"/>
  <c r="S58" i="2"/>
  <c r="R58" i="2"/>
  <c r="S57" i="2"/>
  <c r="R57" i="2"/>
  <c r="S56" i="2"/>
  <c r="R56" i="2"/>
  <c r="S55" i="2"/>
  <c r="R55" i="2"/>
  <c r="S54" i="2"/>
  <c r="R54" i="2"/>
  <c r="S53" i="2"/>
  <c r="R53" i="2"/>
  <c r="S52" i="2"/>
  <c r="R52" i="2"/>
  <c r="S51" i="2"/>
  <c r="R51" i="2"/>
  <c r="S50" i="2"/>
  <c r="R50" i="2"/>
  <c r="S49" i="2"/>
  <c r="R49" i="2"/>
  <c r="S48" i="2"/>
  <c r="R48" i="2"/>
  <c r="S47" i="2"/>
  <c r="R47" i="2"/>
  <c r="S46" i="2"/>
  <c r="R46" i="2"/>
  <c r="S45" i="2"/>
  <c r="R45" i="2"/>
  <c r="S44" i="2"/>
  <c r="R44" i="2"/>
  <c r="S43" i="2"/>
  <c r="R43" i="2"/>
  <c r="S42" i="2"/>
  <c r="R42" i="2"/>
  <c r="S41" i="2"/>
  <c r="R41" i="2"/>
  <c r="S40" i="2"/>
  <c r="R40" i="2"/>
  <c r="S39" i="2"/>
  <c r="R39" i="2"/>
  <c r="S38" i="2"/>
  <c r="R38" i="2"/>
  <c r="S37" i="2"/>
  <c r="R37" i="2"/>
  <c r="S36" i="2"/>
  <c r="R36" i="2"/>
  <c r="S35" i="2"/>
  <c r="R35" i="2"/>
  <c r="S34" i="2"/>
  <c r="R34" i="2"/>
  <c r="S33" i="2"/>
  <c r="R33" i="2"/>
  <c r="S32" i="2"/>
  <c r="R32" i="2"/>
  <c r="S31" i="2"/>
  <c r="R31" i="2"/>
  <c r="S30" i="2"/>
  <c r="R30" i="2"/>
  <c r="S29" i="2"/>
  <c r="R29" i="2"/>
  <c r="S28" i="2"/>
  <c r="R28" i="2"/>
  <c r="S27" i="2"/>
  <c r="R27" i="2"/>
  <c r="S26" i="2"/>
  <c r="R26" i="2"/>
  <c r="S25" i="2"/>
  <c r="R25" i="2"/>
  <c r="S24" i="2"/>
  <c r="R24" i="2"/>
  <c r="S23" i="2"/>
  <c r="R23" i="2"/>
  <c r="S22" i="2"/>
  <c r="R22" i="2"/>
  <c r="S21" i="2"/>
  <c r="R21" i="2"/>
  <c r="S20" i="2"/>
  <c r="R20" i="2"/>
  <c r="S19" i="2"/>
  <c r="R19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S8" i="2"/>
  <c r="R8" i="2"/>
  <c r="G12" i="1" l="1"/>
  <c r="G24" i="1"/>
  <c r="B7" i="2" l="1"/>
  <c r="B1544" i="2"/>
  <c r="B15" i="2"/>
  <c r="I1614" i="2"/>
  <c r="I1610" i="2"/>
  <c r="I1606" i="2"/>
  <c r="I1602" i="2"/>
  <c r="I1598" i="2"/>
  <c r="G1616" i="2"/>
  <c r="G1612" i="2"/>
  <c r="G1608" i="2"/>
  <c r="G1604" i="2"/>
  <c r="G1600" i="2"/>
  <c r="G1596" i="2"/>
  <c r="B1615" i="2"/>
  <c r="B1613" i="2"/>
  <c r="B1611" i="2"/>
  <c r="B1609" i="2"/>
  <c r="B1607" i="2"/>
  <c r="H1000" i="2"/>
  <c r="I1612" i="2"/>
  <c r="I1607" i="2"/>
  <c r="I1601" i="2"/>
  <c r="I1596" i="2"/>
  <c r="G1613" i="2"/>
  <c r="G1607" i="2"/>
  <c r="G1602" i="2"/>
  <c r="G1597" i="2"/>
  <c r="N1614" i="2"/>
  <c r="B1612" i="2"/>
  <c r="N1609" i="2"/>
  <c r="N1606" i="2"/>
  <c r="N1604" i="2"/>
  <c r="N1602" i="2"/>
  <c r="N1600" i="2"/>
  <c r="N1598" i="2"/>
  <c r="N1596" i="2"/>
  <c r="N1594" i="2"/>
  <c r="I1593" i="2"/>
  <c r="I1589" i="2"/>
  <c r="I1585" i="2"/>
  <c r="G1594" i="2"/>
  <c r="G1590" i="2"/>
  <c r="G1586" i="2"/>
  <c r="G1582" i="2"/>
  <c r="B1590" i="2"/>
  <c r="I1582" i="2"/>
  <c r="G1576" i="2"/>
  <c r="G1572" i="2"/>
  <c r="G1568" i="2"/>
  <c r="N1591" i="2"/>
  <c r="B1589" i="2"/>
  <c r="B1579" i="2"/>
  <c r="I1570" i="2"/>
  <c r="G1567" i="2"/>
  <c r="G1563" i="2"/>
  <c r="G1559" i="2"/>
  <c r="I1555" i="2"/>
  <c r="B1587" i="2"/>
  <c r="I1580" i="2"/>
  <c r="N1576" i="2"/>
  <c r="G1570" i="2"/>
  <c r="I1565" i="2"/>
  <c r="B1578" i="2"/>
  <c r="I1568" i="2"/>
  <c r="N1560" i="2"/>
  <c r="B1556" i="2"/>
  <c r="N1551" i="2"/>
  <c r="I1548" i="2"/>
  <c r="I1544" i="2"/>
  <c r="I1540" i="2"/>
  <c r="I1536" i="2"/>
  <c r="I1532" i="2"/>
  <c r="I1528" i="2"/>
  <c r="I1524" i="2"/>
  <c r="N1583" i="2"/>
  <c r="G1571" i="2"/>
  <c r="N1563" i="2"/>
  <c r="B1557" i="2"/>
  <c r="B1555" i="2"/>
  <c r="N1578" i="2"/>
  <c r="I1564" i="2"/>
  <c r="G1557" i="2"/>
  <c r="G1551" i="2"/>
  <c r="G1547" i="2"/>
  <c r="G1543" i="2"/>
  <c r="G1539" i="2"/>
  <c r="G1535" i="2"/>
  <c r="G1531" i="2"/>
  <c r="G1527" i="2"/>
  <c r="G1523" i="2"/>
  <c r="N1588" i="2"/>
  <c r="B1574" i="2"/>
  <c r="G1565" i="2"/>
  <c r="I1560" i="2"/>
  <c r="G1553" i="2"/>
  <c r="N1550" i="2"/>
  <c r="N1548" i="2"/>
  <c r="N1546" i="2"/>
  <c r="N1544" i="2"/>
  <c r="N1542" i="2"/>
  <c r="N1540" i="2"/>
  <c r="N1538" i="2"/>
  <c r="N1536" i="2"/>
  <c r="N1534" i="2"/>
  <c r="N1532" i="2"/>
  <c r="N1530" i="2"/>
  <c r="N1528" i="2"/>
  <c r="N1523" i="2"/>
  <c r="N1519" i="2"/>
  <c r="N1515" i="2"/>
  <c r="N1511" i="2"/>
  <c r="I1508" i="2"/>
  <c r="I1504" i="2"/>
  <c r="I1500" i="2"/>
  <c r="I1496" i="2"/>
  <c r="B1526" i="2"/>
  <c r="B1519" i="2"/>
  <c r="B1515" i="2"/>
  <c r="N1524" i="2"/>
  <c r="N1517" i="2"/>
  <c r="N1513" i="2"/>
  <c r="G1509" i="2"/>
  <c r="G1505" i="2"/>
  <c r="G1501" i="2"/>
  <c r="G1497" i="2"/>
  <c r="G1493" i="2"/>
  <c r="B1523" i="2"/>
  <c r="I1520" i="2"/>
  <c r="I1516" i="2"/>
  <c r="I1512" i="2"/>
  <c r="N1509" i="2"/>
  <c r="N1507" i="2"/>
  <c r="N1505" i="2"/>
  <c r="N1503" i="2"/>
  <c r="N1501" i="2"/>
  <c r="N1499" i="2"/>
  <c r="N1497" i="2"/>
  <c r="N1495" i="2"/>
  <c r="N1493" i="2"/>
  <c r="N1491" i="2"/>
  <c r="N1489" i="2"/>
  <c r="N1487" i="2"/>
  <c r="N1485" i="2"/>
  <c r="N1483" i="2"/>
  <c r="N1481" i="2"/>
  <c r="I1486" i="2"/>
  <c r="B1479" i="2"/>
  <c r="B1475" i="2"/>
  <c r="B1471" i="2"/>
  <c r="B1467" i="2"/>
  <c r="G1464" i="2"/>
  <c r="G1460" i="2"/>
  <c r="G1456" i="2"/>
  <c r="G1452" i="2"/>
  <c r="G1448" i="2"/>
  <c r="G1444" i="2"/>
  <c r="G1440" i="2"/>
  <c r="I1489" i="2"/>
  <c r="I1481" i="2"/>
  <c r="I1477" i="2"/>
  <c r="I1473" i="2"/>
  <c r="I1469" i="2"/>
  <c r="B1465" i="2"/>
  <c r="B1463" i="2"/>
  <c r="B1461" i="2"/>
  <c r="B1459" i="2"/>
  <c r="B1457" i="2"/>
  <c r="B1455" i="2"/>
  <c r="B1453" i="2"/>
  <c r="B1451" i="2"/>
  <c r="B1449" i="2"/>
  <c r="B1447" i="2"/>
  <c r="B1445" i="2"/>
  <c r="B1443" i="2"/>
  <c r="B1441" i="2"/>
  <c r="B1439" i="2"/>
  <c r="B1437" i="2"/>
  <c r="B1435" i="2"/>
  <c r="I1615" i="2"/>
  <c r="I1609" i="2"/>
  <c r="I1604" i="2"/>
  <c r="I1599" i="2"/>
  <c r="G1615" i="2"/>
  <c r="G1610" i="2"/>
  <c r="G1605" i="2"/>
  <c r="G1599" i="2"/>
  <c r="B1616" i="2"/>
  <c r="N1613" i="2"/>
  <c r="N1610" i="2"/>
  <c r="B1608" i="2"/>
  <c r="N1605" i="2"/>
  <c r="N1603" i="2"/>
  <c r="N1601" i="2"/>
  <c r="N1599" i="2"/>
  <c r="N1597" i="2"/>
  <c r="N1595" i="2"/>
  <c r="N1593" i="2"/>
  <c r="I1591" i="2"/>
  <c r="I1587" i="2"/>
  <c r="I1583" i="2"/>
  <c r="G1592" i="2"/>
  <c r="G1588" i="2"/>
  <c r="G1584" i="2"/>
  <c r="G1580" i="2"/>
  <c r="B1586" i="2"/>
  <c r="N1579" i="2"/>
  <c r="N1575" i="2"/>
  <c r="N1571" i="2"/>
  <c r="N1567" i="2"/>
  <c r="B1593" i="2"/>
  <c r="N1582" i="2"/>
  <c r="N1574" i="2"/>
  <c r="N1569" i="2"/>
  <c r="N1566" i="2"/>
  <c r="N1562" i="2"/>
  <c r="N1558" i="2"/>
  <c r="I1553" i="2"/>
  <c r="B1583" i="2"/>
  <c r="I1577" i="2"/>
  <c r="I1572" i="2"/>
  <c r="B1566" i="2"/>
  <c r="I1581" i="2"/>
  <c r="G1575" i="2"/>
  <c r="I1561" i="2"/>
  <c r="G1558" i="2"/>
  <c r="G1552" i="2"/>
  <c r="I1550" i="2"/>
  <c r="I1546" i="2"/>
  <c r="I1542" i="2"/>
  <c r="I1538" i="2"/>
  <c r="I1534" i="2"/>
  <c r="I1530" i="2"/>
  <c r="I1526" i="2"/>
  <c r="I1522" i="2"/>
  <c r="G1573" i="2"/>
  <c r="B1565" i="2"/>
  <c r="G1561" i="2"/>
  <c r="G1556" i="2"/>
  <c r="N1587" i="2"/>
  <c r="B1573" i="2"/>
  <c r="I1559" i="2"/>
  <c r="B1554" i="2"/>
  <c r="G1549" i="2"/>
  <c r="G1545" i="2"/>
  <c r="G1541" i="2"/>
  <c r="G1537" i="2"/>
  <c r="G1533" i="2"/>
  <c r="G1529" i="2"/>
  <c r="G1525" i="2"/>
  <c r="G1521" i="2"/>
  <c r="B1580" i="2"/>
  <c r="B1569" i="2"/>
  <c r="I1563" i="2"/>
  <c r="N1559" i="2"/>
  <c r="N1552" i="2"/>
  <c r="N1549" i="2"/>
  <c r="I1608" i="2"/>
  <c r="I1597" i="2"/>
  <c r="G1609" i="2"/>
  <c r="G1598" i="2"/>
  <c r="N1612" i="2"/>
  <c r="N1607" i="2"/>
  <c r="B1603" i="2"/>
  <c r="B1599" i="2"/>
  <c r="B1595" i="2"/>
  <c r="I1590" i="2"/>
  <c r="G1595" i="2"/>
  <c r="G1587" i="2"/>
  <c r="B1592" i="2"/>
  <c r="I1579" i="2"/>
  <c r="I1571" i="2"/>
  <c r="B1591" i="2"/>
  <c r="G1574" i="2"/>
  <c r="I1566" i="2"/>
  <c r="I1558" i="2"/>
  <c r="B1582" i="2"/>
  <c r="N1570" i="2"/>
  <c r="I1578" i="2"/>
  <c r="B1561" i="2"/>
  <c r="B1552" i="2"/>
  <c r="I1545" i="2"/>
  <c r="I1537" i="2"/>
  <c r="I1529" i="2"/>
  <c r="N1590" i="2"/>
  <c r="B1564" i="2"/>
  <c r="G1555" i="2"/>
  <c r="B1571" i="2"/>
  <c r="N1553" i="2"/>
  <c r="G1544" i="2"/>
  <c r="G1536" i="2"/>
  <c r="G1528" i="2"/>
  <c r="N1592" i="2"/>
  <c r="N1568" i="2"/>
  <c r="B1558" i="2"/>
  <c r="B1549" i="2"/>
  <c r="B1546" i="2"/>
  <c r="N1543" i="2"/>
  <c r="B1541" i="2"/>
  <c r="B1538" i="2"/>
  <c r="N1535" i="2"/>
  <c r="B1533" i="2"/>
  <c r="B1530" i="2"/>
  <c r="N1527" i="2"/>
  <c r="B1520" i="2"/>
  <c r="I1515" i="2"/>
  <c r="I1510" i="2"/>
  <c r="I1505" i="2"/>
  <c r="I1499" i="2"/>
  <c r="I1494" i="2"/>
  <c r="G1519" i="2"/>
  <c r="N1514" i="2"/>
  <c r="G1518" i="2"/>
  <c r="B1514" i="2"/>
  <c r="G1508" i="2"/>
  <c r="G1503" i="2"/>
  <c r="G1498" i="2"/>
  <c r="G1492" i="2"/>
  <c r="B1521" i="2"/>
  <c r="I1613" i="2"/>
  <c r="I1603" i="2"/>
  <c r="G1614" i="2"/>
  <c r="G1603" i="2"/>
  <c r="N1615" i="2"/>
  <c r="B1610" i="2"/>
  <c r="B1605" i="2"/>
  <c r="B1601" i="2"/>
  <c r="B1597" i="2"/>
  <c r="I1594" i="2"/>
  <c r="I1586" i="2"/>
  <c r="G1591" i="2"/>
  <c r="G1583" i="2"/>
  <c r="B1584" i="2"/>
  <c r="I1575" i="2"/>
  <c r="I1567" i="2"/>
  <c r="N1581" i="2"/>
  <c r="G1569" i="2"/>
  <c r="I1562" i="2"/>
  <c r="I1552" i="2"/>
  <c r="B1577" i="2"/>
  <c r="N1565" i="2"/>
  <c r="I1573" i="2"/>
  <c r="I1556" i="2"/>
  <c r="I1549" i="2"/>
  <c r="I1541" i="2"/>
  <c r="I1533" i="2"/>
  <c r="I1525" i="2"/>
  <c r="N1572" i="2"/>
  <c r="I1557" i="2"/>
  <c r="N1580" i="2"/>
  <c r="N1557" i="2"/>
  <c r="G1548" i="2"/>
  <c r="G1540" i="2"/>
  <c r="G1532" i="2"/>
  <c r="G1524" i="2"/>
  <c r="G1578" i="2"/>
  <c r="G1562" i="2"/>
  <c r="B1551" i="2"/>
  <c r="N1547" i="2"/>
  <c r="B1545" i="2"/>
  <c r="B1542" i="2"/>
  <c r="N1539" i="2"/>
  <c r="B1537" i="2"/>
  <c r="B1534" i="2"/>
  <c r="N1531" i="2"/>
  <c r="B1529" i="2"/>
  <c r="N1521" i="2"/>
  <c r="G1516" i="2"/>
  <c r="B1512" i="2"/>
  <c r="I1507" i="2"/>
  <c r="I1502" i="2"/>
  <c r="I1497" i="2"/>
  <c r="B1524" i="2"/>
  <c r="I1518" i="2"/>
  <c r="N1526" i="2"/>
  <c r="I1517" i="2"/>
  <c r="G1511" i="2"/>
  <c r="G1506" i="2"/>
  <c r="G1500" i="2"/>
  <c r="G1495" i="2"/>
  <c r="B1525" i="2"/>
  <c r="G1517" i="2"/>
  <c r="B1513" i="2"/>
  <c r="B1510" i="2"/>
  <c r="B1507" i="2"/>
  <c r="N1504" i="2"/>
  <c r="B1502" i="2"/>
  <c r="B1499" i="2"/>
  <c r="N1496" i="2"/>
  <c r="B1494" i="2"/>
  <c r="B1491" i="2"/>
  <c r="N1488" i="2"/>
  <c r="B1486" i="2"/>
  <c r="B1483" i="2"/>
  <c r="I1490" i="2"/>
  <c r="G1479" i="2"/>
  <c r="N1474" i="2"/>
  <c r="I1470" i="2"/>
  <c r="G1465" i="2"/>
  <c r="G1459" i="2"/>
  <c r="G1454" i="2"/>
  <c r="G1449" i="2"/>
  <c r="G1443" i="2"/>
  <c r="G1438" i="2"/>
  <c r="I1600" i="2"/>
  <c r="G1601" i="2"/>
  <c r="N1608" i="2"/>
  <c r="B1600" i="2"/>
  <c r="I1592" i="2"/>
  <c r="G1589" i="2"/>
  <c r="B1581" i="2"/>
  <c r="N1589" i="2"/>
  <c r="B1567" i="2"/>
  <c r="N1585" i="2"/>
  <c r="N1584" i="2"/>
  <c r="N1555" i="2"/>
  <c r="I1539" i="2"/>
  <c r="I1523" i="2"/>
  <c r="N1556" i="2"/>
  <c r="G1554" i="2"/>
  <c r="G1538" i="2"/>
  <c r="G1522" i="2"/>
  <c r="B1560" i="2"/>
  <c r="B1547" i="2"/>
  <c r="N1541" i="2"/>
  <c r="B1536" i="2"/>
  <c r="B1531" i="2"/>
  <c r="G1520" i="2"/>
  <c r="I1511" i="2"/>
  <c r="I1501" i="2"/>
  <c r="B1522" i="2"/>
  <c r="N1522" i="2"/>
  <c r="G1510" i="2"/>
  <c r="G1499" i="2"/>
  <c r="I1521" i="2"/>
  <c r="G1513" i="2"/>
  <c r="B1509" i="2"/>
  <c r="B1506" i="2"/>
  <c r="N1502" i="2"/>
  <c r="N1498" i="2"/>
  <c r="B1495" i="2"/>
  <c r="B1492" i="2"/>
  <c r="B1488" i="2"/>
  <c r="N1484" i="2"/>
  <c r="G1491" i="2"/>
  <c r="N1478" i="2"/>
  <c r="G1471" i="2"/>
  <c r="I1466" i="2"/>
  <c r="G1458" i="2"/>
  <c r="G1451" i="2"/>
  <c r="G1445" i="2"/>
  <c r="G1490" i="2"/>
  <c r="G1478" i="2"/>
  <c r="B1474" i="2"/>
  <c r="N1469" i="2"/>
  <c r="N1464" i="2"/>
  <c r="B1462" i="2"/>
  <c r="N1459" i="2"/>
  <c r="N1456" i="2"/>
  <c r="B1454" i="2"/>
  <c r="N1451" i="2"/>
  <c r="N1448" i="2"/>
  <c r="B1446" i="2"/>
  <c r="N1443" i="2"/>
  <c r="N1440" i="2"/>
  <c r="B1438" i="2"/>
  <c r="N1435" i="2"/>
  <c r="I1492" i="2"/>
  <c r="I1484" i="2"/>
  <c r="I1480" i="2"/>
  <c r="I1476" i="2"/>
  <c r="I1472" i="2"/>
  <c r="I1468" i="2"/>
  <c r="I1462" i="2"/>
  <c r="I1458" i="2"/>
  <c r="I1454" i="2"/>
  <c r="I1450" i="2"/>
  <c r="I1446" i="2"/>
  <c r="I1442" i="2"/>
  <c r="I1438" i="2"/>
  <c r="I1434" i="2"/>
  <c r="G1484" i="2"/>
  <c r="N1479" i="2"/>
  <c r="N1475" i="2"/>
  <c r="N1471" i="2"/>
  <c r="N1467" i="2"/>
  <c r="G1432" i="2"/>
  <c r="G1428" i="2"/>
  <c r="G1424" i="2"/>
  <c r="G1420" i="2"/>
  <c r="B1433" i="2"/>
  <c r="B1431" i="2"/>
  <c r="B1429" i="2"/>
  <c r="B1427" i="2"/>
  <c r="B1425" i="2"/>
  <c r="B1423" i="2"/>
  <c r="B1421" i="2"/>
  <c r="B1419" i="2"/>
  <c r="G1436" i="2"/>
  <c r="I1430" i="2"/>
  <c r="I1426" i="2"/>
  <c r="I1422" i="2"/>
  <c r="I1418" i="2"/>
  <c r="I1414" i="2"/>
  <c r="I1410" i="2"/>
  <c r="I1406" i="2"/>
  <c r="I1402" i="2"/>
  <c r="I1398" i="2"/>
  <c r="I1394" i="2"/>
  <c r="I1390" i="2"/>
  <c r="I1386" i="2"/>
  <c r="I1382" i="2"/>
  <c r="I1378" i="2"/>
  <c r="G1413" i="2"/>
  <c r="G1405" i="2"/>
  <c r="G1397" i="2"/>
  <c r="G1389" i="2"/>
  <c r="B1384" i="2"/>
  <c r="N1379" i="2"/>
  <c r="N1413" i="2"/>
  <c r="N1409" i="2"/>
  <c r="N1405" i="2"/>
  <c r="N1401" i="2"/>
  <c r="N1397" i="2"/>
  <c r="N1393" i="2"/>
  <c r="N1389" i="2"/>
  <c r="N1385" i="2"/>
  <c r="G1379" i="2"/>
  <c r="G1376" i="2"/>
  <c r="G1372" i="2"/>
  <c r="G1368" i="2"/>
  <c r="G1364" i="2"/>
  <c r="G1360" i="2"/>
  <c r="G1356" i="2"/>
  <c r="G1352" i="2"/>
  <c r="G1348" i="2"/>
  <c r="G1344" i="2"/>
  <c r="I1616" i="2"/>
  <c r="I1595" i="2"/>
  <c r="N1616" i="2"/>
  <c r="B1606" i="2"/>
  <c r="B1598" i="2"/>
  <c r="I1588" i="2"/>
  <c r="G1585" i="2"/>
  <c r="B1576" i="2"/>
  <c r="N1586" i="2"/>
  <c r="B1563" i="2"/>
  <c r="G1579" i="2"/>
  <c r="G1577" i="2"/>
  <c r="I1551" i="2"/>
  <c r="I1535" i="2"/>
  <c r="I1574" i="2"/>
  <c r="N1554" i="2"/>
  <c r="G1550" i="2"/>
  <c r="G1534" i="2"/>
  <c r="B1585" i="2"/>
  <c r="B1553" i="2"/>
  <c r="N1545" i="2"/>
  <c r="B1540" i="2"/>
  <c r="B1535" i="2"/>
  <c r="N1529" i="2"/>
  <c r="I1519" i="2"/>
  <c r="I1509" i="2"/>
  <c r="I1498" i="2"/>
  <c r="N1518" i="2"/>
  <c r="B1518" i="2"/>
  <c r="G1507" i="2"/>
  <c r="G1496" i="2"/>
  <c r="N1520" i="2"/>
  <c r="N1512" i="2"/>
  <c r="N1508" i="2"/>
  <c r="B1505" i="2"/>
  <c r="B1501" i="2"/>
  <c r="B1498" i="2"/>
  <c r="N1494" i="2"/>
  <c r="N1490" i="2"/>
  <c r="B1487" i="2"/>
  <c r="B1484" i="2"/>
  <c r="G1487" i="2"/>
  <c r="I1478" i="2"/>
  <c r="N1470" i="2"/>
  <c r="G1463" i="2"/>
  <c r="G1457" i="2"/>
  <c r="G1450" i="2"/>
  <c r="G1442" i="2"/>
  <c r="G1486" i="2"/>
  <c r="B1478" i="2"/>
  <c r="N1473" i="2"/>
  <c r="G1466" i="2"/>
  <c r="B1464" i="2"/>
  <c r="N1461" i="2"/>
  <c r="N1458" i="2"/>
  <c r="B1456" i="2"/>
  <c r="N1453" i="2"/>
  <c r="N1450" i="2"/>
  <c r="B1448" i="2"/>
  <c r="N1445" i="2"/>
  <c r="N1442" i="2"/>
  <c r="B1440" i="2"/>
  <c r="N1437" i="2"/>
  <c r="N1434" i="2"/>
  <c r="G1489" i="2"/>
  <c r="G1481" i="2"/>
  <c r="G1477" i="2"/>
  <c r="G1473" i="2"/>
  <c r="G1469" i="2"/>
  <c r="I1465" i="2"/>
  <c r="I1461" i="2"/>
  <c r="I1457" i="2"/>
  <c r="I1453" i="2"/>
  <c r="I1449" i="2"/>
  <c r="I1445" i="2"/>
  <c r="I1441" i="2"/>
  <c r="I1437" i="2"/>
  <c r="I1491" i="2"/>
  <c r="I1483" i="2"/>
  <c r="I1479" i="2"/>
  <c r="I1475" i="2"/>
  <c r="I1471" i="2"/>
  <c r="I1467" i="2"/>
  <c r="G1431" i="2"/>
  <c r="G1427" i="2"/>
  <c r="I1611" i="2"/>
  <c r="G1611" i="2"/>
  <c r="B1614" i="2"/>
  <c r="B1604" i="2"/>
  <c r="B1596" i="2"/>
  <c r="I1584" i="2"/>
  <c r="G1581" i="2"/>
  <c r="B1572" i="2"/>
  <c r="I1576" i="2"/>
  <c r="B1559" i="2"/>
  <c r="B1575" i="2"/>
  <c r="N1564" i="2"/>
  <c r="I1547" i="2"/>
  <c r="I1531" i="2"/>
  <c r="I1569" i="2"/>
  <c r="N1577" i="2"/>
  <c r="G1546" i="2"/>
  <c r="G1530" i="2"/>
  <c r="N1573" i="2"/>
  <c r="B1550" i="2"/>
  <c r="B1539" i="2"/>
  <c r="N1533" i="2"/>
  <c r="B1528" i="2"/>
  <c r="B1516" i="2"/>
  <c r="I1506" i="2"/>
  <c r="I1495" i="2"/>
  <c r="G1515" i="2"/>
  <c r="G1514" i="2"/>
  <c r="G1504" i="2"/>
  <c r="G1494" i="2"/>
  <c r="B1517" i="2"/>
  <c r="B1511" i="2"/>
  <c r="B1508" i="2"/>
  <c r="B1504" i="2"/>
  <c r="N1500" i="2"/>
  <c r="B1497" i="2"/>
  <c r="B1493" i="2"/>
  <c r="B1490" i="2"/>
  <c r="N1486" i="2"/>
  <c r="N1482" i="2"/>
  <c r="G1483" i="2"/>
  <c r="G1475" i="2"/>
  <c r="G1467" i="2"/>
  <c r="G1462" i="2"/>
  <c r="G1455" i="2"/>
  <c r="G1447" i="2"/>
  <c r="G1441" i="2"/>
  <c r="I1485" i="2"/>
  <c r="N1477" i="2"/>
  <c r="G1470" i="2"/>
  <c r="B1466" i="2"/>
  <c r="N1463" i="2"/>
  <c r="N1460" i="2"/>
  <c r="B1458" i="2"/>
  <c r="N1455" i="2"/>
  <c r="N1452" i="2"/>
  <c r="B1450" i="2"/>
  <c r="N1447" i="2"/>
  <c r="N1444" i="2"/>
  <c r="B1442" i="2"/>
  <c r="N1439" i="2"/>
  <c r="N1436" i="2"/>
  <c r="B1434" i="2"/>
  <c r="I1488" i="2"/>
  <c r="B1481" i="2"/>
  <c r="B1477" i="2"/>
  <c r="B1473" i="2"/>
  <c r="B1469" i="2"/>
  <c r="I1464" i="2"/>
  <c r="I1460" i="2"/>
  <c r="I1456" i="2"/>
  <c r="I1452" i="2"/>
  <c r="I1448" i="2"/>
  <c r="I1444" i="2"/>
  <c r="I1440" i="2"/>
  <c r="I1436" i="2"/>
  <c r="G1488" i="2"/>
  <c r="G1480" i="2"/>
  <c r="G1476" i="2"/>
  <c r="G1472" i="2"/>
  <c r="G1468" i="2"/>
  <c r="G1434" i="2"/>
  <c r="G1430" i="2"/>
  <c r="G1426" i="2"/>
  <c r="G1422" i="2"/>
  <c r="G1418" i="2"/>
  <c r="B1432" i="2"/>
  <c r="B1430" i="2"/>
  <c r="B1428" i="2"/>
  <c r="B1426" i="2"/>
  <c r="B1424" i="2"/>
  <c r="B1422" i="2"/>
  <c r="B1420" i="2"/>
  <c r="B1418" i="2"/>
  <c r="I1432" i="2"/>
  <c r="I1428" i="2"/>
  <c r="I1424" i="2"/>
  <c r="I1420" i="2"/>
  <c r="I1416" i="2"/>
  <c r="I1412" i="2"/>
  <c r="I1408" i="2"/>
  <c r="I1404" i="2"/>
  <c r="I1400" i="2"/>
  <c r="I1396" i="2"/>
  <c r="I1392" i="2"/>
  <c r="I1388" i="2"/>
  <c r="I1384" i="2"/>
  <c r="I1380" i="2"/>
  <c r="G1417" i="2"/>
  <c r="G1409" i="2"/>
  <c r="G1401" i="2"/>
  <c r="G1393" i="2"/>
  <c r="G1385" i="2"/>
  <c r="G1380" i="2"/>
  <c r="N1415" i="2"/>
  <c r="N1411" i="2"/>
  <c r="N1407" i="2"/>
  <c r="N1403" i="2"/>
  <c r="N1399" i="2"/>
  <c r="N1395" i="2"/>
  <c r="N1391" i="2"/>
  <c r="N1387" i="2"/>
  <c r="B1383" i="2"/>
  <c r="N1378" i="2"/>
  <c r="G1374" i="2"/>
  <c r="G1370" i="2"/>
  <c r="G1366" i="2"/>
  <c r="G1362" i="2"/>
  <c r="G1358" i="2"/>
  <c r="G1354" i="2"/>
  <c r="G1350" i="2"/>
  <c r="G1346" i="2"/>
  <c r="G1342" i="2"/>
  <c r="B1602" i="2"/>
  <c r="B1568" i="2"/>
  <c r="G1560" i="2"/>
  <c r="B1562" i="2"/>
  <c r="B1548" i="2"/>
  <c r="N1525" i="2"/>
  <c r="I1514" i="2"/>
  <c r="N1516" i="2"/>
  <c r="B1500" i="2"/>
  <c r="B1485" i="2"/>
  <c r="N1466" i="2"/>
  <c r="G1439" i="2"/>
  <c r="N1465" i="2"/>
  <c r="N1454" i="2"/>
  <c r="B1444" i="2"/>
  <c r="N1433" i="2"/>
  <c r="N1472" i="2"/>
  <c r="I1455" i="2"/>
  <c r="I1439" i="2"/>
  <c r="B1476" i="2"/>
  <c r="G1429" i="2"/>
  <c r="G1419" i="2"/>
  <c r="N1430" i="2"/>
  <c r="N1426" i="2"/>
  <c r="N1422" i="2"/>
  <c r="N1418" i="2"/>
  <c r="I1429" i="2"/>
  <c r="I1421" i="2"/>
  <c r="I1413" i="2"/>
  <c r="I1405" i="2"/>
  <c r="I1397" i="2"/>
  <c r="I1389" i="2"/>
  <c r="I1381" i="2"/>
  <c r="G1411" i="2"/>
  <c r="G1395" i="2"/>
  <c r="N1383" i="2"/>
  <c r="B1412" i="2"/>
  <c r="B1404" i="2"/>
  <c r="B1396" i="2"/>
  <c r="B1388" i="2"/>
  <c r="B1379" i="2"/>
  <c r="G1371" i="2"/>
  <c r="G1363" i="2"/>
  <c r="G1355" i="2"/>
  <c r="G1347" i="2"/>
  <c r="G1340" i="2"/>
  <c r="G1336" i="2"/>
  <c r="G1332" i="2"/>
  <c r="G1414" i="2"/>
  <c r="G1406" i="2"/>
  <c r="G1398" i="2"/>
  <c r="G1390" i="2"/>
  <c r="B1382" i="2"/>
  <c r="N1377" i="2"/>
  <c r="N1375" i="2"/>
  <c r="N1373" i="2"/>
  <c r="N1371" i="2"/>
  <c r="N1369" i="2"/>
  <c r="N1367" i="2"/>
  <c r="N1365" i="2"/>
  <c r="N1363" i="2"/>
  <c r="N1361" i="2"/>
  <c r="N1359" i="2"/>
  <c r="N1357" i="2"/>
  <c r="N1355" i="2"/>
  <c r="N1353" i="2"/>
  <c r="N1351" i="2"/>
  <c r="N1349" i="2"/>
  <c r="N1347" i="2"/>
  <c r="N1345" i="2"/>
  <c r="N1343" i="2"/>
  <c r="N1341" i="2"/>
  <c r="N1339" i="2"/>
  <c r="N1337" i="2"/>
  <c r="N1335" i="2"/>
  <c r="N1333" i="2"/>
  <c r="N1331" i="2"/>
  <c r="N1329" i="2"/>
  <c r="N1327" i="2"/>
  <c r="N1325" i="2"/>
  <c r="N1323" i="2"/>
  <c r="N1321" i="2"/>
  <c r="N1319" i="2"/>
  <c r="N1317" i="2"/>
  <c r="N1315" i="2"/>
  <c r="N1313" i="2"/>
  <c r="N1414" i="2"/>
  <c r="N1410" i="2"/>
  <c r="N1406" i="2"/>
  <c r="N1402" i="2"/>
  <c r="N1398" i="2"/>
  <c r="N1394" i="2"/>
  <c r="N1390" i="2"/>
  <c r="N1386" i="2"/>
  <c r="B1381" i="2"/>
  <c r="I1375" i="2"/>
  <c r="I1371" i="2"/>
  <c r="I1367" i="2"/>
  <c r="I1363" i="2"/>
  <c r="I1359" i="2"/>
  <c r="I1355" i="2"/>
  <c r="I1351" i="2"/>
  <c r="I1347" i="2"/>
  <c r="I1343" i="2"/>
  <c r="I1339" i="2"/>
  <c r="I1335" i="2"/>
  <c r="I1331" i="2"/>
  <c r="I1327" i="2"/>
  <c r="I1323" i="2"/>
  <c r="G1317" i="2"/>
  <c r="B1312" i="2"/>
  <c r="B1310" i="2"/>
  <c r="B1308" i="2"/>
  <c r="B1306" i="2"/>
  <c r="B1304" i="2"/>
  <c r="B1302" i="2"/>
  <c r="B1300" i="2"/>
  <c r="B1298" i="2"/>
  <c r="B1296" i="2"/>
  <c r="B1294" i="2"/>
  <c r="B1292" i="2"/>
  <c r="B1290" i="2"/>
  <c r="B1288" i="2"/>
  <c r="B1286" i="2"/>
  <c r="B1284" i="2"/>
  <c r="B1282" i="2"/>
  <c r="B1280" i="2"/>
  <c r="B1278" i="2"/>
  <c r="B1276" i="2"/>
  <c r="B1274" i="2"/>
  <c r="B1272" i="2"/>
  <c r="B1270" i="2"/>
  <c r="B1268" i="2"/>
  <c r="G1325" i="2"/>
  <c r="G1316" i="2"/>
  <c r="I1311" i="2"/>
  <c r="I1307" i="2"/>
  <c r="I1303" i="2"/>
  <c r="I1299" i="2"/>
  <c r="I1295" i="2"/>
  <c r="I1291" i="2"/>
  <c r="I1287" i="2"/>
  <c r="I1283" i="2"/>
  <c r="I1279" i="2"/>
  <c r="I1275" i="2"/>
  <c r="I1271" i="2"/>
  <c r="I1318" i="2"/>
  <c r="G1326" i="2"/>
  <c r="G1318" i="2"/>
  <c r="G1312" i="2"/>
  <c r="G1308" i="2"/>
  <c r="G1304" i="2"/>
  <c r="G1300" i="2"/>
  <c r="G1296" i="2"/>
  <c r="G1292" i="2"/>
  <c r="G1288" i="2"/>
  <c r="G1284" i="2"/>
  <c r="G1280" i="2"/>
  <c r="G1276" i="2"/>
  <c r="G1272" i="2"/>
  <c r="G1268" i="2"/>
  <c r="G1264" i="2"/>
  <c r="G1260" i="2"/>
  <c r="G1256" i="2"/>
  <c r="G1252" i="2"/>
  <c r="G1248" i="2"/>
  <c r="G1244" i="2"/>
  <c r="G1240" i="2"/>
  <c r="G1236" i="2"/>
  <c r="B1266" i="2"/>
  <c r="G1606" i="2"/>
  <c r="G1593" i="2"/>
  <c r="I1554" i="2"/>
  <c r="I1527" i="2"/>
  <c r="G1526" i="2"/>
  <c r="N1537" i="2"/>
  <c r="I1503" i="2"/>
  <c r="G1502" i="2"/>
  <c r="N1506" i="2"/>
  <c r="N1492" i="2"/>
  <c r="I1482" i="2"/>
  <c r="G1453" i="2"/>
  <c r="G1474" i="2"/>
  <c r="B1460" i="2"/>
  <c r="N1449" i="2"/>
  <c r="N1438" i="2"/>
  <c r="N1480" i="2"/>
  <c r="I1463" i="2"/>
  <c r="I1447" i="2"/>
  <c r="I1487" i="2"/>
  <c r="B1468" i="2"/>
  <c r="G1423" i="2"/>
  <c r="N1432" i="2"/>
  <c r="N1428" i="2"/>
  <c r="N1424" i="2"/>
  <c r="N1420" i="2"/>
  <c r="I1433" i="2"/>
  <c r="I1425" i="2"/>
  <c r="I1417" i="2"/>
  <c r="I1409" i="2"/>
  <c r="I1401" i="2"/>
  <c r="I1393" i="2"/>
  <c r="I1385" i="2"/>
  <c r="G1435" i="2"/>
  <c r="G1403" i="2"/>
  <c r="G1387" i="2"/>
  <c r="B1416" i="2"/>
  <c r="B1408" i="2"/>
  <c r="B1400" i="2"/>
  <c r="B1392" i="2"/>
  <c r="G1383" i="2"/>
  <c r="G1375" i="2"/>
  <c r="G1367" i="2"/>
  <c r="G1359" i="2"/>
  <c r="G1351" i="2"/>
  <c r="G1343" i="2"/>
  <c r="G1338" i="2"/>
  <c r="G1334" i="2"/>
  <c r="G1330" i="2"/>
  <c r="G1410" i="2"/>
  <c r="G1402" i="2"/>
  <c r="G1394" i="2"/>
  <c r="G1386" i="2"/>
  <c r="G1378" i="2"/>
  <c r="N1376" i="2"/>
  <c r="N1374" i="2"/>
  <c r="N1372" i="2"/>
  <c r="N1370" i="2"/>
  <c r="N1368" i="2"/>
  <c r="N1366" i="2"/>
  <c r="N1364" i="2"/>
  <c r="N1362" i="2"/>
  <c r="N1360" i="2"/>
  <c r="N1358" i="2"/>
  <c r="N1356" i="2"/>
  <c r="N1354" i="2"/>
  <c r="N1352" i="2"/>
  <c r="N1350" i="2"/>
  <c r="N1348" i="2"/>
  <c r="N1346" i="2"/>
  <c r="N1344" i="2"/>
  <c r="N1342" i="2"/>
  <c r="N1340" i="2"/>
  <c r="N1338" i="2"/>
  <c r="N1336" i="2"/>
  <c r="N1334" i="2"/>
  <c r="N1332" i="2"/>
  <c r="N1330" i="2"/>
  <c r="N1328" i="2"/>
  <c r="N1326" i="2"/>
  <c r="N1324" i="2"/>
  <c r="N1322" i="2"/>
  <c r="N1320" i="2"/>
  <c r="N1318" i="2"/>
  <c r="N1316" i="2"/>
  <c r="N1314" i="2"/>
  <c r="N1416" i="2"/>
  <c r="N1412" i="2"/>
  <c r="N1408" i="2"/>
  <c r="N1404" i="2"/>
  <c r="N1400" i="2"/>
  <c r="N1396" i="2"/>
  <c r="N1392" i="2"/>
  <c r="N1388" i="2"/>
  <c r="N1384" i="2"/>
  <c r="I1377" i="2"/>
  <c r="I1373" i="2"/>
  <c r="I1369" i="2"/>
  <c r="I1365" i="2"/>
  <c r="I1361" i="2"/>
  <c r="I1357" i="2"/>
  <c r="I1353" i="2"/>
  <c r="I1349" i="2"/>
  <c r="I1345" i="2"/>
  <c r="I1341" i="2"/>
  <c r="I1337" i="2"/>
  <c r="I1333" i="2"/>
  <c r="I1329" i="2"/>
  <c r="I1325" i="2"/>
  <c r="G1321" i="2"/>
  <c r="B1313" i="2"/>
  <c r="B1311" i="2"/>
  <c r="B1309" i="2"/>
  <c r="B1307" i="2"/>
  <c r="B1305" i="2"/>
  <c r="B1303" i="2"/>
  <c r="B1301" i="2"/>
  <c r="B1299" i="2"/>
  <c r="B1297" i="2"/>
  <c r="B1295" i="2"/>
  <c r="B1293" i="2"/>
  <c r="B1291" i="2"/>
  <c r="B1289" i="2"/>
  <c r="B1287" i="2"/>
  <c r="B1285" i="2"/>
  <c r="B1283" i="2"/>
  <c r="B1281" i="2"/>
  <c r="B1279" i="2"/>
  <c r="B1277" i="2"/>
  <c r="B1275" i="2"/>
  <c r="B1273" i="2"/>
  <c r="B1271" i="2"/>
  <c r="B1269" i="2"/>
  <c r="G1329" i="2"/>
  <c r="G1320" i="2"/>
  <c r="I1313" i="2"/>
  <c r="I1309" i="2"/>
  <c r="I1305" i="2"/>
  <c r="I1301" i="2"/>
  <c r="I1297" i="2"/>
  <c r="I1293" i="2"/>
  <c r="I1289" i="2"/>
  <c r="I1285" i="2"/>
  <c r="I1281" i="2"/>
  <c r="I1277" i="2"/>
  <c r="I1273" i="2"/>
  <c r="I1269" i="2"/>
  <c r="I1314" i="2"/>
  <c r="G1322" i="2"/>
  <c r="G1314" i="2"/>
  <c r="G1310" i="2"/>
  <c r="G1306" i="2"/>
  <c r="G1302" i="2"/>
  <c r="G1298" i="2"/>
  <c r="G1294" i="2"/>
  <c r="G1290" i="2"/>
  <c r="G1286" i="2"/>
  <c r="G1282" i="2"/>
  <c r="G1278" i="2"/>
  <c r="G1274" i="2"/>
  <c r="G1270" i="2"/>
  <c r="G1266" i="2"/>
  <c r="G1262" i="2"/>
  <c r="G1258" i="2"/>
  <c r="G1254" i="2"/>
  <c r="G1250" i="2"/>
  <c r="G1246" i="2"/>
  <c r="G1242" i="2"/>
  <c r="G1238" i="2"/>
  <c r="G1234" i="2"/>
  <c r="N1611" i="2"/>
  <c r="B1588" i="2"/>
  <c r="G1566" i="2"/>
  <c r="N1561" i="2"/>
  <c r="G1564" i="2"/>
  <c r="B1532" i="2"/>
  <c r="I1493" i="2"/>
  <c r="B1527" i="2"/>
  <c r="B1503" i="2"/>
  <c r="B1489" i="2"/>
  <c r="I1474" i="2"/>
  <c r="G1446" i="2"/>
  <c r="B1470" i="2"/>
  <c r="N1457" i="2"/>
  <c r="N1446" i="2"/>
  <c r="B1436" i="2"/>
  <c r="N1476" i="2"/>
  <c r="I1459" i="2"/>
  <c r="I1443" i="2"/>
  <c r="B1480" i="2"/>
  <c r="G1433" i="2"/>
  <c r="G1421" i="2"/>
  <c r="N1431" i="2"/>
  <c r="N1427" i="2"/>
  <c r="N1423" i="2"/>
  <c r="N1419" i="2"/>
  <c r="I1431" i="2"/>
  <c r="I1423" i="2"/>
  <c r="I1415" i="2"/>
  <c r="I1407" i="2"/>
  <c r="I1399" i="2"/>
  <c r="I1391" i="2"/>
  <c r="I1383" i="2"/>
  <c r="I1543" i="2"/>
  <c r="I1513" i="2"/>
  <c r="G1461" i="2"/>
  <c r="N1441" i="2"/>
  <c r="I1435" i="2"/>
  <c r="N1429" i="2"/>
  <c r="I1427" i="2"/>
  <c r="I1395" i="2"/>
  <c r="G1407" i="2"/>
  <c r="B1380" i="2"/>
  <c r="B1402" i="2"/>
  <c r="B1386" i="2"/>
  <c r="G1369" i="2"/>
  <c r="G1353" i="2"/>
  <c r="G1339" i="2"/>
  <c r="G1331" i="2"/>
  <c r="G1404" i="2"/>
  <c r="G1388" i="2"/>
  <c r="B1377" i="2"/>
  <c r="B1373" i="2"/>
  <c r="B1369" i="2"/>
  <c r="B1365" i="2"/>
  <c r="B1361" i="2"/>
  <c r="B1357" i="2"/>
  <c r="B1353" i="2"/>
  <c r="B1349" i="2"/>
  <c r="B1345" i="2"/>
  <c r="B1341" i="2"/>
  <c r="B1337" i="2"/>
  <c r="B1333" i="2"/>
  <c r="B1329" i="2"/>
  <c r="B1325" i="2"/>
  <c r="B1321" i="2"/>
  <c r="B1317" i="2"/>
  <c r="B1417" i="2"/>
  <c r="B1409" i="2"/>
  <c r="B1401" i="2"/>
  <c r="B1393" i="2"/>
  <c r="B1385" i="2"/>
  <c r="I1374" i="2"/>
  <c r="I1366" i="2"/>
  <c r="I1358" i="2"/>
  <c r="I1350" i="2"/>
  <c r="I1342" i="2"/>
  <c r="I1334" i="2"/>
  <c r="I1326" i="2"/>
  <c r="I1316" i="2"/>
  <c r="N1309" i="2"/>
  <c r="N1305" i="2"/>
  <c r="N1301" i="2"/>
  <c r="N1297" i="2"/>
  <c r="N1293" i="2"/>
  <c r="N1289" i="2"/>
  <c r="N1285" i="2"/>
  <c r="N1281" i="2"/>
  <c r="N1277" i="2"/>
  <c r="N1273" i="2"/>
  <c r="N1269" i="2"/>
  <c r="G1323" i="2"/>
  <c r="I1310" i="2"/>
  <c r="I1302" i="2"/>
  <c r="I1294" i="2"/>
  <c r="I1286" i="2"/>
  <c r="I1278" i="2"/>
  <c r="I1270" i="2"/>
  <c r="G1324" i="2"/>
  <c r="G1311" i="2"/>
  <c r="G1303" i="2"/>
  <c r="G1295" i="2"/>
  <c r="G1287" i="2"/>
  <c r="G1279" i="2"/>
  <c r="G1271" i="2"/>
  <c r="G1263" i="2"/>
  <c r="G1255" i="2"/>
  <c r="G1247" i="2"/>
  <c r="G1239" i="2"/>
  <c r="N1264" i="2"/>
  <c r="I1259" i="2"/>
  <c r="B1254" i="2"/>
  <c r="N1248" i="2"/>
  <c r="I1243" i="2"/>
  <c r="B1238" i="2"/>
  <c r="I1266" i="2"/>
  <c r="B1261" i="2"/>
  <c r="N1255" i="2"/>
  <c r="I1250" i="2"/>
  <c r="B1245" i="2"/>
  <c r="N1239" i="2"/>
  <c r="I1234" i="2"/>
  <c r="G1230" i="2"/>
  <c r="G1226" i="2"/>
  <c r="G1222" i="2"/>
  <c r="G1218" i="2"/>
  <c r="G1214" i="2"/>
  <c r="G1210" i="2"/>
  <c r="G1206" i="2"/>
  <c r="G1202" i="2"/>
  <c r="G1198" i="2"/>
  <c r="G1194" i="2"/>
  <c r="G1190" i="2"/>
  <c r="G1186" i="2"/>
  <c r="G1182" i="2"/>
  <c r="G1178" i="2"/>
  <c r="G1174" i="2"/>
  <c r="G1170" i="2"/>
  <c r="G1166" i="2"/>
  <c r="I1268" i="2"/>
  <c r="N1262" i="2"/>
  <c r="I1257" i="2"/>
  <c r="B1252" i="2"/>
  <c r="N1246" i="2"/>
  <c r="I1241" i="2"/>
  <c r="B1236" i="2"/>
  <c r="B1232" i="2"/>
  <c r="B1230" i="2"/>
  <c r="B1228" i="2"/>
  <c r="B1226" i="2"/>
  <c r="B1224" i="2"/>
  <c r="B1222" i="2"/>
  <c r="B1220" i="2"/>
  <c r="B1218" i="2"/>
  <c r="B1216" i="2"/>
  <c r="B1214" i="2"/>
  <c r="B1212" i="2"/>
  <c r="B1210" i="2"/>
  <c r="B1208" i="2"/>
  <c r="B1206" i="2"/>
  <c r="B1204" i="2"/>
  <c r="B1202" i="2"/>
  <c r="B1200" i="2"/>
  <c r="B1198" i="2"/>
  <c r="B1196" i="2"/>
  <c r="B1194" i="2"/>
  <c r="B1192" i="2"/>
  <c r="B1190" i="2"/>
  <c r="B1188" i="2"/>
  <c r="B1186" i="2"/>
  <c r="B1184" i="2"/>
  <c r="B1182" i="2"/>
  <c r="B1180" i="2"/>
  <c r="B1178" i="2"/>
  <c r="B1176" i="2"/>
  <c r="B1174" i="2"/>
  <c r="B1172" i="2"/>
  <c r="B1170" i="2"/>
  <c r="B1168" i="2"/>
  <c r="B1166" i="2"/>
  <c r="B1164" i="2"/>
  <c r="B1162" i="2"/>
  <c r="B1160" i="2"/>
  <c r="B1158" i="2"/>
  <c r="B1156" i="2"/>
  <c r="B1154" i="2"/>
  <c r="B1152" i="2"/>
  <c r="B1150" i="2"/>
  <c r="B1148" i="2"/>
  <c r="B1146" i="2"/>
  <c r="B1144" i="2"/>
  <c r="B1142" i="2"/>
  <c r="B1140" i="2"/>
  <c r="I1264" i="2"/>
  <c r="B1259" i="2"/>
  <c r="N1253" i="2"/>
  <c r="I1248" i="2"/>
  <c r="B1243" i="2"/>
  <c r="N1237" i="2"/>
  <c r="I1233" i="2"/>
  <c r="I1229" i="2"/>
  <c r="I1225" i="2"/>
  <c r="I1221" i="2"/>
  <c r="I1605" i="2"/>
  <c r="G1542" i="2"/>
  <c r="N1510" i="2"/>
  <c r="G1482" i="2"/>
  <c r="G1485" i="2"/>
  <c r="B1472" i="2"/>
  <c r="N1425" i="2"/>
  <c r="I1419" i="2"/>
  <c r="I1387" i="2"/>
  <c r="G1399" i="2"/>
  <c r="B1414" i="2"/>
  <c r="B1398" i="2"/>
  <c r="N1382" i="2"/>
  <c r="G1365" i="2"/>
  <c r="G1349" i="2"/>
  <c r="G1337" i="2"/>
  <c r="G1416" i="2"/>
  <c r="G1400" i="2"/>
  <c r="G1382" i="2"/>
  <c r="B1376" i="2"/>
  <c r="B1372" i="2"/>
  <c r="B1368" i="2"/>
  <c r="B1364" i="2"/>
  <c r="B1360" i="2"/>
  <c r="B1356" i="2"/>
  <c r="B1352" i="2"/>
  <c r="B1348" i="2"/>
  <c r="B1344" i="2"/>
  <c r="B1340" i="2"/>
  <c r="B1336" i="2"/>
  <c r="B1332" i="2"/>
  <c r="B1328" i="2"/>
  <c r="B1324" i="2"/>
  <c r="B1320" i="2"/>
  <c r="B1316" i="2"/>
  <c r="B1415" i="2"/>
  <c r="B1407" i="2"/>
  <c r="B1399" i="2"/>
  <c r="B1391" i="2"/>
  <c r="G1381" i="2"/>
  <c r="I1372" i="2"/>
  <c r="I1364" i="2"/>
  <c r="I1356" i="2"/>
  <c r="I1348" i="2"/>
  <c r="I1340" i="2"/>
  <c r="I1332" i="2"/>
  <c r="I1324" i="2"/>
  <c r="N1312" i="2"/>
  <c r="N1308" i="2"/>
  <c r="N1304" i="2"/>
  <c r="N1300" i="2"/>
  <c r="N1296" i="2"/>
  <c r="N1292" i="2"/>
  <c r="N1288" i="2"/>
  <c r="N1284" i="2"/>
  <c r="N1280" i="2"/>
  <c r="N1276" i="2"/>
  <c r="N1272" i="2"/>
  <c r="N1268" i="2"/>
  <c r="I1319" i="2"/>
  <c r="I1308" i="2"/>
  <c r="I1300" i="2"/>
  <c r="I1292" i="2"/>
  <c r="I1284" i="2"/>
  <c r="I1276" i="2"/>
  <c r="G1319" i="2"/>
  <c r="I1321" i="2"/>
  <c r="G1309" i="2"/>
  <c r="G1301" i="2"/>
  <c r="G1293" i="2"/>
  <c r="G1285" i="2"/>
  <c r="G1277" i="2"/>
  <c r="G1269" i="2"/>
  <c r="G1261" i="2"/>
  <c r="G1253" i="2"/>
  <c r="G1245" i="2"/>
  <c r="G1237" i="2"/>
  <c r="I1263" i="2"/>
  <c r="B1258" i="2"/>
  <c r="N1252" i="2"/>
  <c r="I1247" i="2"/>
  <c r="B1242" i="2"/>
  <c r="N1236" i="2"/>
  <c r="B1265" i="2"/>
  <c r="N1259" i="2"/>
  <c r="I1254" i="2"/>
  <c r="B1249" i="2"/>
  <c r="N1243" i="2"/>
  <c r="I1238" i="2"/>
  <c r="G1233" i="2"/>
  <c r="G1229" i="2"/>
  <c r="G1225" i="2"/>
  <c r="G1221" i="2"/>
  <c r="G1217" i="2"/>
  <c r="G1213" i="2"/>
  <c r="G1209" i="2"/>
  <c r="G1205" i="2"/>
  <c r="G1201" i="2"/>
  <c r="G1197" i="2"/>
  <c r="G1193" i="2"/>
  <c r="G1189" i="2"/>
  <c r="G1185" i="2"/>
  <c r="G1181" i="2"/>
  <c r="G1177" i="2"/>
  <c r="G1173" i="2"/>
  <c r="G1169" i="2"/>
  <c r="G1165" i="2"/>
  <c r="N1266" i="2"/>
  <c r="I1261" i="2"/>
  <c r="B1256" i="2"/>
  <c r="N1250" i="2"/>
  <c r="I1245" i="2"/>
  <c r="B1240" i="2"/>
  <c r="N1234" i="2"/>
  <c r="N1231" i="2"/>
  <c r="N1229" i="2"/>
  <c r="N1227" i="2"/>
  <c r="N1225" i="2"/>
  <c r="N1223" i="2"/>
  <c r="N1221" i="2"/>
  <c r="N1219" i="2"/>
  <c r="N1217" i="2"/>
  <c r="N1215" i="2"/>
  <c r="N1213" i="2"/>
  <c r="N1211" i="2"/>
  <c r="N1209" i="2"/>
  <c r="N1207" i="2"/>
  <c r="N1205" i="2"/>
  <c r="N1203" i="2"/>
  <c r="N1201" i="2"/>
  <c r="N1199" i="2"/>
  <c r="N1197" i="2"/>
  <c r="N1195" i="2"/>
  <c r="N1193" i="2"/>
  <c r="N1191" i="2"/>
  <c r="N1189" i="2"/>
  <c r="N1187" i="2"/>
  <c r="N1185" i="2"/>
  <c r="N1183" i="2"/>
  <c r="N1181" i="2"/>
  <c r="N1179" i="2"/>
  <c r="N1177" i="2"/>
  <c r="N1175" i="2"/>
  <c r="N1173" i="2"/>
  <c r="N1171" i="2"/>
  <c r="N1169" i="2"/>
  <c r="N1167" i="2"/>
  <c r="N1165" i="2"/>
  <c r="N1163" i="2"/>
  <c r="N1161" i="2"/>
  <c r="N1159" i="2"/>
  <c r="N1157" i="2"/>
  <c r="N1155" i="2"/>
  <c r="N1153" i="2"/>
  <c r="N1151" i="2"/>
  <c r="N1149" i="2"/>
  <c r="N1147" i="2"/>
  <c r="N1145" i="2"/>
  <c r="N1143" i="2"/>
  <c r="N1141" i="2"/>
  <c r="N1139" i="2"/>
  <c r="B1263" i="2"/>
  <c r="N1257" i="2"/>
  <c r="I1252" i="2"/>
  <c r="B1247" i="2"/>
  <c r="N1241" i="2"/>
  <c r="I1236" i="2"/>
  <c r="I1232" i="2"/>
  <c r="I1228" i="2"/>
  <c r="I1224" i="2"/>
  <c r="B1594" i="2"/>
  <c r="B1543" i="2"/>
  <c r="B1496" i="2"/>
  <c r="N1462" i="2"/>
  <c r="N1468" i="2"/>
  <c r="G1425" i="2"/>
  <c r="N1421" i="2"/>
  <c r="I1411" i="2"/>
  <c r="I1379" i="2"/>
  <c r="G1391" i="2"/>
  <c r="B1410" i="2"/>
  <c r="B1394" i="2"/>
  <c r="G1377" i="2"/>
  <c r="G1361" i="2"/>
  <c r="G1345" i="2"/>
  <c r="G1335" i="2"/>
  <c r="G1412" i="2"/>
  <c r="G1396" i="2"/>
  <c r="N1381" i="2"/>
  <c r="B1375" i="2"/>
  <c r="B1371" i="2"/>
  <c r="B1367" i="2"/>
  <c r="B1363" i="2"/>
  <c r="B1359" i="2"/>
  <c r="B1355" i="2"/>
  <c r="B1351" i="2"/>
  <c r="B1347" i="2"/>
  <c r="B1343" i="2"/>
  <c r="B1339" i="2"/>
  <c r="B1335" i="2"/>
  <c r="B1331" i="2"/>
  <c r="B1327" i="2"/>
  <c r="B1323" i="2"/>
  <c r="B1319" i="2"/>
  <c r="B1315" i="2"/>
  <c r="B1413" i="2"/>
  <c r="B1405" i="2"/>
  <c r="B1397" i="2"/>
  <c r="B1389" i="2"/>
  <c r="N1380" i="2"/>
  <c r="I1370" i="2"/>
  <c r="I1362" i="2"/>
  <c r="I1354" i="2"/>
  <c r="I1346" i="2"/>
  <c r="I1338" i="2"/>
  <c r="I1330" i="2"/>
  <c r="I1322" i="2"/>
  <c r="N1311" i="2"/>
  <c r="N1307" i="2"/>
  <c r="N1303" i="2"/>
  <c r="N1299" i="2"/>
  <c r="N1295" i="2"/>
  <c r="N1291" i="2"/>
  <c r="N1287" i="2"/>
  <c r="N1283" i="2"/>
  <c r="N1279" i="2"/>
  <c r="N1275" i="2"/>
  <c r="N1271" i="2"/>
  <c r="N1267" i="2"/>
  <c r="I1315" i="2"/>
  <c r="I1306" i="2"/>
  <c r="I1298" i="2"/>
  <c r="I1290" i="2"/>
  <c r="I1282" i="2"/>
  <c r="I1274" i="2"/>
  <c r="G1315" i="2"/>
  <c r="I1317" i="2"/>
  <c r="G1307" i="2"/>
  <c r="G1299" i="2"/>
  <c r="G1291" i="2"/>
  <c r="G1283" i="2"/>
  <c r="G1275" i="2"/>
  <c r="G1267" i="2"/>
  <c r="G1259" i="2"/>
  <c r="G1251" i="2"/>
  <c r="G1243" i="2"/>
  <c r="G1235" i="2"/>
  <c r="B1262" i="2"/>
  <c r="N1256" i="2"/>
  <c r="I1251" i="2"/>
  <c r="B1246" i="2"/>
  <c r="N1240" i="2"/>
  <c r="I1235" i="2"/>
  <c r="N1263" i="2"/>
  <c r="I1258" i="2"/>
  <c r="B1253" i="2"/>
  <c r="N1247" i="2"/>
  <c r="I1242" i="2"/>
  <c r="B1237" i="2"/>
  <c r="G1232" i="2"/>
  <c r="G1228" i="2"/>
  <c r="G1224" i="2"/>
  <c r="G1220" i="2"/>
  <c r="G1216" i="2"/>
  <c r="G1212" i="2"/>
  <c r="G1208" i="2"/>
  <c r="G1204" i="2"/>
  <c r="G1200" i="2"/>
  <c r="G1196" i="2"/>
  <c r="G1192" i="2"/>
  <c r="G1188" i="2"/>
  <c r="G1184" i="2"/>
  <c r="G1180" i="2"/>
  <c r="G1176" i="2"/>
  <c r="G1172" i="2"/>
  <c r="G1168" i="2"/>
  <c r="G1164" i="2"/>
  <c r="I1265" i="2"/>
  <c r="B1260" i="2"/>
  <c r="N1254" i="2"/>
  <c r="I1249" i="2"/>
  <c r="B1244" i="2"/>
  <c r="N1238" i="2"/>
  <c r="B1233" i="2"/>
  <c r="B1231" i="2"/>
  <c r="B1229" i="2"/>
  <c r="B1227" i="2"/>
  <c r="B1225" i="2"/>
  <c r="B1223" i="2"/>
  <c r="B1221" i="2"/>
  <c r="B1219" i="2"/>
  <c r="B1217" i="2"/>
  <c r="B1215" i="2"/>
  <c r="B1213" i="2"/>
  <c r="B1211" i="2"/>
  <c r="B1209" i="2"/>
  <c r="B1207" i="2"/>
  <c r="B1205" i="2"/>
  <c r="B1203" i="2"/>
  <c r="B1201" i="2"/>
  <c r="B1199" i="2"/>
  <c r="B1197" i="2"/>
  <c r="B1195" i="2"/>
  <c r="B1193" i="2"/>
  <c r="B1191" i="2"/>
  <c r="B1189" i="2"/>
  <c r="B1187" i="2"/>
  <c r="B1185" i="2"/>
  <c r="B1183" i="2"/>
  <c r="B1181" i="2"/>
  <c r="B1179" i="2"/>
  <c r="B1177" i="2"/>
  <c r="B1175" i="2"/>
  <c r="B1173" i="2"/>
  <c r="B1171" i="2"/>
  <c r="B1169" i="2"/>
  <c r="B1167" i="2"/>
  <c r="B1165" i="2"/>
  <c r="B1163" i="2"/>
  <c r="B1161" i="2"/>
  <c r="B1159" i="2"/>
  <c r="B1157" i="2"/>
  <c r="B1155" i="2"/>
  <c r="B1153" i="2"/>
  <c r="B1151" i="2"/>
  <c r="B1149" i="2"/>
  <c r="B1147" i="2"/>
  <c r="B1145" i="2"/>
  <c r="B1143" i="2"/>
  <c r="B1141" i="2"/>
  <c r="B1267" i="2"/>
  <c r="N1261" i="2"/>
  <c r="I1256" i="2"/>
  <c r="B1251" i="2"/>
  <c r="N1245" i="2"/>
  <c r="I1240" i="2"/>
  <c r="B1235" i="2"/>
  <c r="I1231" i="2"/>
  <c r="I1227" i="2"/>
  <c r="I1223" i="2"/>
  <c r="I1219" i="2"/>
  <c r="I1215" i="2"/>
  <c r="I1211" i="2"/>
  <c r="I1207" i="2"/>
  <c r="I1203" i="2"/>
  <c r="I1199" i="2"/>
  <c r="I1195" i="2"/>
  <c r="I1191" i="2"/>
  <c r="I1187" i="2"/>
  <c r="I1183" i="2"/>
  <c r="I1179" i="2"/>
  <c r="I1175" i="2"/>
  <c r="I1171" i="2"/>
  <c r="I1167" i="2"/>
  <c r="I1163" i="2"/>
  <c r="I1159" i="2"/>
  <c r="B1452" i="2"/>
  <c r="I1403" i="2"/>
  <c r="B1390" i="2"/>
  <c r="G1333" i="2"/>
  <c r="B1374" i="2"/>
  <c r="B1358" i="2"/>
  <c r="B1342" i="2"/>
  <c r="B1326" i="2"/>
  <c r="B1411" i="2"/>
  <c r="I1376" i="2"/>
  <c r="I1344" i="2"/>
  <c r="N1310" i="2"/>
  <c r="N1294" i="2"/>
  <c r="N1278" i="2"/>
  <c r="I1312" i="2"/>
  <c r="I1280" i="2"/>
  <c r="G1305" i="2"/>
  <c r="G1273" i="2"/>
  <c r="G1241" i="2"/>
  <c r="B1250" i="2"/>
  <c r="I1262" i="2"/>
  <c r="B1241" i="2"/>
  <c r="G1223" i="2"/>
  <c r="G1207" i="2"/>
  <c r="G1191" i="2"/>
  <c r="G1175" i="2"/>
  <c r="B1264" i="2"/>
  <c r="N1242" i="2"/>
  <c r="N1228" i="2"/>
  <c r="N1220" i="2"/>
  <c r="N1212" i="2"/>
  <c r="N1204" i="2"/>
  <c r="N1196" i="2"/>
  <c r="N1188" i="2"/>
  <c r="N1180" i="2"/>
  <c r="N1172" i="2"/>
  <c r="N1164" i="2"/>
  <c r="N1156" i="2"/>
  <c r="N1148" i="2"/>
  <c r="N1140" i="2"/>
  <c r="N1249" i="2"/>
  <c r="I1230" i="2"/>
  <c r="I1218" i="2"/>
  <c r="I1213" i="2"/>
  <c r="I1208" i="2"/>
  <c r="I1202" i="2"/>
  <c r="I1197" i="2"/>
  <c r="I1192" i="2"/>
  <c r="I1186" i="2"/>
  <c r="I1181" i="2"/>
  <c r="I1176" i="2"/>
  <c r="I1170" i="2"/>
  <c r="I1165" i="2"/>
  <c r="I1160" i="2"/>
  <c r="I1155" i="2"/>
  <c r="I1151" i="2"/>
  <c r="I1147" i="2"/>
  <c r="G1157" i="2"/>
  <c r="I1144" i="2"/>
  <c r="I1140" i="2"/>
  <c r="N1137" i="2"/>
  <c r="N1135" i="2"/>
  <c r="N1133" i="2"/>
  <c r="N1131" i="2"/>
  <c r="N1129" i="2"/>
  <c r="N1127" i="2"/>
  <c r="N1125" i="2"/>
  <c r="N1123" i="2"/>
  <c r="N1121" i="2"/>
  <c r="N1119" i="2"/>
  <c r="N1117" i="2"/>
  <c r="N1115" i="2"/>
  <c r="N1113" i="2"/>
  <c r="N1111" i="2"/>
  <c r="N1109" i="2"/>
  <c r="N1107" i="2"/>
  <c r="N1105" i="2"/>
  <c r="N1103" i="2"/>
  <c r="N1101" i="2"/>
  <c r="N1099" i="2"/>
  <c r="N1097" i="2"/>
  <c r="N1095" i="2"/>
  <c r="N1093" i="2"/>
  <c r="N1091" i="2"/>
  <c r="N1089" i="2"/>
  <c r="N1087" i="2"/>
  <c r="N1085" i="2"/>
  <c r="N1083" i="2"/>
  <c r="N1081" i="2"/>
  <c r="N1079" i="2"/>
  <c r="N1077" i="2"/>
  <c r="N1075" i="2"/>
  <c r="N1073" i="2"/>
  <c r="N1071" i="2"/>
  <c r="N1069" i="2"/>
  <c r="N1067" i="2"/>
  <c r="G1156" i="2"/>
  <c r="I1138" i="2"/>
  <c r="I1134" i="2"/>
  <c r="I1130" i="2"/>
  <c r="I1126" i="2"/>
  <c r="I1122" i="2"/>
  <c r="I1118" i="2"/>
  <c r="I1114" i="2"/>
  <c r="I1110" i="2"/>
  <c r="I1106" i="2"/>
  <c r="I1102" i="2"/>
  <c r="I1098" i="2"/>
  <c r="I1094" i="2"/>
  <c r="I1090" i="2"/>
  <c r="I1086" i="2"/>
  <c r="I1082" i="2"/>
  <c r="I1078" i="2"/>
  <c r="I1074" i="2"/>
  <c r="I1070" i="2"/>
  <c r="G1159" i="2"/>
  <c r="G1144" i="2"/>
  <c r="G1140" i="2"/>
  <c r="G1150" i="2"/>
  <c r="G1137" i="2"/>
  <c r="G1133" i="2"/>
  <c r="G1129" i="2"/>
  <c r="G1125" i="2"/>
  <c r="G1121" i="2"/>
  <c r="G1117" i="2"/>
  <c r="G1113" i="2"/>
  <c r="G1109" i="2"/>
  <c r="G1105" i="2"/>
  <c r="G1101" i="2"/>
  <c r="G1097" i="2"/>
  <c r="G1093" i="2"/>
  <c r="G1089" i="2"/>
  <c r="G1085" i="2"/>
  <c r="G1081" i="2"/>
  <c r="G1077" i="2"/>
  <c r="G1073" i="2"/>
  <c r="G1069" i="2"/>
  <c r="G1065" i="2"/>
  <c r="G1061" i="2"/>
  <c r="G1057" i="2"/>
  <c r="G1053" i="2"/>
  <c r="G1049" i="2"/>
  <c r="G1045" i="2"/>
  <c r="G1041" i="2"/>
  <c r="G1037" i="2"/>
  <c r="G1033" i="2"/>
  <c r="G1029" i="2"/>
  <c r="G1025" i="2"/>
  <c r="G1021" i="2"/>
  <c r="G1017" i="2"/>
  <c r="N1061" i="2"/>
  <c r="I1056" i="2"/>
  <c r="B1051" i="2"/>
  <c r="N1045" i="2"/>
  <c r="I1040" i="2"/>
  <c r="B1035" i="2"/>
  <c r="N1029" i="2"/>
  <c r="I1024" i="2"/>
  <c r="B1019" i="2"/>
  <c r="N1015" i="2"/>
  <c r="N1011" i="2"/>
  <c r="G1008" i="2"/>
  <c r="G1004" i="2"/>
  <c r="G1000" i="2"/>
  <c r="G996" i="2"/>
  <c r="G992" i="2"/>
  <c r="G988" i="2"/>
  <c r="G984" i="2"/>
  <c r="G980" i="2"/>
  <c r="G976" i="2"/>
  <c r="G972" i="2"/>
  <c r="G968" i="2"/>
  <c r="G964" i="2"/>
  <c r="G960" i="2"/>
  <c r="G956" i="2"/>
  <c r="G952" i="2"/>
  <c r="G948" i="2"/>
  <c r="G944" i="2"/>
  <c r="G940" i="2"/>
  <c r="G936" i="2"/>
  <c r="G932" i="2"/>
  <c r="G928" i="2"/>
  <c r="G924" i="2"/>
  <c r="G920" i="2"/>
  <c r="G916" i="2"/>
  <c r="G912" i="2"/>
  <c r="G908" i="2"/>
  <c r="G904" i="2"/>
  <c r="G900" i="2"/>
  <c r="G896" i="2"/>
  <c r="G892" i="2"/>
  <c r="G888" i="2"/>
  <c r="G884" i="2"/>
  <c r="G880" i="2"/>
  <c r="G876" i="2"/>
  <c r="G872" i="2"/>
  <c r="G868" i="2"/>
  <c r="I1063" i="2"/>
  <c r="B1058" i="2"/>
  <c r="N1052" i="2"/>
  <c r="I1047" i="2"/>
  <c r="B1042" i="2"/>
  <c r="N1036" i="2"/>
  <c r="I1031" i="2"/>
  <c r="B1026" i="2"/>
  <c r="N1020" i="2"/>
  <c r="B1015" i="2"/>
  <c r="B1011" i="2"/>
  <c r="B1009" i="2"/>
  <c r="B1007" i="2"/>
  <c r="B1005" i="2"/>
  <c r="B1003" i="2"/>
  <c r="B1001" i="2"/>
  <c r="B999" i="2"/>
  <c r="B997" i="2"/>
  <c r="B995" i="2"/>
  <c r="B993" i="2"/>
  <c r="B991" i="2"/>
  <c r="B989" i="2"/>
  <c r="B987" i="2"/>
  <c r="B985" i="2"/>
  <c r="B983" i="2"/>
  <c r="B981" i="2"/>
  <c r="B979" i="2"/>
  <c r="B977" i="2"/>
  <c r="B975" i="2"/>
  <c r="B973" i="2"/>
  <c r="B971" i="2"/>
  <c r="B969" i="2"/>
  <c r="B967" i="2"/>
  <c r="B965" i="2"/>
  <c r="B963" i="2"/>
  <c r="B961" i="2"/>
  <c r="B959" i="2"/>
  <c r="B957" i="2"/>
  <c r="B955" i="2"/>
  <c r="B953" i="2"/>
  <c r="B951" i="2"/>
  <c r="B949" i="2"/>
  <c r="B947" i="2"/>
  <c r="B945" i="2"/>
  <c r="B943" i="2"/>
  <c r="B941" i="2"/>
  <c r="B939" i="2"/>
  <c r="B937" i="2"/>
  <c r="B935" i="2"/>
  <c r="B933" i="2"/>
  <c r="B931" i="2"/>
  <c r="B929" i="2"/>
  <c r="B927" i="2"/>
  <c r="B925" i="2"/>
  <c r="B923" i="2"/>
  <c r="B921" i="2"/>
  <c r="B919" i="2"/>
  <c r="B917" i="2"/>
  <c r="B915" i="2"/>
  <c r="B913" i="2"/>
  <c r="B911" i="2"/>
  <c r="B909" i="2"/>
  <c r="B907" i="2"/>
  <c r="B905" i="2"/>
  <c r="B903" i="2"/>
  <c r="B901" i="2"/>
  <c r="B899" i="2"/>
  <c r="B897" i="2"/>
  <c r="B895" i="2"/>
  <c r="B893" i="2"/>
  <c r="B891" i="2"/>
  <c r="B889" i="2"/>
  <c r="B887" i="2"/>
  <c r="B885" i="2"/>
  <c r="B883" i="2"/>
  <c r="B881" i="2"/>
  <c r="B879" i="2"/>
  <c r="B877" i="2"/>
  <c r="B875" i="2"/>
  <c r="B873" i="2"/>
  <c r="B871" i="2"/>
  <c r="B869" i="2"/>
  <c r="B867" i="2"/>
  <c r="N1063" i="2"/>
  <c r="I1058" i="2"/>
  <c r="B1053" i="2"/>
  <c r="N1047" i="2"/>
  <c r="I1042" i="2"/>
  <c r="B1037" i="2"/>
  <c r="N1031" i="2"/>
  <c r="I1026" i="2"/>
  <c r="B1021" i="2"/>
  <c r="B1014" i="2"/>
  <c r="I1009" i="2"/>
  <c r="I1005" i="2"/>
  <c r="I1001" i="2"/>
  <c r="I997" i="2"/>
  <c r="I993" i="2"/>
  <c r="I989" i="2"/>
  <c r="I985" i="2"/>
  <c r="I981" i="2"/>
  <c r="I977" i="2"/>
  <c r="I973" i="2"/>
  <c r="I969" i="2"/>
  <c r="I965" i="2"/>
  <c r="I961" i="2"/>
  <c r="I957" i="2"/>
  <c r="I953" i="2"/>
  <c r="I949" i="2"/>
  <c r="I945" i="2"/>
  <c r="I941" i="2"/>
  <c r="I937" i="2"/>
  <c r="I933" i="2"/>
  <c r="I929" i="2"/>
  <c r="I925" i="2"/>
  <c r="I921" i="2"/>
  <c r="I917" i="2"/>
  <c r="I913" i="2"/>
  <c r="I909" i="2"/>
  <c r="I905" i="2"/>
  <c r="I901" i="2"/>
  <c r="I897" i="2"/>
  <c r="I893" i="2"/>
  <c r="I889" i="2"/>
  <c r="I885" i="2"/>
  <c r="I881" i="2"/>
  <c r="I877" i="2"/>
  <c r="I873" i="2"/>
  <c r="I869" i="2"/>
  <c r="I865" i="2"/>
  <c r="I861" i="2"/>
  <c r="N1062" i="2"/>
  <c r="I1057" i="2"/>
  <c r="B1052" i="2"/>
  <c r="N1046" i="2"/>
  <c r="I1041" i="2"/>
  <c r="B1036" i="2"/>
  <c r="N1030" i="2"/>
  <c r="I1025" i="2"/>
  <c r="B1020" i="2"/>
  <c r="N1016" i="2"/>
  <c r="N1012" i="2"/>
  <c r="N864" i="2"/>
  <c r="G859" i="2"/>
  <c r="B1570" i="2"/>
  <c r="I1451" i="2"/>
  <c r="G1415" i="2"/>
  <c r="G1373" i="2"/>
  <c r="G1408" i="2"/>
  <c r="B1370" i="2"/>
  <c r="B1354" i="2"/>
  <c r="B1338" i="2"/>
  <c r="B1322" i="2"/>
  <c r="B1403" i="2"/>
  <c r="I1368" i="2"/>
  <c r="I1336" i="2"/>
  <c r="N1306" i="2"/>
  <c r="N1290" i="2"/>
  <c r="N1274" i="2"/>
  <c r="I1304" i="2"/>
  <c r="I1272" i="2"/>
  <c r="G1297" i="2"/>
  <c r="G1265" i="2"/>
  <c r="I1267" i="2"/>
  <c r="N1244" i="2"/>
  <c r="B1257" i="2"/>
  <c r="N1235" i="2"/>
  <c r="G1219" i="2"/>
  <c r="G1203" i="2"/>
  <c r="G1187" i="2"/>
  <c r="G1171" i="2"/>
  <c r="N1258" i="2"/>
  <c r="I1237" i="2"/>
  <c r="N1226" i="2"/>
  <c r="N1218" i="2"/>
  <c r="N1210" i="2"/>
  <c r="N1202" i="2"/>
  <c r="N1194" i="2"/>
  <c r="N1186" i="2"/>
  <c r="N1178" i="2"/>
  <c r="N1170" i="2"/>
  <c r="N1162" i="2"/>
  <c r="N1154" i="2"/>
  <c r="N1146" i="2"/>
  <c r="N1265" i="2"/>
  <c r="I1244" i="2"/>
  <c r="I1226" i="2"/>
  <c r="I1217" i="2"/>
  <c r="I1212" i="2"/>
  <c r="I1206" i="2"/>
  <c r="I1201" i="2"/>
  <c r="I1196" i="2"/>
  <c r="I1190" i="2"/>
  <c r="I1185" i="2"/>
  <c r="I1180" i="2"/>
  <c r="I1174" i="2"/>
  <c r="I1169" i="2"/>
  <c r="I1164" i="2"/>
  <c r="I1158" i="2"/>
  <c r="I1154" i="2"/>
  <c r="I1150" i="2"/>
  <c r="I1146" i="2"/>
  <c r="G1153" i="2"/>
  <c r="I1143" i="2"/>
  <c r="B1139" i="2"/>
  <c r="B1137" i="2"/>
  <c r="B1135" i="2"/>
  <c r="B1133" i="2"/>
  <c r="B1131" i="2"/>
  <c r="B1129" i="2"/>
  <c r="B1127" i="2"/>
  <c r="B1125" i="2"/>
  <c r="B1123" i="2"/>
  <c r="B1121" i="2"/>
  <c r="B1119" i="2"/>
  <c r="B1117" i="2"/>
  <c r="B1115" i="2"/>
  <c r="B1113" i="2"/>
  <c r="B1111" i="2"/>
  <c r="B1109" i="2"/>
  <c r="B1107" i="2"/>
  <c r="B1105" i="2"/>
  <c r="B1103" i="2"/>
  <c r="B1101" i="2"/>
  <c r="B1099" i="2"/>
  <c r="B1097" i="2"/>
  <c r="B1095" i="2"/>
  <c r="B1093" i="2"/>
  <c r="B1091" i="2"/>
  <c r="B1089" i="2"/>
  <c r="B1087" i="2"/>
  <c r="B1085" i="2"/>
  <c r="B1083" i="2"/>
  <c r="B1081" i="2"/>
  <c r="B1079" i="2"/>
  <c r="B1077" i="2"/>
  <c r="B1075" i="2"/>
  <c r="B1073" i="2"/>
  <c r="B1071" i="2"/>
  <c r="B1069" i="2"/>
  <c r="B1067" i="2"/>
  <c r="G1152" i="2"/>
  <c r="I1137" i="2"/>
  <c r="I1133" i="2"/>
  <c r="I1129" i="2"/>
  <c r="I1125" i="2"/>
  <c r="I1121" i="2"/>
  <c r="I1117" i="2"/>
  <c r="I1113" i="2"/>
  <c r="I1109" i="2"/>
  <c r="I1105" i="2"/>
  <c r="I1101" i="2"/>
  <c r="I1097" i="2"/>
  <c r="I1093" i="2"/>
  <c r="I1089" i="2"/>
  <c r="I1085" i="2"/>
  <c r="I1081" i="2"/>
  <c r="I1077" i="2"/>
  <c r="I1073" i="2"/>
  <c r="I1069" i="2"/>
  <c r="G1155" i="2"/>
  <c r="G1143" i="2"/>
  <c r="G1162" i="2"/>
  <c r="G1146" i="2"/>
  <c r="G1136" i="2"/>
  <c r="G1132" i="2"/>
  <c r="G1128" i="2"/>
  <c r="G1124" i="2"/>
  <c r="G1120" i="2"/>
  <c r="G1116" i="2"/>
  <c r="G1112" i="2"/>
  <c r="G1108" i="2"/>
  <c r="G1104" i="2"/>
  <c r="G1100" i="2"/>
  <c r="G1096" i="2"/>
  <c r="G1092" i="2"/>
  <c r="G1088" i="2"/>
  <c r="G1084" i="2"/>
  <c r="G1080" i="2"/>
  <c r="G1076" i="2"/>
  <c r="G1072" i="2"/>
  <c r="G1068" i="2"/>
  <c r="G1064" i="2"/>
  <c r="G1060" i="2"/>
  <c r="G1056" i="2"/>
  <c r="G1052" i="2"/>
  <c r="G1048" i="2"/>
  <c r="G1044" i="2"/>
  <c r="G1040" i="2"/>
  <c r="G1036" i="2"/>
  <c r="G1032" i="2"/>
  <c r="G1028" i="2"/>
  <c r="G1024" i="2"/>
  <c r="G1020" i="2"/>
  <c r="N1065" i="2"/>
  <c r="I1060" i="2"/>
  <c r="B1055" i="2"/>
  <c r="N1049" i="2"/>
  <c r="I1044" i="2"/>
  <c r="B1039" i="2"/>
  <c r="N1033" i="2"/>
  <c r="I1028" i="2"/>
  <c r="B1023" i="2"/>
  <c r="N1017" i="2"/>
  <c r="I1015" i="2"/>
  <c r="I1011" i="2"/>
  <c r="G1007" i="2"/>
  <c r="G1003" i="2"/>
  <c r="G999" i="2"/>
  <c r="G995" i="2"/>
  <c r="G991" i="2"/>
  <c r="G987" i="2"/>
  <c r="G983" i="2"/>
  <c r="G979" i="2"/>
  <c r="G975" i="2"/>
  <c r="G971" i="2"/>
  <c r="G967" i="2"/>
  <c r="G963" i="2"/>
  <c r="G959" i="2"/>
  <c r="G955" i="2"/>
  <c r="G951" i="2"/>
  <c r="G947" i="2"/>
  <c r="G943" i="2"/>
  <c r="G939" i="2"/>
  <c r="G935" i="2"/>
  <c r="G931" i="2"/>
  <c r="G927" i="2"/>
  <c r="G923" i="2"/>
  <c r="G919" i="2"/>
  <c r="G915" i="2"/>
  <c r="G911" i="2"/>
  <c r="G907" i="2"/>
  <c r="G903" i="2"/>
  <c r="G899" i="2"/>
  <c r="G895" i="2"/>
  <c r="G891" i="2"/>
  <c r="G887" i="2"/>
  <c r="G883" i="2"/>
  <c r="G879" i="2"/>
  <c r="G875" i="2"/>
  <c r="G871" i="2"/>
  <c r="G867" i="2"/>
  <c r="B1062" i="2"/>
  <c r="N1056" i="2"/>
  <c r="I1051" i="2"/>
  <c r="B1046" i="2"/>
  <c r="N1040" i="2"/>
  <c r="I1035" i="2"/>
  <c r="B1030" i="2"/>
  <c r="N1024" i="2"/>
  <c r="I1019" i="2"/>
  <c r="N1014" i="2"/>
  <c r="N1010" i="2"/>
  <c r="N1008" i="2"/>
  <c r="N1006" i="2"/>
  <c r="N1004" i="2"/>
  <c r="N1002" i="2"/>
  <c r="N1000" i="2"/>
  <c r="N998" i="2"/>
  <c r="N996" i="2"/>
  <c r="N994" i="2"/>
  <c r="N992" i="2"/>
  <c r="N990" i="2"/>
  <c r="N988" i="2"/>
  <c r="N986" i="2"/>
  <c r="N984" i="2"/>
  <c r="N982" i="2"/>
  <c r="N980" i="2"/>
  <c r="N978" i="2"/>
  <c r="N976" i="2"/>
  <c r="N974" i="2"/>
  <c r="N972" i="2"/>
  <c r="N970" i="2"/>
  <c r="N968" i="2"/>
  <c r="N966" i="2"/>
  <c r="N964" i="2"/>
  <c r="N962" i="2"/>
  <c r="N960" i="2"/>
  <c r="N958" i="2"/>
  <c r="N956" i="2"/>
  <c r="N954" i="2"/>
  <c r="N952" i="2"/>
  <c r="N950" i="2"/>
  <c r="N948" i="2"/>
  <c r="N946" i="2"/>
  <c r="N944" i="2"/>
  <c r="N942" i="2"/>
  <c r="N940" i="2"/>
  <c r="N938" i="2"/>
  <c r="N936" i="2"/>
  <c r="N934" i="2"/>
  <c r="N932" i="2"/>
  <c r="N930" i="2"/>
  <c r="N928" i="2"/>
  <c r="N926" i="2"/>
  <c r="N924" i="2"/>
  <c r="N922" i="2"/>
  <c r="N920" i="2"/>
  <c r="N918" i="2"/>
  <c r="N916" i="2"/>
  <c r="N914" i="2"/>
  <c r="N912" i="2"/>
  <c r="N910" i="2"/>
  <c r="N908" i="2"/>
  <c r="N906" i="2"/>
  <c r="N904" i="2"/>
  <c r="N902" i="2"/>
  <c r="N900" i="2"/>
  <c r="N898" i="2"/>
  <c r="N896" i="2"/>
  <c r="N894" i="2"/>
  <c r="N892" i="2"/>
  <c r="N890" i="2"/>
  <c r="N888" i="2"/>
  <c r="N886" i="2"/>
  <c r="N884" i="2"/>
  <c r="N882" i="2"/>
  <c r="N880" i="2"/>
  <c r="N878" i="2"/>
  <c r="N876" i="2"/>
  <c r="N874" i="2"/>
  <c r="N872" i="2"/>
  <c r="N870" i="2"/>
  <c r="N868" i="2"/>
  <c r="N866" i="2"/>
  <c r="I1062" i="2"/>
  <c r="B1057" i="2"/>
  <c r="N1051" i="2"/>
  <c r="I1046" i="2"/>
  <c r="B1041" i="2"/>
  <c r="N1035" i="2"/>
  <c r="I1030" i="2"/>
  <c r="B1025" i="2"/>
  <c r="N1019" i="2"/>
  <c r="N1013" i="2"/>
  <c r="I1008" i="2"/>
  <c r="I1004" i="2"/>
  <c r="I1000" i="2"/>
  <c r="I996" i="2"/>
  <c r="I992" i="2"/>
  <c r="I988" i="2"/>
  <c r="I984" i="2"/>
  <c r="I980" i="2"/>
  <c r="I976" i="2"/>
  <c r="I972" i="2"/>
  <c r="I968" i="2"/>
  <c r="I964" i="2"/>
  <c r="I960" i="2"/>
  <c r="I956" i="2"/>
  <c r="I952" i="2"/>
  <c r="I948" i="2"/>
  <c r="I944" i="2"/>
  <c r="I940" i="2"/>
  <c r="I936" i="2"/>
  <c r="I932" i="2"/>
  <c r="I928" i="2"/>
  <c r="I924" i="2"/>
  <c r="I920" i="2"/>
  <c r="I916" i="2"/>
  <c r="I912" i="2"/>
  <c r="I908" i="2"/>
  <c r="I904" i="2"/>
  <c r="I900" i="2"/>
  <c r="I896" i="2"/>
  <c r="I892" i="2"/>
  <c r="I888" i="2"/>
  <c r="I884" i="2"/>
  <c r="I880" i="2"/>
  <c r="I876" i="2"/>
  <c r="I872" i="2"/>
  <c r="I868" i="2"/>
  <c r="I864" i="2"/>
  <c r="I860" i="2"/>
  <c r="I1061" i="2"/>
  <c r="B1056" i="2"/>
  <c r="N1050" i="2"/>
  <c r="I1045" i="2"/>
  <c r="B1040" i="2"/>
  <c r="N1034" i="2"/>
  <c r="I1029" i="2"/>
  <c r="B1024" i="2"/>
  <c r="N1018" i="2"/>
  <c r="I1016" i="2"/>
  <c r="I1012" i="2"/>
  <c r="G861" i="2"/>
  <c r="G1512" i="2"/>
  <c r="G1437" i="2"/>
  <c r="G1384" i="2"/>
  <c r="G1357" i="2"/>
  <c r="G1392" i="2"/>
  <c r="B1366" i="2"/>
  <c r="B1350" i="2"/>
  <c r="B1334" i="2"/>
  <c r="B1318" i="2"/>
  <c r="B1395" i="2"/>
  <c r="I1360" i="2"/>
  <c r="I1328" i="2"/>
  <c r="N1302" i="2"/>
  <c r="N1286" i="2"/>
  <c r="N1270" i="2"/>
  <c r="I1296" i="2"/>
  <c r="G1328" i="2"/>
  <c r="G1289" i="2"/>
  <c r="G1257" i="2"/>
  <c r="N1260" i="2"/>
  <c r="I1239" i="2"/>
  <c r="N1251" i="2"/>
  <c r="G1231" i="2"/>
  <c r="G1215" i="2"/>
  <c r="G1199" i="2"/>
  <c r="G1183" i="2"/>
  <c r="G1167" i="2"/>
  <c r="I1253" i="2"/>
  <c r="N1232" i="2"/>
  <c r="N1224" i="2"/>
  <c r="N1216" i="2"/>
  <c r="N1208" i="2"/>
  <c r="N1200" i="2"/>
  <c r="N1192" i="2"/>
  <c r="N1184" i="2"/>
  <c r="N1176" i="2"/>
  <c r="N1168" i="2"/>
  <c r="N1160" i="2"/>
  <c r="N1152" i="2"/>
  <c r="N1144" i="2"/>
  <c r="I1260" i="2"/>
  <c r="B1239" i="2"/>
  <c r="I1222" i="2"/>
  <c r="I1216" i="2"/>
  <c r="I1210" i="2"/>
  <c r="I1205" i="2"/>
  <c r="I1200" i="2"/>
  <c r="I1194" i="2"/>
  <c r="I1189" i="2"/>
  <c r="I1184" i="2"/>
  <c r="I1178" i="2"/>
  <c r="I1173" i="2"/>
  <c r="I1168" i="2"/>
  <c r="I1162" i="2"/>
  <c r="I1157" i="2"/>
  <c r="I1153" i="2"/>
  <c r="I1149" i="2"/>
  <c r="I1145" i="2"/>
  <c r="G1149" i="2"/>
  <c r="I1142" i="2"/>
  <c r="N1138" i="2"/>
  <c r="N1136" i="2"/>
  <c r="N1134" i="2"/>
  <c r="N1132" i="2"/>
  <c r="N1130" i="2"/>
  <c r="N1128" i="2"/>
  <c r="N1126" i="2"/>
  <c r="N1124" i="2"/>
  <c r="N1122" i="2"/>
  <c r="N1120" i="2"/>
  <c r="N1118" i="2"/>
  <c r="N1116" i="2"/>
  <c r="N1114" i="2"/>
  <c r="N1112" i="2"/>
  <c r="N1110" i="2"/>
  <c r="N1108" i="2"/>
  <c r="N1106" i="2"/>
  <c r="N1104" i="2"/>
  <c r="N1102" i="2"/>
  <c r="N1100" i="2"/>
  <c r="N1098" i="2"/>
  <c r="N1096" i="2"/>
  <c r="N1094" i="2"/>
  <c r="N1092" i="2"/>
  <c r="N1090" i="2"/>
  <c r="N1088" i="2"/>
  <c r="N1086" i="2"/>
  <c r="N1084" i="2"/>
  <c r="N1082" i="2"/>
  <c r="N1080" i="2"/>
  <c r="N1078" i="2"/>
  <c r="N1076" i="2"/>
  <c r="N1074" i="2"/>
  <c r="N1072" i="2"/>
  <c r="N1070" i="2"/>
  <c r="N1068" i="2"/>
  <c r="N1066" i="2"/>
  <c r="G1148" i="2"/>
  <c r="I1136" i="2"/>
  <c r="I1132" i="2"/>
  <c r="I1128" i="2"/>
  <c r="I1124" i="2"/>
  <c r="I1120" i="2"/>
  <c r="I1116" i="2"/>
  <c r="I1112" i="2"/>
  <c r="I1108" i="2"/>
  <c r="I1104" i="2"/>
  <c r="I1100" i="2"/>
  <c r="I1096" i="2"/>
  <c r="I1092" i="2"/>
  <c r="I1088" i="2"/>
  <c r="I1084" i="2"/>
  <c r="I1080" i="2"/>
  <c r="I1076" i="2"/>
  <c r="I1072" i="2"/>
  <c r="I1068" i="2"/>
  <c r="G1151" i="2"/>
  <c r="G1142" i="2"/>
  <c r="G1158" i="2"/>
  <c r="G1139" i="2"/>
  <c r="G1135" i="2"/>
  <c r="G1131" i="2"/>
  <c r="G1127" i="2"/>
  <c r="G1123" i="2"/>
  <c r="G1119" i="2"/>
  <c r="G1115" i="2"/>
  <c r="G1111" i="2"/>
  <c r="G1107" i="2"/>
  <c r="G1103" i="2"/>
  <c r="G1099" i="2"/>
  <c r="G1095" i="2"/>
  <c r="G1091" i="2"/>
  <c r="G1087" i="2"/>
  <c r="G1083" i="2"/>
  <c r="G1079" i="2"/>
  <c r="G1075" i="2"/>
  <c r="G1071" i="2"/>
  <c r="G1067" i="2"/>
  <c r="G1063" i="2"/>
  <c r="G1059" i="2"/>
  <c r="G1055" i="2"/>
  <c r="G1051" i="2"/>
  <c r="G1047" i="2"/>
  <c r="G1043" i="2"/>
  <c r="G1039" i="2"/>
  <c r="G1035" i="2"/>
  <c r="G1031" i="2"/>
  <c r="G1027" i="2"/>
  <c r="G1023" i="2"/>
  <c r="G1019" i="2"/>
  <c r="I1064" i="2"/>
  <c r="B1059" i="2"/>
  <c r="N1053" i="2"/>
  <c r="I1048" i="2"/>
  <c r="B1043" i="2"/>
  <c r="N1037" i="2"/>
  <c r="I1032" i="2"/>
  <c r="B1027" i="2"/>
  <c r="N1021" i="2"/>
  <c r="G1016" i="2"/>
  <c r="G1012" i="2"/>
  <c r="G1010" i="2"/>
  <c r="G1006" i="2"/>
  <c r="G1002" i="2"/>
  <c r="G998" i="2"/>
  <c r="G994" i="2"/>
  <c r="G990" i="2"/>
  <c r="G986" i="2"/>
  <c r="G982" i="2"/>
  <c r="G978" i="2"/>
  <c r="G974" i="2"/>
  <c r="G970" i="2"/>
  <c r="G966" i="2"/>
  <c r="G962" i="2"/>
  <c r="G958" i="2"/>
  <c r="G954" i="2"/>
  <c r="G950" i="2"/>
  <c r="G946" i="2"/>
  <c r="G942" i="2"/>
  <c r="G938" i="2"/>
  <c r="G934" i="2"/>
  <c r="G930" i="2"/>
  <c r="G926" i="2"/>
  <c r="G922" i="2"/>
  <c r="G918" i="2"/>
  <c r="G914" i="2"/>
  <c r="G910" i="2"/>
  <c r="G906" i="2"/>
  <c r="G902" i="2"/>
  <c r="G898" i="2"/>
  <c r="G894" i="2"/>
  <c r="G890" i="2"/>
  <c r="G886" i="2"/>
  <c r="G882" i="2"/>
  <c r="G878" i="2"/>
  <c r="G874" i="2"/>
  <c r="G870" i="2"/>
  <c r="B1066" i="2"/>
  <c r="N1060" i="2"/>
  <c r="I1055" i="2"/>
  <c r="B1050" i="2"/>
  <c r="N1044" i="2"/>
  <c r="I1039" i="2"/>
  <c r="B1034" i="2"/>
  <c r="N1028" i="2"/>
  <c r="I1023" i="2"/>
  <c r="B1018" i="2"/>
  <c r="I1014" i="2"/>
  <c r="B1010" i="2"/>
  <c r="B1008" i="2"/>
  <c r="B1006" i="2"/>
  <c r="B1004" i="2"/>
  <c r="B1002" i="2"/>
  <c r="B1000" i="2"/>
  <c r="B998" i="2"/>
  <c r="B996" i="2"/>
  <c r="B994" i="2"/>
  <c r="B992" i="2"/>
  <c r="B990" i="2"/>
  <c r="B988" i="2"/>
  <c r="B986" i="2"/>
  <c r="B984" i="2"/>
  <c r="B982" i="2"/>
  <c r="B980" i="2"/>
  <c r="B978" i="2"/>
  <c r="B976" i="2"/>
  <c r="B974" i="2"/>
  <c r="B972" i="2"/>
  <c r="B970" i="2"/>
  <c r="B968" i="2"/>
  <c r="B966" i="2"/>
  <c r="B964" i="2"/>
  <c r="B962" i="2"/>
  <c r="B960" i="2"/>
  <c r="B958" i="2"/>
  <c r="B956" i="2"/>
  <c r="B954" i="2"/>
  <c r="B952" i="2"/>
  <c r="B950" i="2"/>
  <c r="B948" i="2"/>
  <c r="B946" i="2"/>
  <c r="B944" i="2"/>
  <c r="B942" i="2"/>
  <c r="B940" i="2"/>
  <c r="B938" i="2"/>
  <c r="B936" i="2"/>
  <c r="B934" i="2"/>
  <c r="B932" i="2"/>
  <c r="B930" i="2"/>
  <c r="B928" i="2"/>
  <c r="B926" i="2"/>
  <c r="B924" i="2"/>
  <c r="B922" i="2"/>
  <c r="B920" i="2"/>
  <c r="B918" i="2"/>
  <c r="B916" i="2"/>
  <c r="B914" i="2"/>
  <c r="B912" i="2"/>
  <c r="B910" i="2"/>
  <c r="B908" i="2"/>
  <c r="B906" i="2"/>
  <c r="B904" i="2"/>
  <c r="B902" i="2"/>
  <c r="B900" i="2"/>
  <c r="B898" i="2"/>
  <c r="B896" i="2"/>
  <c r="B894" i="2"/>
  <c r="B892" i="2"/>
  <c r="B890" i="2"/>
  <c r="B888" i="2"/>
  <c r="B886" i="2"/>
  <c r="B884" i="2"/>
  <c r="B882" i="2"/>
  <c r="B880" i="2"/>
  <c r="B878" i="2"/>
  <c r="B876" i="2"/>
  <c r="B874" i="2"/>
  <c r="B872" i="2"/>
  <c r="B870" i="2"/>
  <c r="B868" i="2"/>
  <c r="I1066" i="2"/>
  <c r="B1061" i="2"/>
  <c r="N1055" i="2"/>
  <c r="I1050" i="2"/>
  <c r="B1045" i="2"/>
  <c r="N1039" i="2"/>
  <c r="I1034" i="2"/>
  <c r="B1029" i="2"/>
  <c r="N1023" i="2"/>
  <c r="I1018" i="2"/>
  <c r="I1013" i="2"/>
  <c r="I1007" i="2"/>
  <c r="I1003" i="2"/>
  <c r="I999" i="2"/>
  <c r="I995" i="2"/>
  <c r="I991" i="2"/>
  <c r="I987" i="2"/>
  <c r="I983" i="2"/>
  <c r="I979" i="2"/>
  <c r="I975" i="2"/>
  <c r="I971" i="2"/>
  <c r="I967" i="2"/>
  <c r="I963" i="2"/>
  <c r="I959" i="2"/>
  <c r="I955" i="2"/>
  <c r="I951" i="2"/>
  <c r="I947" i="2"/>
  <c r="I943" i="2"/>
  <c r="I939" i="2"/>
  <c r="I935" i="2"/>
  <c r="I931" i="2"/>
  <c r="I927" i="2"/>
  <c r="I923" i="2"/>
  <c r="I919" i="2"/>
  <c r="I915" i="2"/>
  <c r="I911" i="2"/>
  <c r="I907" i="2"/>
  <c r="I903" i="2"/>
  <c r="I899" i="2"/>
  <c r="I895" i="2"/>
  <c r="I891" i="2"/>
  <c r="I887" i="2"/>
  <c r="I883" i="2"/>
  <c r="I879" i="2"/>
  <c r="I875" i="2"/>
  <c r="I871" i="2"/>
  <c r="I867" i="2"/>
  <c r="I863" i="2"/>
  <c r="I1065" i="2"/>
  <c r="B1060" i="2"/>
  <c r="N1054" i="2"/>
  <c r="I1049" i="2"/>
  <c r="B1044" i="2"/>
  <c r="N1038" i="2"/>
  <c r="I1033" i="2"/>
  <c r="B1028" i="2"/>
  <c r="N1022" i="2"/>
  <c r="I1017" i="2"/>
  <c r="G1013" i="2"/>
  <c r="G865" i="2"/>
  <c r="G1341" i="2"/>
  <c r="B1330" i="2"/>
  <c r="I1320" i="2"/>
  <c r="I1288" i="2"/>
  <c r="I1255" i="2"/>
  <c r="G1211" i="2"/>
  <c r="B1248" i="2"/>
  <c r="N1206" i="2"/>
  <c r="N1174" i="2"/>
  <c r="N1142" i="2"/>
  <c r="I1214" i="2"/>
  <c r="I1193" i="2"/>
  <c r="I1172" i="2"/>
  <c r="I1152" i="2"/>
  <c r="I1141" i="2"/>
  <c r="B1132" i="2"/>
  <c r="B1124" i="2"/>
  <c r="B1116" i="2"/>
  <c r="B1108" i="2"/>
  <c r="B1100" i="2"/>
  <c r="B1092" i="2"/>
  <c r="B1084" i="2"/>
  <c r="B1076" i="2"/>
  <c r="B1068" i="2"/>
  <c r="I1131" i="2"/>
  <c r="I1115" i="2"/>
  <c r="I1099" i="2"/>
  <c r="I1083" i="2"/>
  <c r="I1067" i="2"/>
  <c r="G1138" i="2"/>
  <c r="G1122" i="2"/>
  <c r="G1106" i="2"/>
  <c r="G1090" i="2"/>
  <c r="G1074" i="2"/>
  <c r="G1058" i="2"/>
  <c r="G1042" i="2"/>
  <c r="G1026" i="2"/>
  <c r="N1057" i="2"/>
  <c r="I1036" i="2"/>
  <c r="B1016" i="2"/>
  <c r="G1001" i="2"/>
  <c r="G985" i="2"/>
  <c r="G969" i="2"/>
  <c r="G953" i="2"/>
  <c r="G937" i="2"/>
  <c r="G921" i="2"/>
  <c r="G905" i="2"/>
  <c r="G889" i="2"/>
  <c r="G873" i="2"/>
  <c r="B1054" i="2"/>
  <c r="N1032" i="2"/>
  <c r="G1011" i="2"/>
  <c r="N1003" i="2"/>
  <c r="N995" i="2"/>
  <c r="N987" i="2"/>
  <c r="N979" i="2"/>
  <c r="N971" i="2"/>
  <c r="N963" i="2"/>
  <c r="N955" i="2"/>
  <c r="N947" i="2"/>
  <c r="N939" i="2"/>
  <c r="N931" i="2"/>
  <c r="N923" i="2"/>
  <c r="N915" i="2"/>
  <c r="N907" i="2"/>
  <c r="N899" i="2"/>
  <c r="N891" i="2"/>
  <c r="N883" i="2"/>
  <c r="N875" i="2"/>
  <c r="N867" i="2"/>
  <c r="B1049" i="2"/>
  <c r="N1027" i="2"/>
  <c r="I1006" i="2"/>
  <c r="I990" i="2"/>
  <c r="I974" i="2"/>
  <c r="I958" i="2"/>
  <c r="I942" i="2"/>
  <c r="I926" i="2"/>
  <c r="I910" i="2"/>
  <c r="I894" i="2"/>
  <c r="I878" i="2"/>
  <c r="I862" i="2"/>
  <c r="B1048" i="2"/>
  <c r="N1026" i="2"/>
  <c r="B865" i="2"/>
  <c r="G857" i="2"/>
  <c r="G853" i="2"/>
  <c r="G849" i="2"/>
  <c r="G845" i="2"/>
  <c r="G841" i="2"/>
  <c r="G837" i="2"/>
  <c r="G833" i="2"/>
  <c r="G829" i="2"/>
  <c r="G825" i="2"/>
  <c r="G821" i="2"/>
  <c r="G817" i="2"/>
  <c r="G813" i="2"/>
  <c r="G809" i="2"/>
  <c r="G805" i="2"/>
  <c r="G801" i="2"/>
  <c r="G797" i="2"/>
  <c r="G793" i="2"/>
  <c r="G789" i="2"/>
  <c r="G785" i="2"/>
  <c r="G781" i="2"/>
  <c r="G777" i="2"/>
  <c r="G773" i="2"/>
  <c r="G769" i="2"/>
  <c r="G765" i="2"/>
  <c r="G761" i="2"/>
  <c r="G757" i="2"/>
  <c r="G753" i="2"/>
  <c r="G749" i="2"/>
  <c r="G745" i="2"/>
  <c r="G741" i="2"/>
  <c r="G737" i="2"/>
  <c r="G733" i="2"/>
  <c r="G729" i="2"/>
  <c r="G725" i="2"/>
  <c r="G721" i="2"/>
  <c r="G717" i="2"/>
  <c r="G713" i="2"/>
  <c r="G709" i="2"/>
  <c r="G705" i="2"/>
  <c r="G701" i="2"/>
  <c r="G697" i="2"/>
  <c r="G693" i="2"/>
  <c r="G689" i="2"/>
  <c r="G685" i="2"/>
  <c r="G681" i="2"/>
  <c r="G677" i="2"/>
  <c r="G673" i="2"/>
  <c r="G669" i="2"/>
  <c r="G665" i="2"/>
  <c r="G661" i="2"/>
  <c r="G657" i="2"/>
  <c r="G653" i="2"/>
  <c r="G649" i="2"/>
  <c r="G645" i="2"/>
  <c r="G641" i="2"/>
  <c r="G637" i="2"/>
  <c r="G633" i="2"/>
  <c r="G629" i="2"/>
  <c r="G625" i="2"/>
  <c r="G860" i="2"/>
  <c r="N858" i="2"/>
  <c r="N856" i="2"/>
  <c r="N862" i="2"/>
  <c r="I856" i="2"/>
  <c r="I852" i="2"/>
  <c r="I848" i="2"/>
  <c r="I844" i="2"/>
  <c r="I840" i="2"/>
  <c r="I836" i="2"/>
  <c r="I832" i="2"/>
  <c r="I828" i="2"/>
  <c r="I824" i="2"/>
  <c r="I820" i="2"/>
  <c r="I816" i="2"/>
  <c r="I812" i="2"/>
  <c r="I808" i="2"/>
  <c r="I804" i="2"/>
  <c r="I800" i="2"/>
  <c r="I796" i="2"/>
  <c r="I792" i="2"/>
  <c r="I788" i="2"/>
  <c r="I784" i="2"/>
  <c r="I780" i="2"/>
  <c r="I776" i="2"/>
  <c r="I772" i="2"/>
  <c r="I768" i="2"/>
  <c r="I764" i="2"/>
  <c r="I760" i="2"/>
  <c r="I756" i="2"/>
  <c r="I752" i="2"/>
  <c r="I748" i="2"/>
  <c r="I744" i="2"/>
  <c r="I740" i="2"/>
  <c r="I736" i="2"/>
  <c r="I732" i="2"/>
  <c r="I728" i="2"/>
  <c r="I724" i="2"/>
  <c r="I720" i="2"/>
  <c r="I716" i="2"/>
  <c r="I712" i="2"/>
  <c r="I708" i="2"/>
  <c r="I704" i="2"/>
  <c r="I700" i="2"/>
  <c r="I696" i="2"/>
  <c r="I692" i="2"/>
  <c r="I688" i="2"/>
  <c r="I684" i="2"/>
  <c r="I680" i="2"/>
  <c r="I676" i="2"/>
  <c r="I672" i="2"/>
  <c r="I668" i="2"/>
  <c r="I664" i="2"/>
  <c r="I660" i="2"/>
  <c r="I656" i="2"/>
  <c r="I652" i="2"/>
  <c r="I648" i="2"/>
  <c r="I644" i="2"/>
  <c r="I640" i="2"/>
  <c r="G862" i="2"/>
  <c r="N853" i="2"/>
  <c r="N845" i="2"/>
  <c r="N837" i="2"/>
  <c r="N829" i="2"/>
  <c r="N821" i="2"/>
  <c r="N813" i="2"/>
  <c r="N805" i="2"/>
  <c r="N797" i="2"/>
  <c r="N789" i="2"/>
  <c r="N781" i="2"/>
  <c r="N773" i="2"/>
  <c r="N765" i="2"/>
  <c r="N757" i="2"/>
  <c r="N749" i="2"/>
  <c r="N741" i="2"/>
  <c r="N733" i="2"/>
  <c r="N725" i="2"/>
  <c r="N717" i="2"/>
  <c r="N709" i="2"/>
  <c r="N701" i="2"/>
  <c r="N693" i="2"/>
  <c r="N685" i="2"/>
  <c r="N677" i="2"/>
  <c r="N669" i="2"/>
  <c r="N661" i="2"/>
  <c r="N653" i="2"/>
  <c r="N645" i="2"/>
  <c r="I639" i="2"/>
  <c r="I637" i="2"/>
  <c r="I635" i="2"/>
  <c r="I633" i="2"/>
  <c r="I631" i="2"/>
  <c r="I629" i="2"/>
  <c r="I627" i="2"/>
  <c r="I625" i="2"/>
  <c r="B623" i="2"/>
  <c r="B621" i="2"/>
  <c r="B619" i="2"/>
  <c r="B617" i="2"/>
  <c r="B615" i="2"/>
  <c r="B613" i="2"/>
  <c r="B611" i="2"/>
  <c r="B609" i="2"/>
  <c r="B607" i="2"/>
  <c r="B605" i="2"/>
  <c r="B603" i="2"/>
  <c r="B601" i="2"/>
  <c r="B599" i="2"/>
  <c r="B597" i="2"/>
  <c r="B595" i="2"/>
  <c r="B593" i="2"/>
  <c r="B591" i="2"/>
  <c r="B589" i="2"/>
  <c r="B587" i="2"/>
  <c r="B585" i="2"/>
  <c r="B583" i="2"/>
  <c r="B581" i="2"/>
  <c r="B579" i="2"/>
  <c r="B577" i="2"/>
  <c r="B575" i="2"/>
  <c r="B573" i="2"/>
  <c r="B571" i="2"/>
  <c r="B569" i="2"/>
  <c r="B567" i="2"/>
  <c r="B565" i="2"/>
  <c r="B563" i="2"/>
  <c r="B561" i="2"/>
  <c r="B559" i="2"/>
  <c r="B557" i="2"/>
  <c r="B555" i="2"/>
  <c r="B553" i="2"/>
  <c r="B551" i="2"/>
  <c r="B549" i="2"/>
  <c r="B547" i="2"/>
  <c r="B545" i="2"/>
  <c r="B543" i="2"/>
  <c r="B541" i="2"/>
  <c r="B539" i="2"/>
  <c r="B537" i="2"/>
  <c r="B535" i="2"/>
  <c r="B533" i="2"/>
  <c r="B531" i="2"/>
  <c r="B529" i="2"/>
  <c r="B527" i="2"/>
  <c r="B525" i="2"/>
  <c r="B523" i="2"/>
  <c r="B521" i="2"/>
  <c r="B519" i="2"/>
  <c r="B517" i="2"/>
  <c r="B515" i="2"/>
  <c r="B513" i="2"/>
  <c r="B511" i="2"/>
  <c r="B509" i="2"/>
  <c r="B507" i="2"/>
  <c r="B505" i="2"/>
  <c r="B503" i="2"/>
  <c r="B501" i="2"/>
  <c r="B499" i="2"/>
  <c r="B497" i="2"/>
  <c r="B495" i="2"/>
  <c r="B493" i="2"/>
  <c r="B491" i="2"/>
  <c r="B489" i="2"/>
  <c r="B487" i="2"/>
  <c r="B485" i="2"/>
  <c r="B483" i="2"/>
  <c r="B850" i="2"/>
  <c r="B842" i="2"/>
  <c r="B834" i="2"/>
  <c r="B826" i="2"/>
  <c r="B818" i="2"/>
  <c r="B810" i="2"/>
  <c r="B802" i="2"/>
  <c r="B794" i="2"/>
  <c r="B786" i="2"/>
  <c r="B778" i="2"/>
  <c r="B770" i="2"/>
  <c r="B762" i="2"/>
  <c r="B754" i="2"/>
  <c r="B746" i="2"/>
  <c r="B738" i="2"/>
  <c r="B730" i="2"/>
  <c r="B722" i="2"/>
  <c r="B714" i="2"/>
  <c r="B706" i="2"/>
  <c r="B698" i="2"/>
  <c r="B690" i="2"/>
  <c r="B682" i="2"/>
  <c r="B674" i="2"/>
  <c r="B666" i="2"/>
  <c r="B658" i="2"/>
  <c r="B650" i="2"/>
  <c r="B642" i="2"/>
  <c r="B637" i="2"/>
  <c r="B633" i="2"/>
  <c r="B629" i="2"/>
  <c r="B625" i="2"/>
  <c r="B1482" i="2"/>
  <c r="B1378" i="2"/>
  <c r="B1314" i="2"/>
  <c r="N1298" i="2"/>
  <c r="G1313" i="2"/>
  <c r="B1234" i="2"/>
  <c r="G1195" i="2"/>
  <c r="N1230" i="2"/>
  <c r="N1198" i="2"/>
  <c r="N1166" i="2"/>
  <c r="B1255" i="2"/>
  <c r="I1209" i="2"/>
  <c r="I1188" i="2"/>
  <c r="I1166" i="2"/>
  <c r="I1148" i="2"/>
  <c r="B1138" i="2"/>
  <c r="B1130" i="2"/>
  <c r="B1122" i="2"/>
  <c r="B1114" i="2"/>
  <c r="B1106" i="2"/>
  <c r="B1098" i="2"/>
  <c r="B1090" i="2"/>
  <c r="B1082" i="2"/>
  <c r="B1074" i="2"/>
  <c r="G1160" i="2"/>
  <c r="I1127" i="2"/>
  <c r="I1111" i="2"/>
  <c r="I1095" i="2"/>
  <c r="I1079" i="2"/>
  <c r="G1147" i="2"/>
  <c r="G1134" i="2"/>
  <c r="G1118" i="2"/>
  <c r="G1102" i="2"/>
  <c r="G1086" i="2"/>
  <c r="G1070" i="2"/>
  <c r="G1054" i="2"/>
  <c r="G1038" i="2"/>
  <c r="G1022" i="2"/>
  <c r="I1052" i="2"/>
  <c r="B1031" i="2"/>
  <c r="B1012" i="2"/>
  <c r="G997" i="2"/>
  <c r="G981" i="2"/>
  <c r="G965" i="2"/>
  <c r="G949" i="2"/>
  <c r="G933" i="2"/>
  <c r="G917" i="2"/>
  <c r="G901" i="2"/>
  <c r="G885" i="2"/>
  <c r="G869" i="2"/>
  <c r="N1048" i="2"/>
  <c r="I1027" i="2"/>
  <c r="N1009" i="2"/>
  <c r="N1001" i="2"/>
  <c r="N993" i="2"/>
  <c r="N985" i="2"/>
  <c r="N977" i="2"/>
  <c r="N969" i="2"/>
  <c r="N961" i="2"/>
  <c r="N953" i="2"/>
  <c r="N945" i="2"/>
  <c r="N937" i="2"/>
  <c r="N929" i="2"/>
  <c r="N921" i="2"/>
  <c r="N913" i="2"/>
  <c r="N905" i="2"/>
  <c r="N897" i="2"/>
  <c r="N889" i="2"/>
  <c r="N881" i="2"/>
  <c r="N873" i="2"/>
  <c r="B1065" i="2"/>
  <c r="N1043" i="2"/>
  <c r="I1022" i="2"/>
  <c r="I1002" i="2"/>
  <c r="I986" i="2"/>
  <c r="I970" i="2"/>
  <c r="I954" i="2"/>
  <c r="I938" i="2"/>
  <c r="I922" i="2"/>
  <c r="I906" i="2"/>
  <c r="I890" i="2"/>
  <c r="I874" i="2"/>
  <c r="B1064" i="2"/>
  <c r="N1042" i="2"/>
  <c r="I1021" i="2"/>
  <c r="B861" i="2"/>
  <c r="G856" i="2"/>
  <c r="G852" i="2"/>
  <c r="G848" i="2"/>
  <c r="G844" i="2"/>
  <c r="G840" i="2"/>
  <c r="G836" i="2"/>
  <c r="G832" i="2"/>
  <c r="G828" i="2"/>
  <c r="G824" i="2"/>
  <c r="G820" i="2"/>
  <c r="G816" i="2"/>
  <c r="G812" i="2"/>
  <c r="G808" i="2"/>
  <c r="G804" i="2"/>
  <c r="G800" i="2"/>
  <c r="G796" i="2"/>
  <c r="G792" i="2"/>
  <c r="G788" i="2"/>
  <c r="G784" i="2"/>
  <c r="G780" i="2"/>
  <c r="G776" i="2"/>
  <c r="G772" i="2"/>
  <c r="G768" i="2"/>
  <c r="G764" i="2"/>
  <c r="G760" i="2"/>
  <c r="G756" i="2"/>
  <c r="G752" i="2"/>
  <c r="G748" i="2"/>
  <c r="G744" i="2"/>
  <c r="G740" i="2"/>
  <c r="G736" i="2"/>
  <c r="G732" i="2"/>
  <c r="G728" i="2"/>
  <c r="G724" i="2"/>
  <c r="G720" i="2"/>
  <c r="G716" i="2"/>
  <c r="G712" i="2"/>
  <c r="G708" i="2"/>
  <c r="G704" i="2"/>
  <c r="G700" i="2"/>
  <c r="G696" i="2"/>
  <c r="G692" i="2"/>
  <c r="G688" i="2"/>
  <c r="G684" i="2"/>
  <c r="G680" i="2"/>
  <c r="G676" i="2"/>
  <c r="G672" i="2"/>
  <c r="G668" i="2"/>
  <c r="G664" i="2"/>
  <c r="G660" i="2"/>
  <c r="G656" i="2"/>
  <c r="G652" i="2"/>
  <c r="G648" i="2"/>
  <c r="G644" i="2"/>
  <c r="G640" i="2"/>
  <c r="G636" i="2"/>
  <c r="G632" i="2"/>
  <c r="G628" i="2"/>
  <c r="G864" i="2"/>
  <c r="B860" i="2"/>
  <c r="B858" i="2"/>
  <c r="B856" i="2"/>
  <c r="I859" i="2"/>
  <c r="I855" i="2"/>
  <c r="I851" i="2"/>
  <c r="I847" i="2"/>
  <c r="I843" i="2"/>
  <c r="I839" i="2"/>
  <c r="I835" i="2"/>
  <c r="I831" i="2"/>
  <c r="I827" i="2"/>
  <c r="I823" i="2"/>
  <c r="I819" i="2"/>
  <c r="I815" i="2"/>
  <c r="I811" i="2"/>
  <c r="I807" i="2"/>
  <c r="I803" i="2"/>
  <c r="I799" i="2"/>
  <c r="I795" i="2"/>
  <c r="I791" i="2"/>
  <c r="I787" i="2"/>
  <c r="I783" i="2"/>
  <c r="I779" i="2"/>
  <c r="I775" i="2"/>
  <c r="I771" i="2"/>
  <c r="I767" i="2"/>
  <c r="I763" i="2"/>
  <c r="I759" i="2"/>
  <c r="I755" i="2"/>
  <c r="I751" i="2"/>
  <c r="I747" i="2"/>
  <c r="I743" i="2"/>
  <c r="I739" i="2"/>
  <c r="I735" i="2"/>
  <c r="I731" i="2"/>
  <c r="I727" i="2"/>
  <c r="I723" i="2"/>
  <c r="I719" i="2"/>
  <c r="I715" i="2"/>
  <c r="I711" i="2"/>
  <c r="I707" i="2"/>
  <c r="I703" i="2"/>
  <c r="I699" i="2"/>
  <c r="I695" i="2"/>
  <c r="I691" i="2"/>
  <c r="I687" i="2"/>
  <c r="I683" i="2"/>
  <c r="I679" i="2"/>
  <c r="I675" i="2"/>
  <c r="I671" i="2"/>
  <c r="I667" i="2"/>
  <c r="I663" i="2"/>
  <c r="I659" i="2"/>
  <c r="I655" i="2"/>
  <c r="I651" i="2"/>
  <c r="I647" i="2"/>
  <c r="I643" i="2"/>
  <c r="G866" i="2"/>
  <c r="B862" i="2"/>
  <c r="N851" i="2"/>
  <c r="N843" i="2"/>
  <c r="N835" i="2"/>
  <c r="N827" i="2"/>
  <c r="N819" i="2"/>
  <c r="N811" i="2"/>
  <c r="N803" i="2"/>
  <c r="N795" i="2"/>
  <c r="N787" i="2"/>
  <c r="N779" i="2"/>
  <c r="N771" i="2"/>
  <c r="N763" i="2"/>
  <c r="N755" i="2"/>
  <c r="N747" i="2"/>
  <c r="N739" i="2"/>
  <c r="N731" i="2"/>
  <c r="N723" i="2"/>
  <c r="N715" i="2"/>
  <c r="N707" i="2"/>
  <c r="N699" i="2"/>
  <c r="N691" i="2"/>
  <c r="N683" i="2"/>
  <c r="N675" i="2"/>
  <c r="N667" i="2"/>
  <c r="N659" i="2"/>
  <c r="N651" i="2"/>
  <c r="N643" i="2"/>
  <c r="N638" i="2"/>
  <c r="N636" i="2"/>
  <c r="N634" i="2"/>
  <c r="N632" i="2"/>
  <c r="N630" i="2"/>
  <c r="N628" i="2"/>
  <c r="N626" i="2"/>
  <c r="N624" i="2"/>
  <c r="N622" i="2"/>
  <c r="N620" i="2"/>
  <c r="N618" i="2"/>
  <c r="N616" i="2"/>
  <c r="N614" i="2"/>
  <c r="N612" i="2"/>
  <c r="N610" i="2"/>
  <c r="N608" i="2"/>
  <c r="N606" i="2"/>
  <c r="N604" i="2"/>
  <c r="N602" i="2"/>
  <c r="N600" i="2"/>
  <c r="N598" i="2"/>
  <c r="N596" i="2"/>
  <c r="N594" i="2"/>
  <c r="N592" i="2"/>
  <c r="N590" i="2"/>
  <c r="N588" i="2"/>
  <c r="N586" i="2"/>
  <c r="N584" i="2"/>
  <c r="N582" i="2"/>
  <c r="N580" i="2"/>
  <c r="N578" i="2"/>
  <c r="N576" i="2"/>
  <c r="N574" i="2"/>
  <c r="N572" i="2"/>
  <c r="N570" i="2"/>
  <c r="N568" i="2"/>
  <c r="N566" i="2"/>
  <c r="N564" i="2"/>
  <c r="N562" i="2"/>
  <c r="N560" i="2"/>
  <c r="N558" i="2"/>
  <c r="N556" i="2"/>
  <c r="N554" i="2"/>
  <c r="N552" i="2"/>
  <c r="N550" i="2"/>
  <c r="N548" i="2"/>
  <c r="N546" i="2"/>
  <c r="N544" i="2"/>
  <c r="N542" i="2"/>
  <c r="N540" i="2"/>
  <c r="N538" i="2"/>
  <c r="N536" i="2"/>
  <c r="N534" i="2"/>
  <c r="N532" i="2"/>
  <c r="N530" i="2"/>
  <c r="N528" i="2"/>
  <c r="N526" i="2"/>
  <c r="N524" i="2"/>
  <c r="N522" i="2"/>
  <c r="N520" i="2"/>
  <c r="N518" i="2"/>
  <c r="N516" i="2"/>
  <c r="N514" i="2"/>
  <c r="N512" i="2"/>
  <c r="N510" i="2"/>
  <c r="N508" i="2"/>
  <c r="N506" i="2"/>
  <c r="N504" i="2"/>
  <c r="N502" i="2"/>
  <c r="N500" i="2"/>
  <c r="N498" i="2"/>
  <c r="N496" i="2"/>
  <c r="N494" i="2"/>
  <c r="N492" i="2"/>
  <c r="N490" i="2"/>
  <c r="N488" i="2"/>
  <c r="N486" i="2"/>
  <c r="N484" i="2"/>
  <c r="N482" i="2"/>
  <c r="B848" i="2"/>
  <c r="B840" i="2"/>
  <c r="B832" i="2"/>
  <c r="B824" i="2"/>
  <c r="B816" i="2"/>
  <c r="B808" i="2"/>
  <c r="B800" i="2"/>
  <c r="B792" i="2"/>
  <c r="B784" i="2"/>
  <c r="B776" i="2"/>
  <c r="B768" i="2"/>
  <c r="B760" i="2"/>
  <c r="B752" i="2"/>
  <c r="B744" i="2"/>
  <c r="B736" i="2"/>
  <c r="B728" i="2"/>
  <c r="B720" i="2"/>
  <c r="B712" i="2"/>
  <c r="B704" i="2"/>
  <c r="B696" i="2"/>
  <c r="B688" i="2"/>
  <c r="B680" i="2"/>
  <c r="B672" i="2"/>
  <c r="B664" i="2"/>
  <c r="B656" i="2"/>
  <c r="B648" i="2"/>
  <c r="B640" i="2"/>
  <c r="B636" i="2"/>
  <c r="B632" i="2"/>
  <c r="B628" i="2"/>
  <c r="I624" i="2"/>
  <c r="N1417" i="2"/>
  <c r="B1362" i="2"/>
  <c r="B1387" i="2"/>
  <c r="N1282" i="2"/>
  <c r="G1281" i="2"/>
  <c r="I1246" i="2"/>
  <c r="G1179" i="2"/>
  <c r="N1222" i="2"/>
  <c r="N1190" i="2"/>
  <c r="N1158" i="2"/>
  <c r="N1233" i="2"/>
  <c r="I1204" i="2"/>
  <c r="I1182" i="2"/>
  <c r="I1161" i="2"/>
  <c r="G1161" i="2"/>
  <c r="B1136" i="2"/>
  <c r="B1128" i="2"/>
  <c r="B1120" i="2"/>
  <c r="B1112" i="2"/>
  <c r="B1104" i="2"/>
  <c r="B1096" i="2"/>
  <c r="B1088" i="2"/>
  <c r="B1080" i="2"/>
  <c r="B1072" i="2"/>
  <c r="I1139" i="2"/>
  <c r="I1123" i="2"/>
  <c r="I1107" i="2"/>
  <c r="I1091" i="2"/>
  <c r="I1075" i="2"/>
  <c r="G1141" i="2"/>
  <c r="G1130" i="2"/>
  <c r="G1114" i="2"/>
  <c r="G1098" i="2"/>
  <c r="G1082" i="2"/>
  <c r="G1066" i="2"/>
  <c r="G1050" i="2"/>
  <c r="G1034" i="2"/>
  <c r="G1018" i="2"/>
  <c r="B1047" i="2"/>
  <c r="N1025" i="2"/>
  <c r="G1009" i="2"/>
  <c r="G993" i="2"/>
  <c r="G977" i="2"/>
  <c r="G961" i="2"/>
  <c r="G945" i="2"/>
  <c r="G929" i="2"/>
  <c r="G913" i="2"/>
  <c r="G897" i="2"/>
  <c r="G881" i="2"/>
  <c r="N1064" i="2"/>
  <c r="I1043" i="2"/>
  <c r="B1022" i="2"/>
  <c r="N1007" i="2"/>
  <c r="N999" i="2"/>
  <c r="N991" i="2"/>
  <c r="N983" i="2"/>
  <c r="N975" i="2"/>
  <c r="N967" i="2"/>
  <c r="N959" i="2"/>
  <c r="N951" i="2"/>
  <c r="N943" i="2"/>
  <c r="N935" i="2"/>
  <c r="N927" i="2"/>
  <c r="N919" i="2"/>
  <c r="N911" i="2"/>
  <c r="N903" i="2"/>
  <c r="N895" i="2"/>
  <c r="N887" i="2"/>
  <c r="N879" i="2"/>
  <c r="N871" i="2"/>
  <c r="N1059" i="2"/>
  <c r="I1038" i="2"/>
  <c r="G1014" i="2"/>
  <c r="I998" i="2"/>
  <c r="I982" i="2"/>
  <c r="I966" i="2"/>
  <c r="I950" i="2"/>
  <c r="I934" i="2"/>
  <c r="I918" i="2"/>
  <c r="I902" i="2"/>
  <c r="I886" i="2"/>
  <c r="I870" i="2"/>
  <c r="N1058" i="2"/>
  <c r="I1037" i="2"/>
  <c r="B1017" i="2"/>
  <c r="N860" i="2"/>
  <c r="G855" i="2"/>
  <c r="G851" i="2"/>
  <c r="G847" i="2"/>
  <c r="G843" i="2"/>
  <c r="G839" i="2"/>
  <c r="G835" i="2"/>
  <c r="G831" i="2"/>
  <c r="G827" i="2"/>
  <c r="G823" i="2"/>
  <c r="G819" i="2"/>
  <c r="G815" i="2"/>
  <c r="G811" i="2"/>
  <c r="G807" i="2"/>
  <c r="G803" i="2"/>
  <c r="G799" i="2"/>
  <c r="G795" i="2"/>
  <c r="G791" i="2"/>
  <c r="G787" i="2"/>
  <c r="G783" i="2"/>
  <c r="G779" i="2"/>
  <c r="G775" i="2"/>
  <c r="G771" i="2"/>
  <c r="G767" i="2"/>
  <c r="G763" i="2"/>
  <c r="G759" i="2"/>
  <c r="G755" i="2"/>
  <c r="G751" i="2"/>
  <c r="G747" i="2"/>
  <c r="G743" i="2"/>
  <c r="G739" i="2"/>
  <c r="G735" i="2"/>
  <c r="G731" i="2"/>
  <c r="G727" i="2"/>
  <c r="G723" i="2"/>
  <c r="G719" i="2"/>
  <c r="G715" i="2"/>
  <c r="G711" i="2"/>
  <c r="G707" i="2"/>
  <c r="G703" i="2"/>
  <c r="G699" i="2"/>
  <c r="G695" i="2"/>
  <c r="G691" i="2"/>
  <c r="G687" i="2"/>
  <c r="G683" i="2"/>
  <c r="G679" i="2"/>
  <c r="G675" i="2"/>
  <c r="G671" i="2"/>
  <c r="G667" i="2"/>
  <c r="G663" i="2"/>
  <c r="G659" i="2"/>
  <c r="G655" i="2"/>
  <c r="G651" i="2"/>
  <c r="G647" i="2"/>
  <c r="G643" i="2"/>
  <c r="G639" i="2"/>
  <c r="G635" i="2"/>
  <c r="G631" i="2"/>
  <c r="G627" i="2"/>
  <c r="B864" i="2"/>
  <c r="N859" i="2"/>
  <c r="N857" i="2"/>
  <c r="G863" i="2"/>
  <c r="I858" i="2"/>
  <c r="I854" i="2"/>
  <c r="I850" i="2"/>
  <c r="I846" i="2"/>
  <c r="I842" i="2"/>
  <c r="I838" i="2"/>
  <c r="I834" i="2"/>
  <c r="I830" i="2"/>
  <c r="I826" i="2"/>
  <c r="I822" i="2"/>
  <c r="I818" i="2"/>
  <c r="I814" i="2"/>
  <c r="I810" i="2"/>
  <c r="I806" i="2"/>
  <c r="I802" i="2"/>
  <c r="I798" i="2"/>
  <c r="I794" i="2"/>
  <c r="I790" i="2"/>
  <c r="I786" i="2"/>
  <c r="I782" i="2"/>
  <c r="I778" i="2"/>
  <c r="I774" i="2"/>
  <c r="I770" i="2"/>
  <c r="I766" i="2"/>
  <c r="I762" i="2"/>
  <c r="I758" i="2"/>
  <c r="I754" i="2"/>
  <c r="I750" i="2"/>
  <c r="I746" i="2"/>
  <c r="I742" i="2"/>
  <c r="I738" i="2"/>
  <c r="I734" i="2"/>
  <c r="I730" i="2"/>
  <c r="I726" i="2"/>
  <c r="I722" i="2"/>
  <c r="I718" i="2"/>
  <c r="I714" i="2"/>
  <c r="I710" i="2"/>
  <c r="I706" i="2"/>
  <c r="I702" i="2"/>
  <c r="I698" i="2"/>
  <c r="I694" i="2"/>
  <c r="I690" i="2"/>
  <c r="I686" i="2"/>
  <c r="I682" i="2"/>
  <c r="I678" i="2"/>
  <c r="I674" i="2"/>
  <c r="I670" i="2"/>
  <c r="I666" i="2"/>
  <c r="I662" i="2"/>
  <c r="I658" i="2"/>
  <c r="I654" i="2"/>
  <c r="I650" i="2"/>
  <c r="I646" i="2"/>
  <c r="I642" i="2"/>
  <c r="B866" i="2"/>
  <c r="N861" i="2"/>
  <c r="N849" i="2"/>
  <c r="N841" i="2"/>
  <c r="N833" i="2"/>
  <c r="N825" i="2"/>
  <c r="N817" i="2"/>
  <c r="N809" i="2"/>
  <c r="N801" i="2"/>
  <c r="N793" i="2"/>
  <c r="N785" i="2"/>
  <c r="N777" i="2"/>
  <c r="N769" i="2"/>
  <c r="N761" i="2"/>
  <c r="N753" i="2"/>
  <c r="N745" i="2"/>
  <c r="N737" i="2"/>
  <c r="N729" i="2"/>
  <c r="N721" i="2"/>
  <c r="N713" i="2"/>
  <c r="N705" i="2"/>
  <c r="N697" i="2"/>
  <c r="N689" i="2"/>
  <c r="N681" i="2"/>
  <c r="N673" i="2"/>
  <c r="N665" i="2"/>
  <c r="N657" i="2"/>
  <c r="N649" i="2"/>
  <c r="N641" i="2"/>
  <c r="I638" i="2"/>
  <c r="I636" i="2"/>
  <c r="I634" i="2"/>
  <c r="I632" i="2"/>
  <c r="I630" i="2"/>
  <c r="I628" i="2"/>
  <c r="I626" i="2"/>
  <c r="B624" i="2"/>
  <c r="B622" i="2"/>
  <c r="B620" i="2"/>
  <c r="B618" i="2"/>
  <c r="B616" i="2"/>
  <c r="B614" i="2"/>
  <c r="B612" i="2"/>
  <c r="B610" i="2"/>
  <c r="B608" i="2"/>
  <c r="B606" i="2"/>
  <c r="B604" i="2"/>
  <c r="B602" i="2"/>
  <c r="B600" i="2"/>
  <c r="B598" i="2"/>
  <c r="B596" i="2"/>
  <c r="B594" i="2"/>
  <c r="B592" i="2"/>
  <c r="B590" i="2"/>
  <c r="B588" i="2"/>
  <c r="B586" i="2"/>
  <c r="B584" i="2"/>
  <c r="B582" i="2"/>
  <c r="B580" i="2"/>
  <c r="B578" i="2"/>
  <c r="B576" i="2"/>
  <c r="B574" i="2"/>
  <c r="B572" i="2"/>
  <c r="B570" i="2"/>
  <c r="B568" i="2"/>
  <c r="B566" i="2"/>
  <c r="B564" i="2"/>
  <c r="B562" i="2"/>
  <c r="B560" i="2"/>
  <c r="B558" i="2"/>
  <c r="B556" i="2"/>
  <c r="B554" i="2"/>
  <c r="B552" i="2"/>
  <c r="B550" i="2"/>
  <c r="B548" i="2"/>
  <c r="B546" i="2"/>
  <c r="B544" i="2"/>
  <c r="B542" i="2"/>
  <c r="B540" i="2"/>
  <c r="B538" i="2"/>
  <c r="B536" i="2"/>
  <c r="B534" i="2"/>
  <c r="B532" i="2"/>
  <c r="B530" i="2"/>
  <c r="B528" i="2"/>
  <c r="B526" i="2"/>
  <c r="B524" i="2"/>
  <c r="B522" i="2"/>
  <c r="B520" i="2"/>
  <c r="B518" i="2"/>
  <c r="B516" i="2"/>
  <c r="B514" i="2"/>
  <c r="B512" i="2"/>
  <c r="B510" i="2"/>
  <c r="B508" i="2"/>
  <c r="B506" i="2"/>
  <c r="B504" i="2"/>
  <c r="B502" i="2"/>
  <c r="B500" i="2"/>
  <c r="B498" i="2"/>
  <c r="B496" i="2"/>
  <c r="B494" i="2"/>
  <c r="B492" i="2"/>
  <c r="B490" i="2"/>
  <c r="B488" i="2"/>
  <c r="B486" i="2"/>
  <c r="B484" i="2"/>
  <c r="B854" i="2"/>
  <c r="B846" i="2"/>
  <c r="B838" i="2"/>
  <c r="B830" i="2"/>
  <c r="B822" i="2"/>
  <c r="B814" i="2"/>
  <c r="B806" i="2"/>
  <c r="B798" i="2"/>
  <c r="B790" i="2"/>
  <c r="B782" i="2"/>
  <c r="B774" i="2"/>
  <c r="B766" i="2"/>
  <c r="B758" i="2"/>
  <c r="B750" i="2"/>
  <c r="B742" i="2"/>
  <c r="B734" i="2"/>
  <c r="B726" i="2"/>
  <c r="B718" i="2"/>
  <c r="B710" i="2"/>
  <c r="B702" i="2"/>
  <c r="B694" i="2"/>
  <c r="B686" i="2"/>
  <c r="B678" i="2"/>
  <c r="B670" i="2"/>
  <c r="B662" i="2"/>
  <c r="B654" i="2"/>
  <c r="B646" i="2"/>
  <c r="B639" i="2"/>
  <c r="B635" i="2"/>
  <c r="B1406" i="2"/>
  <c r="G1249" i="2"/>
  <c r="N1182" i="2"/>
  <c r="I1177" i="2"/>
  <c r="B1126" i="2"/>
  <c r="B1094" i="2"/>
  <c r="I1135" i="2"/>
  <c r="I1071" i="2"/>
  <c r="G1094" i="2"/>
  <c r="G1030" i="2"/>
  <c r="G1005" i="2"/>
  <c r="G941" i="2"/>
  <c r="G877" i="2"/>
  <c r="N1005" i="2"/>
  <c r="N973" i="2"/>
  <c r="N941" i="2"/>
  <c r="N909" i="2"/>
  <c r="N877" i="2"/>
  <c r="I1010" i="2"/>
  <c r="I946" i="2"/>
  <c r="I882" i="2"/>
  <c r="B1013" i="2"/>
  <c r="G846" i="2"/>
  <c r="G830" i="2"/>
  <c r="G814" i="2"/>
  <c r="G798" i="2"/>
  <c r="G782" i="2"/>
  <c r="G766" i="2"/>
  <c r="G750" i="2"/>
  <c r="G734" i="2"/>
  <c r="G718" i="2"/>
  <c r="G702" i="2"/>
  <c r="G686" i="2"/>
  <c r="G670" i="2"/>
  <c r="G654" i="2"/>
  <c r="G638" i="2"/>
  <c r="N863" i="2"/>
  <c r="I857" i="2"/>
  <c r="I841" i="2"/>
  <c r="I825" i="2"/>
  <c r="I809" i="2"/>
  <c r="I793" i="2"/>
  <c r="I777" i="2"/>
  <c r="I761" i="2"/>
  <c r="I745" i="2"/>
  <c r="I729" i="2"/>
  <c r="I713" i="2"/>
  <c r="I697" i="2"/>
  <c r="I681" i="2"/>
  <c r="I665" i="2"/>
  <c r="I649" i="2"/>
  <c r="N855" i="2"/>
  <c r="N823" i="2"/>
  <c r="N791" i="2"/>
  <c r="N759" i="2"/>
  <c r="N727" i="2"/>
  <c r="N695" i="2"/>
  <c r="N663" i="2"/>
  <c r="N637" i="2"/>
  <c r="N629" i="2"/>
  <c r="N621" i="2"/>
  <c r="N613" i="2"/>
  <c r="N605" i="2"/>
  <c r="N597" i="2"/>
  <c r="N589" i="2"/>
  <c r="N581" i="2"/>
  <c r="N573" i="2"/>
  <c r="N565" i="2"/>
  <c r="N557" i="2"/>
  <c r="N549" i="2"/>
  <c r="N541" i="2"/>
  <c r="N533" i="2"/>
  <c r="N525" i="2"/>
  <c r="N517" i="2"/>
  <c r="N509" i="2"/>
  <c r="N501" i="2"/>
  <c r="N493" i="2"/>
  <c r="N485" i="2"/>
  <c r="B836" i="2"/>
  <c r="B804" i="2"/>
  <c r="B772" i="2"/>
  <c r="B740" i="2"/>
  <c r="B708" i="2"/>
  <c r="B676" i="2"/>
  <c r="B644" i="2"/>
  <c r="B630" i="2"/>
  <c r="I1352" i="2"/>
  <c r="G1163" i="2"/>
  <c r="I1220" i="2"/>
  <c r="G1145" i="2"/>
  <c r="B1110" i="2"/>
  <c r="B1078" i="2"/>
  <c r="I1103" i="2"/>
  <c r="G1126" i="2"/>
  <c r="G1062" i="2"/>
  <c r="N1041" i="2"/>
  <c r="G973" i="2"/>
  <c r="G909" i="2"/>
  <c r="B1038" i="2"/>
  <c r="N989" i="2"/>
  <c r="N957" i="2"/>
  <c r="N925" i="2"/>
  <c r="N893" i="2"/>
  <c r="I1054" i="2"/>
  <c r="I978" i="2"/>
  <c r="I914" i="2"/>
  <c r="I1053" i="2"/>
  <c r="G854" i="2"/>
  <c r="G838" i="2"/>
  <c r="G822" i="2"/>
  <c r="G806" i="2"/>
  <c r="G790" i="2"/>
  <c r="G774" i="2"/>
  <c r="G758" i="2"/>
  <c r="G742" i="2"/>
  <c r="G726" i="2"/>
  <c r="G710" i="2"/>
  <c r="G694" i="2"/>
  <c r="G678" i="2"/>
  <c r="G662" i="2"/>
  <c r="G646" i="2"/>
  <c r="G630" i="2"/>
  <c r="B857" i="2"/>
  <c r="I849" i="2"/>
  <c r="I833" i="2"/>
  <c r="I817" i="2"/>
  <c r="I801" i="2"/>
  <c r="I785" i="2"/>
  <c r="I769" i="2"/>
  <c r="I753" i="2"/>
  <c r="I737" i="2"/>
  <c r="I721" i="2"/>
  <c r="I705" i="2"/>
  <c r="I689" i="2"/>
  <c r="I673" i="2"/>
  <c r="I657" i="2"/>
  <c r="I641" i="2"/>
  <c r="N839" i="2"/>
  <c r="N807" i="2"/>
  <c r="N775" i="2"/>
  <c r="N743" i="2"/>
  <c r="N711" i="2"/>
  <c r="N679" i="2"/>
  <c r="N647" i="2"/>
  <c r="N633" i="2"/>
  <c r="N625" i="2"/>
  <c r="N617" i="2"/>
  <c r="N609" i="2"/>
  <c r="N601" i="2"/>
  <c r="N593" i="2"/>
  <c r="N585" i="2"/>
  <c r="N577" i="2"/>
  <c r="N569" i="2"/>
  <c r="N561" i="2"/>
  <c r="N553" i="2"/>
  <c r="N545" i="2"/>
  <c r="N537" i="2"/>
  <c r="N529" i="2"/>
  <c r="N521" i="2"/>
  <c r="N513" i="2"/>
  <c r="N505" i="2"/>
  <c r="N497" i="2"/>
  <c r="N489" i="2"/>
  <c r="B852" i="2"/>
  <c r="B820" i="2"/>
  <c r="B788" i="2"/>
  <c r="B756" i="2"/>
  <c r="B724" i="2"/>
  <c r="B692" i="2"/>
  <c r="B660" i="2"/>
  <c r="B634" i="2"/>
  <c r="N1214" i="2"/>
  <c r="B1134" i="2"/>
  <c r="B1070" i="2"/>
  <c r="G1110" i="2"/>
  <c r="I1020" i="2"/>
  <c r="G893" i="2"/>
  <c r="N981" i="2"/>
  <c r="N917" i="2"/>
  <c r="B1033" i="2"/>
  <c r="I898" i="2"/>
  <c r="G850" i="2"/>
  <c r="G818" i="2"/>
  <c r="G786" i="2"/>
  <c r="G754" i="2"/>
  <c r="G722" i="2"/>
  <c r="G690" i="2"/>
  <c r="G658" i="2"/>
  <c r="G626" i="2"/>
  <c r="I845" i="2"/>
  <c r="I813" i="2"/>
  <c r="I781" i="2"/>
  <c r="I749" i="2"/>
  <c r="I717" i="2"/>
  <c r="I685" i="2"/>
  <c r="I653" i="2"/>
  <c r="N831" i="2"/>
  <c r="N767" i="2"/>
  <c r="N703" i="2"/>
  <c r="N639" i="2"/>
  <c r="N623" i="2"/>
  <c r="N607" i="2"/>
  <c r="N591" i="2"/>
  <c r="N575" i="2"/>
  <c r="N559" i="2"/>
  <c r="N543" i="2"/>
  <c r="N527" i="2"/>
  <c r="N511" i="2"/>
  <c r="N495" i="2"/>
  <c r="B844" i="2"/>
  <c r="B780" i="2"/>
  <c r="B716" i="2"/>
  <c r="B652" i="2"/>
  <c r="B626" i="2"/>
  <c r="I620" i="2"/>
  <c r="I616" i="2"/>
  <c r="I612" i="2"/>
  <c r="I608" i="2"/>
  <c r="I604" i="2"/>
  <c r="I600" i="2"/>
  <c r="I596" i="2"/>
  <c r="I592" i="2"/>
  <c r="I588" i="2"/>
  <c r="I584" i="2"/>
  <c r="I580" i="2"/>
  <c r="I576" i="2"/>
  <c r="I572" i="2"/>
  <c r="I568" i="2"/>
  <c r="I564" i="2"/>
  <c r="I560" i="2"/>
  <c r="I556" i="2"/>
  <c r="I552" i="2"/>
  <c r="I548" i="2"/>
  <c r="I544" i="2"/>
  <c r="I540" i="2"/>
  <c r="I536" i="2"/>
  <c r="I532" i="2"/>
  <c r="I528" i="2"/>
  <c r="I524" i="2"/>
  <c r="I520" i="2"/>
  <c r="I516" i="2"/>
  <c r="I512" i="2"/>
  <c r="I508" i="2"/>
  <c r="I504" i="2"/>
  <c r="I500" i="2"/>
  <c r="I496" i="2"/>
  <c r="I492" i="2"/>
  <c r="I488" i="2"/>
  <c r="B855" i="2"/>
  <c r="B847" i="2"/>
  <c r="B839" i="2"/>
  <c r="B831" i="2"/>
  <c r="B823" i="2"/>
  <c r="B815" i="2"/>
  <c r="B807" i="2"/>
  <c r="B799" i="2"/>
  <c r="B791" i="2"/>
  <c r="B783" i="2"/>
  <c r="B775" i="2"/>
  <c r="B767" i="2"/>
  <c r="B759" i="2"/>
  <c r="B751" i="2"/>
  <c r="B743" i="2"/>
  <c r="B735" i="2"/>
  <c r="B727" i="2"/>
  <c r="B719" i="2"/>
  <c r="B711" i="2"/>
  <c r="B703" i="2"/>
  <c r="B695" i="2"/>
  <c r="B687" i="2"/>
  <c r="B679" i="2"/>
  <c r="B671" i="2"/>
  <c r="B663" i="2"/>
  <c r="B655" i="2"/>
  <c r="B647" i="2"/>
  <c r="G624" i="2"/>
  <c r="G620" i="2"/>
  <c r="G616" i="2"/>
  <c r="G612" i="2"/>
  <c r="G608" i="2"/>
  <c r="G604" i="2"/>
  <c r="G600" i="2"/>
  <c r="G596" i="2"/>
  <c r="G592" i="2"/>
  <c r="G588" i="2"/>
  <c r="G584" i="2"/>
  <c r="G580" i="2"/>
  <c r="G576" i="2"/>
  <c r="G572" i="2"/>
  <c r="G568" i="2"/>
  <c r="G564" i="2"/>
  <c r="G560" i="2"/>
  <c r="G556" i="2"/>
  <c r="G552" i="2"/>
  <c r="G548" i="2"/>
  <c r="G544" i="2"/>
  <c r="G540" i="2"/>
  <c r="G536" i="2"/>
  <c r="G532" i="2"/>
  <c r="G528" i="2"/>
  <c r="G524" i="2"/>
  <c r="G520" i="2"/>
  <c r="G516" i="2"/>
  <c r="G512" i="2"/>
  <c r="G508" i="2"/>
  <c r="G504" i="2"/>
  <c r="G500" i="2"/>
  <c r="G496" i="2"/>
  <c r="G492" i="2"/>
  <c r="G488" i="2"/>
  <c r="G484" i="2"/>
  <c r="I480" i="2"/>
  <c r="I476" i="2"/>
  <c r="I472" i="2"/>
  <c r="I468" i="2"/>
  <c r="I464" i="2"/>
  <c r="I460" i="2"/>
  <c r="I456" i="2"/>
  <c r="I452" i="2"/>
  <c r="I448" i="2"/>
  <c r="I444" i="2"/>
  <c r="I440" i="2"/>
  <c r="I436" i="2"/>
  <c r="I432" i="2"/>
  <c r="I428" i="2"/>
  <c r="I424" i="2"/>
  <c r="I420" i="2"/>
  <c r="I416" i="2"/>
  <c r="I412" i="2"/>
  <c r="I408" i="2"/>
  <c r="I404" i="2"/>
  <c r="I400" i="2"/>
  <c r="I396" i="2"/>
  <c r="I392" i="2"/>
  <c r="I388" i="2"/>
  <c r="I384" i="2"/>
  <c r="I380" i="2"/>
  <c r="I376" i="2"/>
  <c r="I372" i="2"/>
  <c r="I368" i="2"/>
  <c r="I364" i="2"/>
  <c r="I360" i="2"/>
  <c r="I356" i="2"/>
  <c r="I352" i="2"/>
  <c r="I348" i="2"/>
  <c r="I344" i="2"/>
  <c r="I340" i="2"/>
  <c r="I336" i="2"/>
  <c r="I332" i="2"/>
  <c r="I328" i="2"/>
  <c r="I324" i="2"/>
  <c r="I320" i="2"/>
  <c r="I316" i="2"/>
  <c r="I312" i="2"/>
  <c r="I308" i="2"/>
  <c r="I304" i="2"/>
  <c r="I300" i="2"/>
  <c r="I296" i="2"/>
  <c r="I292" i="2"/>
  <c r="I288" i="2"/>
  <c r="I284" i="2"/>
  <c r="I280" i="2"/>
  <c r="I276" i="2"/>
  <c r="I272" i="2"/>
  <c r="I268" i="2"/>
  <c r="I264" i="2"/>
  <c r="I260" i="2"/>
  <c r="I256" i="2"/>
  <c r="I252" i="2"/>
  <c r="I248" i="2"/>
  <c r="I244" i="2"/>
  <c r="I240" i="2"/>
  <c r="I236" i="2"/>
  <c r="I232" i="2"/>
  <c r="I228" i="2"/>
  <c r="I224" i="2"/>
  <c r="I220" i="2"/>
  <c r="I216" i="2"/>
  <c r="I212" i="2"/>
  <c r="I208" i="2"/>
  <c r="I204" i="2"/>
  <c r="I200" i="2"/>
  <c r="I196" i="2"/>
  <c r="I192" i="2"/>
  <c r="I188" i="2"/>
  <c r="I184" i="2"/>
  <c r="I180" i="2"/>
  <c r="I176" i="2"/>
  <c r="I172" i="2"/>
  <c r="I168" i="2"/>
  <c r="I164" i="2"/>
  <c r="I160" i="2"/>
  <c r="I156" i="2"/>
  <c r="I152" i="2"/>
  <c r="I148" i="2"/>
  <c r="N852" i="2"/>
  <c r="N836" i="2"/>
  <c r="N820" i="2"/>
  <c r="N804" i="2"/>
  <c r="N788" i="2"/>
  <c r="N772" i="2"/>
  <c r="N756" i="2"/>
  <c r="N740" i="2"/>
  <c r="N724" i="2"/>
  <c r="N708" i="2"/>
  <c r="N692" i="2"/>
  <c r="N676" i="2"/>
  <c r="N660" i="2"/>
  <c r="N644" i="2"/>
  <c r="N854" i="2"/>
  <c r="N838" i="2"/>
  <c r="N822" i="2"/>
  <c r="N806" i="2"/>
  <c r="N790" i="2"/>
  <c r="N774" i="2"/>
  <c r="N758" i="2"/>
  <c r="N742" i="2"/>
  <c r="N726" i="2"/>
  <c r="N710" i="2"/>
  <c r="N694" i="2"/>
  <c r="N678" i="2"/>
  <c r="N662" i="2"/>
  <c r="N646" i="2"/>
  <c r="B481" i="2"/>
  <c r="B479" i="2"/>
  <c r="B477" i="2"/>
  <c r="B475" i="2"/>
  <c r="B473" i="2"/>
  <c r="B471" i="2"/>
  <c r="B469" i="2"/>
  <c r="B467" i="2"/>
  <c r="B465" i="2"/>
  <c r="B463" i="2"/>
  <c r="B461" i="2"/>
  <c r="B459" i="2"/>
  <c r="B457" i="2"/>
  <c r="B455" i="2"/>
  <c r="B453" i="2"/>
  <c r="B451" i="2"/>
  <c r="B449" i="2"/>
  <c r="B447" i="2"/>
  <c r="B445" i="2"/>
  <c r="B443" i="2"/>
  <c r="B441" i="2"/>
  <c r="B439" i="2"/>
  <c r="B437" i="2"/>
  <c r="B435" i="2"/>
  <c r="B433" i="2"/>
  <c r="B431" i="2"/>
  <c r="B429" i="2"/>
  <c r="B427" i="2"/>
  <c r="B425" i="2"/>
  <c r="B423" i="2"/>
  <c r="B421" i="2"/>
  <c r="B419" i="2"/>
  <c r="B417" i="2"/>
  <c r="B415" i="2"/>
  <c r="B413" i="2"/>
  <c r="B411" i="2"/>
  <c r="B409" i="2"/>
  <c r="B407" i="2"/>
  <c r="B405" i="2"/>
  <c r="B403" i="2"/>
  <c r="B401" i="2"/>
  <c r="B399" i="2"/>
  <c r="B397" i="2"/>
  <c r="B395" i="2"/>
  <c r="B393" i="2"/>
  <c r="B391" i="2"/>
  <c r="B389" i="2"/>
  <c r="B387" i="2"/>
  <c r="B385" i="2"/>
  <c r="B383" i="2"/>
  <c r="B381" i="2"/>
  <c r="B379" i="2"/>
  <c r="B377" i="2"/>
  <c r="B375" i="2"/>
  <c r="B373" i="2"/>
  <c r="B371" i="2"/>
  <c r="B369" i="2"/>
  <c r="B367" i="2"/>
  <c r="B365" i="2"/>
  <c r="B363" i="2"/>
  <c r="B361" i="2"/>
  <c r="B359" i="2"/>
  <c r="B357" i="2"/>
  <c r="B355" i="2"/>
  <c r="B353" i="2"/>
  <c r="B351" i="2"/>
  <c r="B349" i="2"/>
  <c r="B347" i="2"/>
  <c r="B345" i="2"/>
  <c r="B343" i="2"/>
  <c r="B341" i="2"/>
  <c r="B339" i="2"/>
  <c r="B337" i="2"/>
  <c r="B335" i="2"/>
  <c r="B333" i="2"/>
  <c r="B331" i="2"/>
  <c r="B329" i="2"/>
  <c r="B327" i="2"/>
  <c r="B325" i="2"/>
  <c r="B323" i="2"/>
  <c r="B321" i="2"/>
  <c r="B319" i="2"/>
  <c r="B317" i="2"/>
  <c r="B315" i="2"/>
  <c r="B313" i="2"/>
  <c r="B311" i="2"/>
  <c r="B309" i="2"/>
  <c r="B307" i="2"/>
  <c r="B305" i="2"/>
  <c r="B303" i="2"/>
  <c r="B301" i="2"/>
  <c r="B299" i="2"/>
  <c r="B297" i="2"/>
  <c r="B295" i="2"/>
  <c r="B1346" i="2"/>
  <c r="N1150" i="2"/>
  <c r="B1118" i="2"/>
  <c r="I1119" i="2"/>
  <c r="G1078" i="2"/>
  <c r="G989" i="2"/>
  <c r="I1059" i="2"/>
  <c r="N965" i="2"/>
  <c r="N901" i="2"/>
  <c r="I994" i="2"/>
  <c r="I866" i="2"/>
  <c r="G842" i="2"/>
  <c r="G810" i="2"/>
  <c r="G778" i="2"/>
  <c r="G746" i="2"/>
  <c r="G714" i="2"/>
  <c r="G682" i="2"/>
  <c r="G650" i="2"/>
  <c r="B859" i="2"/>
  <c r="I837" i="2"/>
  <c r="I805" i="2"/>
  <c r="I773" i="2"/>
  <c r="I741" i="2"/>
  <c r="I709" i="2"/>
  <c r="I677" i="2"/>
  <c r="I645" i="2"/>
  <c r="N815" i="2"/>
  <c r="N751" i="2"/>
  <c r="N687" i="2"/>
  <c r="N635" i="2"/>
  <c r="N619" i="2"/>
  <c r="N603" i="2"/>
  <c r="N587" i="2"/>
  <c r="N571" i="2"/>
  <c r="N555" i="2"/>
  <c r="N539" i="2"/>
  <c r="N523" i="2"/>
  <c r="N507" i="2"/>
  <c r="N491" i="2"/>
  <c r="B828" i="2"/>
  <c r="B764" i="2"/>
  <c r="B700" i="2"/>
  <c r="B638" i="2"/>
  <c r="I623" i="2"/>
  <c r="I619" i="2"/>
  <c r="I615" i="2"/>
  <c r="I611" i="2"/>
  <c r="I607" i="2"/>
  <c r="I603" i="2"/>
  <c r="I599" i="2"/>
  <c r="I595" i="2"/>
  <c r="I591" i="2"/>
  <c r="I587" i="2"/>
  <c r="I583" i="2"/>
  <c r="I579" i="2"/>
  <c r="I575" i="2"/>
  <c r="I571" i="2"/>
  <c r="I567" i="2"/>
  <c r="I563" i="2"/>
  <c r="I559" i="2"/>
  <c r="I555" i="2"/>
  <c r="I551" i="2"/>
  <c r="I547" i="2"/>
  <c r="I543" i="2"/>
  <c r="I539" i="2"/>
  <c r="I535" i="2"/>
  <c r="I531" i="2"/>
  <c r="I527" i="2"/>
  <c r="I523" i="2"/>
  <c r="I519" i="2"/>
  <c r="I515" i="2"/>
  <c r="I511" i="2"/>
  <c r="I507" i="2"/>
  <c r="I503" i="2"/>
  <c r="I499" i="2"/>
  <c r="I495" i="2"/>
  <c r="I491" i="2"/>
  <c r="I487" i="2"/>
  <c r="B853" i="2"/>
  <c r="B845" i="2"/>
  <c r="B837" i="2"/>
  <c r="B829" i="2"/>
  <c r="B821" i="2"/>
  <c r="B813" i="2"/>
  <c r="B805" i="2"/>
  <c r="B797" i="2"/>
  <c r="B789" i="2"/>
  <c r="B781" i="2"/>
  <c r="B773" i="2"/>
  <c r="B765" i="2"/>
  <c r="B757" i="2"/>
  <c r="B749" i="2"/>
  <c r="B741" i="2"/>
  <c r="B733" i="2"/>
  <c r="B725" i="2"/>
  <c r="B717" i="2"/>
  <c r="B709" i="2"/>
  <c r="B701" i="2"/>
  <c r="B693" i="2"/>
  <c r="B685" i="2"/>
  <c r="B677" i="2"/>
  <c r="B669" i="2"/>
  <c r="B661" i="2"/>
  <c r="B653" i="2"/>
  <c r="B645" i="2"/>
  <c r="G623" i="2"/>
  <c r="G619" i="2"/>
  <c r="G615" i="2"/>
  <c r="G611" i="2"/>
  <c r="G607" i="2"/>
  <c r="G603" i="2"/>
  <c r="G599" i="2"/>
  <c r="G595" i="2"/>
  <c r="G591" i="2"/>
  <c r="G587" i="2"/>
  <c r="G583" i="2"/>
  <c r="G579" i="2"/>
  <c r="G575" i="2"/>
  <c r="G571" i="2"/>
  <c r="G567" i="2"/>
  <c r="G563" i="2"/>
  <c r="G559" i="2"/>
  <c r="G555" i="2"/>
  <c r="G551" i="2"/>
  <c r="G547" i="2"/>
  <c r="G543" i="2"/>
  <c r="G539" i="2"/>
  <c r="G535" i="2"/>
  <c r="G531" i="2"/>
  <c r="G527" i="2"/>
  <c r="G523" i="2"/>
  <c r="G519" i="2"/>
  <c r="G515" i="2"/>
  <c r="G511" i="2"/>
  <c r="G507" i="2"/>
  <c r="G503" i="2"/>
  <c r="G499" i="2"/>
  <c r="G495" i="2"/>
  <c r="G491" i="2"/>
  <c r="G487" i="2"/>
  <c r="G483" i="2"/>
  <c r="I479" i="2"/>
  <c r="I475" i="2"/>
  <c r="I471" i="2"/>
  <c r="I467" i="2"/>
  <c r="I463" i="2"/>
  <c r="I459" i="2"/>
  <c r="I455" i="2"/>
  <c r="I451" i="2"/>
  <c r="I447" i="2"/>
  <c r="I443" i="2"/>
  <c r="I439" i="2"/>
  <c r="I435" i="2"/>
  <c r="I431" i="2"/>
  <c r="I427" i="2"/>
  <c r="I423" i="2"/>
  <c r="I419" i="2"/>
  <c r="I415" i="2"/>
  <c r="I411" i="2"/>
  <c r="I407" i="2"/>
  <c r="I403" i="2"/>
  <c r="I399" i="2"/>
  <c r="I395" i="2"/>
  <c r="I391" i="2"/>
  <c r="I387" i="2"/>
  <c r="I383" i="2"/>
  <c r="I379" i="2"/>
  <c r="I375" i="2"/>
  <c r="I371" i="2"/>
  <c r="I367" i="2"/>
  <c r="I363" i="2"/>
  <c r="I359" i="2"/>
  <c r="I355" i="2"/>
  <c r="I351" i="2"/>
  <c r="I347" i="2"/>
  <c r="I343" i="2"/>
  <c r="I339" i="2"/>
  <c r="I335" i="2"/>
  <c r="I331" i="2"/>
  <c r="I327" i="2"/>
  <c r="I323" i="2"/>
  <c r="I319" i="2"/>
  <c r="I315" i="2"/>
  <c r="I311" i="2"/>
  <c r="I307" i="2"/>
  <c r="I303" i="2"/>
  <c r="I299" i="2"/>
  <c r="I295" i="2"/>
  <c r="I291" i="2"/>
  <c r="I287" i="2"/>
  <c r="I283" i="2"/>
  <c r="I279" i="2"/>
  <c r="I275" i="2"/>
  <c r="I271" i="2"/>
  <c r="I267" i="2"/>
  <c r="I263" i="2"/>
  <c r="I259" i="2"/>
  <c r="I255" i="2"/>
  <c r="I251" i="2"/>
  <c r="I247" i="2"/>
  <c r="I243" i="2"/>
  <c r="I239" i="2"/>
  <c r="I235" i="2"/>
  <c r="I231" i="2"/>
  <c r="I227" i="2"/>
  <c r="I223" i="2"/>
  <c r="I219" i="2"/>
  <c r="I215" i="2"/>
  <c r="I211" i="2"/>
  <c r="I207" i="2"/>
  <c r="I203" i="2"/>
  <c r="I199" i="2"/>
  <c r="I195" i="2"/>
  <c r="I191" i="2"/>
  <c r="I187" i="2"/>
  <c r="I183" i="2"/>
  <c r="I179" i="2"/>
  <c r="I175" i="2"/>
  <c r="I171" i="2"/>
  <c r="I167" i="2"/>
  <c r="I163" i="2"/>
  <c r="I159" i="2"/>
  <c r="I155" i="2"/>
  <c r="I151" i="2"/>
  <c r="I147" i="2"/>
  <c r="N848" i="2"/>
  <c r="N832" i="2"/>
  <c r="N816" i="2"/>
  <c r="N800" i="2"/>
  <c r="N784" i="2"/>
  <c r="N768" i="2"/>
  <c r="N752" i="2"/>
  <c r="N736" i="2"/>
  <c r="N720" i="2"/>
  <c r="N704" i="2"/>
  <c r="N688" i="2"/>
  <c r="N672" i="2"/>
  <c r="N656" i="2"/>
  <c r="N640" i="2"/>
  <c r="N850" i="2"/>
  <c r="N834" i="2"/>
  <c r="N818" i="2"/>
  <c r="N802" i="2"/>
  <c r="N786" i="2"/>
  <c r="N770" i="2"/>
  <c r="N754" i="2"/>
  <c r="N738" i="2"/>
  <c r="N722" i="2"/>
  <c r="N706" i="2"/>
  <c r="N690" i="2"/>
  <c r="N674" i="2"/>
  <c r="N658" i="2"/>
  <c r="N642" i="2"/>
  <c r="N480" i="2"/>
  <c r="N478" i="2"/>
  <c r="N476" i="2"/>
  <c r="N474" i="2"/>
  <c r="N472" i="2"/>
  <c r="N470" i="2"/>
  <c r="N468" i="2"/>
  <c r="N466" i="2"/>
  <c r="N464" i="2"/>
  <c r="N462" i="2"/>
  <c r="N460" i="2"/>
  <c r="N458" i="2"/>
  <c r="N456" i="2"/>
  <c r="N454" i="2"/>
  <c r="N452" i="2"/>
  <c r="N450" i="2"/>
  <c r="N448" i="2"/>
  <c r="N446" i="2"/>
  <c r="N444" i="2"/>
  <c r="N442" i="2"/>
  <c r="N440" i="2"/>
  <c r="N438" i="2"/>
  <c r="N436" i="2"/>
  <c r="N434" i="2"/>
  <c r="N432" i="2"/>
  <c r="N430" i="2"/>
  <c r="N428" i="2"/>
  <c r="N426" i="2"/>
  <c r="N424" i="2"/>
  <c r="N422" i="2"/>
  <c r="N420" i="2"/>
  <c r="N418" i="2"/>
  <c r="N416" i="2"/>
  <c r="N414" i="2"/>
  <c r="N412" i="2"/>
  <c r="N410" i="2"/>
  <c r="N408" i="2"/>
  <c r="N406" i="2"/>
  <c r="N404" i="2"/>
  <c r="N402" i="2"/>
  <c r="N400" i="2"/>
  <c r="N398" i="2"/>
  <c r="N396" i="2"/>
  <c r="N394" i="2"/>
  <c r="N392" i="2"/>
  <c r="N390" i="2"/>
  <c r="N388" i="2"/>
  <c r="N386" i="2"/>
  <c r="N384" i="2"/>
  <c r="N382" i="2"/>
  <c r="N380" i="2"/>
  <c r="N378" i="2"/>
  <c r="N376" i="2"/>
  <c r="N374" i="2"/>
  <c r="N372" i="2"/>
  <c r="N370" i="2"/>
  <c r="N368" i="2"/>
  <c r="N366" i="2"/>
  <c r="N364" i="2"/>
  <c r="N362" i="2"/>
  <c r="N360" i="2"/>
  <c r="N358" i="2"/>
  <c r="N356" i="2"/>
  <c r="N354" i="2"/>
  <c r="N352" i="2"/>
  <c r="N350" i="2"/>
  <c r="N348" i="2"/>
  <c r="N346" i="2"/>
  <c r="N344" i="2"/>
  <c r="N342" i="2"/>
  <c r="N340" i="2"/>
  <c r="N338" i="2"/>
  <c r="N336" i="2"/>
  <c r="N334" i="2"/>
  <c r="N332" i="2"/>
  <c r="N330" i="2"/>
  <c r="N328" i="2"/>
  <c r="N326" i="2"/>
  <c r="N324" i="2"/>
  <c r="N322" i="2"/>
  <c r="N320" i="2"/>
  <c r="N318" i="2"/>
  <c r="N316" i="2"/>
  <c r="N314" i="2"/>
  <c r="N312" i="2"/>
  <c r="N310" i="2"/>
  <c r="N308" i="2"/>
  <c r="N306" i="2"/>
  <c r="N304" i="2"/>
  <c r="N302" i="2"/>
  <c r="N300" i="2"/>
  <c r="N298" i="2"/>
  <c r="N296" i="2"/>
  <c r="N294" i="2"/>
  <c r="G1327" i="2"/>
  <c r="I1198" i="2"/>
  <c r="B1102" i="2"/>
  <c r="I1087" i="2"/>
  <c r="G1046" i="2"/>
  <c r="G957" i="2"/>
  <c r="G1015" i="2"/>
  <c r="N949" i="2"/>
  <c r="N885" i="2"/>
  <c r="I962" i="2"/>
  <c r="B1032" i="2"/>
  <c r="G834" i="2"/>
  <c r="G802" i="2"/>
  <c r="G770" i="2"/>
  <c r="G738" i="2"/>
  <c r="G706" i="2"/>
  <c r="G674" i="2"/>
  <c r="G642" i="2"/>
  <c r="B863" i="2"/>
  <c r="I829" i="2"/>
  <c r="I797" i="2"/>
  <c r="I765" i="2"/>
  <c r="I733" i="2"/>
  <c r="I701" i="2"/>
  <c r="I669" i="2"/>
  <c r="N865" i="2"/>
  <c r="N799" i="2"/>
  <c r="N735" i="2"/>
  <c r="N671" i="2"/>
  <c r="N631" i="2"/>
  <c r="N615" i="2"/>
  <c r="N599" i="2"/>
  <c r="N583" i="2"/>
  <c r="N567" i="2"/>
  <c r="N551" i="2"/>
  <c r="N535" i="2"/>
  <c r="N519" i="2"/>
  <c r="N503" i="2"/>
  <c r="N487" i="2"/>
  <c r="B812" i="2"/>
  <c r="B748" i="2"/>
  <c r="B684" i="2"/>
  <c r="B631" i="2"/>
  <c r="I622" i="2"/>
  <c r="I618" i="2"/>
  <c r="I614" i="2"/>
  <c r="I610" i="2"/>
  <c r="I606" i="2"/>
  <c r="I602" i="2"/>
  <c r="I598" i="2"/>
  <c r="I594" i="2"/>
  <c r="I590" i="2"/>
  <c r="I586" i="2"/>
  <c r="I582" i="2"/>
  <c r="I578" i="2"/>
  <c r="I574" i="2"/>
  <c r="I570" i="2"/>
  <c r="I566" i="2"/>
  <c r="I562" i="2"/>
  <c r="I558" i="2"/>
  <c r="I554" i="2"/>
  <c r="I550" i="2"/>
  <c r="I546" i="2"/>
  <c r="I542" i="2"/>
  <c r="I538" i="2"/>
  <c r="I534" i="2"/>
  <c r="I530" i="2"/>
  <c r="I526" i="2"/>
  <c r="I522" i="2"/>
  <c r="I518" i="2"/>
  <c r="I514" i="2"/>
  <c r="I510" i="2"/>
  <c r="I506" i="2"/>
  <c r="I502" i="2"/>
  <c r="I498" i="2"/>
  <c r="I494" i="2"/>
  <c r="I490" i="2"/>
  <c r="I486" i="2"/>
  <c r="B851" i="2"/>
  <c r="B843" i="2"/>
  <c r="B835" i="2"/>
  <c r="B827" i="2"/>
  <c r="B819" i="2"/>
  <c r="B811" i="2"/>
  <c r="B803" i="2"/>
  <c r="B795" i="2"/>
  <c r="B787" i="2"/>
  <c r="B779" i="2"/>
  <c r="B771" i="2"/>
  <c r="B763" i="2"/>
  <c r="B755" i="2"/>
  <c r="B747" i="2"/>
  <c r="B739" i="2"/>
  <c r="B731" i="2"/>
  <c r="B723" i="2"/>
  <c r="B715" i="2"/>
  <c r="B707" i="2"/>
  <c r="B699" i="2"/>
  <c r="B691" i="2"/>
  <c r="B683" i="2"/>
  <c r="B675" i="2"/>
  <c r="B667" i="2"/>
  <c r="B659" i="2"/>
  <c r="B651" i="2"/>
  <c r="B643" i="2"/>
  <c r="G622" i="2"/>
  <c r="G618" i="2"/>
  <c r="G614" i="2"/>
  <c r="G610" i="2"/>
  <c r="G606" i="2"/>
  <c r="G602" i="2"/>
  <c r="G598" i="2"/>
  <c r="G594" i="2"/>
  <c r="G590" i="2"/>
  <c r="G586" i="2"/>
  <c r="G582" i="2"/>
  <c r="G578" i="2"/>
  <c r="G574" i="2"/>
  <c r="G570" i="2"/>
  <c r="G566" i="2"/>
  <c r="G562" i="2"/>
  <c r="G558" i="2"/>
  <c r="G554" i="2"/>
  <c r="G550" i="2"/>
  <c r="G546" i="2"/>
  <c r="G542" i="2"/>
  <c r="G538" i="2"/>
  <c r="G534" i="2"/>
  <c r="G530" i="2"/>
  <c r="G526" i="2"/>
  <c r="G522" i="2"/>
  <c r="G518" i="2"/>
  <c r="G514" i="2"/>
  <c r="G510" i="2"/>
  <c r="G506" i="2"/>
  <c r="G502" i="2"/>
  <c r="G498" i="2"/>
  <c r="G494" i="2"/>
  <c r="G490" i="2"/>
  <c r="G486" i="2"/>
  <c r="I482" i="2"/>
  <c r="I478" i="2"/>
  <c r="I474" i="2"/>
  <c r="I470" i="2"/>
  <c r="I466" i="2"/>
  <c r="I462" i="2"/>
  <c r="I458" i="2"/>
  <c r="I454" i="2"/>
  <c r="I450" i="2"/>
  <c r="I446" i="2"/>
  <c r="I442" i="2"/>
  <c r="I438" i="2"/>
  <c r="I434" i="2"/>
  <c r="I430" i="2"/>
  <c r="I426" i="2"/>
  <c r="I422" i="2"/>
  <c r="I418" i="2"/>
  <c r="I414" i="2"/>
  <c r="I410" i="2"/>
  <c r="I406" i="2"/>
  <c r="I402" i="2"/>
  <c r="I398" i="2"/>
  <c r="I394" i="2"/>
  <c r="I390" i="2"/>
  <c r="I386" i="2"/>
  <c r="I382" i="2"/>
  <c r="I378" i="2"/>
  <c r="I374" i="2"/>
  <c r="I370" i="2"/>
  <c r="I366" i="2"/>
  <c r="I362" i="2"/>
  <c r="I358" i="2"/>
  <c r="I354" i="2"/>
  <c r="I350" i="2"/>
  <c r="I346" i="2"/>
  <c r="I342" i="2"/>
  <c r="I338" i="2"/>
  <c r="I334" i="2"/>
  <c r="I330" i="2"/>
  <c r="I326" i="2"/>
  <c r="I322" i="2"/>
  <c r="I318" i="2"/>
  <c r="I314" i="2"/>
  <c r="I310" i="2"/>
  <c r="I306" i="2"/>
  <c r="I302" i="2"/>
  <c r="I298" i="2"/>
  <c r="I294" i="2"/>
  <c r="I290" i="2"/>
  <c r="I286" i="2"/>
  <c r="I282" i="2"/>
  <c r="I278" i="2"/>
  <c r="I274" i="2"/>
  <c r="I270" i="2"/>
  <c r="I266" i="2"/>
  <c r="I262" i="2"/>
  <c r="I258" i="2"/>
  <c r="I254" i="2"/>
  <c r="I250" i="2"/>
  <c r="I246" i="2"/>
  <c r="I242" i="2"/>
  <c r="I238" i="2"/>
  <c r="I234" i="2"/>
  <c r="I230" i="2"/>
  <c r="I226" i="2"/>
  <c r="I222" i="2"/>
  <c r="I218" i="2"/>
  <c r="I214" i="2"/>
  <c r="I210" i="2"/>
  <c r="I206" i="2"/>
  <c r="I202" i="2"/>
  <c r="I198" i="2"/>
  <c r="I194" i="2"/>
  <c r="I190" i="2"/>
  <c r="I186" i="2"/>
  <c r="I182" i="2"/>
  <c r="I178" i="2"/>
  <c r="I174" i="2"/>
  <c r="I170" i="2"/>
  <c r="I166" i="2"/>
  <c r="I162" i="2"/>
  <c r="I158" i="2"/>
  <c r="I154" i="2"/>
  <c r="I150" i="2"/>
  <c r="I146" i="2"/>
  <c r="N844" i="2"/>
  <c r="N828" i="2"/>
  <c r="N812" i="2"/>
  <c r="N796" i="2"/>
  <c r="N780" i="2"/>
  <c r="N764" i="2"/>
  <c r="N748" i="2"/>
  <c r="N732" i="2"/>
  <c r="N716" i="2"/>
  <c r="N700" i="2"/>
  <c r="N684" i="2"/>
  <c r="N668" i="2"/>
  <c r="N652" i="2"/>
  <c r="I484" i="2"/>
  <c r="N846" i="2"/>
  <c r="N830" i="2"/>
  <c r="N814" i="2"/>
  <c r="N798" i="2"/>
  <c r="N782" i="2"/>
  <c r="N766" i="2"/>
  <c r="N750" i="2"/>
  <c r="N734" i="2"/>
  <c r="N718" i="2"/>
  <c r="N702" i="2"/>
  <c r="N686" i="2"/>
  <c r="N670" i="2"/>
  <c r="N654" i="2"/>
  <c r="B482" i="2"/>
  <c r="B480" i="2"/>
  <c r="B478" i="2"/>
  <c r="B476" i="2"/>
  <c r="B474" i="2"/>
  <c r="B472" i="2"/>
  <c r="B470" i="2"/>
  <c r="B468" i="2"/>
  <c r="B466" i="2"/>
  <c r="B464" i="2"/>
  <c r="B462" i="2"/>
  <c r="B460" i="2"/>
  <c r="B458" i="2"/>
  <c r="B456" i="2"/>
  <c r="B454" i="2"/>
  <c r="B452" i="2"/>
  <c r="B450" i="2"/>
  <c r="B448" i="2"/>
  <c r="B446" i="2"/>
  <c r="B444" i="2"/>
  <c r="B442" i="2"/>
  <c r="B440" i="2"/>
  <c r="B438" i="2"/>
  <c r="B436" i="2"/>
  <c r="B434" i="2"/>
  <c r="B432" i="2"/>
  <c r="B430" i="2"/>
  <c r="B428" i="2"/>
  <c r="B426" i="2"/>
  <c r="B424" i="2"/>
  <c r="B422" i="2"/>
  <c r="B420" i="2"/>
  <c r="B418" i="2"/>
  <c r="B416" i="2"/>
  <c r="B414" i="2"/>
  <c r="B412" i="2"/>
  <c r="B410" i="2"/>
  <c r="B408" i="2"/>
  <c r="B406" i="2"/>
  <c r="B404" i="2"/>
  <c r="B402" i="2"/>
  <c r="B400" i="2"/>
  <c r="B398" i="2"/>
  <c r="B396" i="2"/>
  <c r="B394" i="2"/>
  <c r="B392" i="2"/>
  <c r="B390" i="2"/>
  <c r="B388" i="2"/>
  <c r="B386" i="2"/>
  <c r="B384" i="2"/>
  <c r="B382" i="2"/>
  <c r="B380" i="2"/>
  <c r="B378" i="2"/>
  <c r="B376" i="2"/>
  <c r="B374" i="2"/>
  <c r="B372" i="2"/>
  <c r="B370" i="2"/>
  <c r="B368" i="2"/>
  <c r="B366" i="2"/>
  <c r="B364" i="2"/>
  <c r="B362" i="2"/>
  <c r="B360" i="2"/>
  <c r="B358" i="2"/>
  <c r="B356" i="2"/>
  <c r="B354" i="2"/>
  <c r="B352" i="2"/>
  <c r="B350" i="2"/>
  <c r="B348" i="2"/>
  <c r="B346" i="2"/>
  <c r="B344" i="2"/>
  <c r="B342" i="2"/>
  <c r="B340" i="2"/>
  <c r="B338" i="2"/>
  <c r="B336" i="2"/>
  <c r="B334" i="2"/>
  <c r="B332" i="2"/>
  <c r="B330" i="2"/>
  <c r="B328" i="2"/>
  <c r="B326" i="2"/>
  <c r="B324" i="2"/>
  <c r="B322" i="2"/>
  <c r="B320" i="2"/>
  <c r="B318" i="2"/>
  <c r="B316" i="2"/>
  <c r="B314" i="2"/>
  <c r="B312" i="2"/>
  <c r="B310" i="2"/>
  <c r="B308" i="2"/>
  <c r="B306" i="2"/>
  <c r="G1154" i="2"/>
  <c r="N933" i="2"/>
  <c r="G826" i="2"/>
  <c r="G698" i="2"/>
  <c r="I821" i="2"/>
  <c r="I693" i="2"/>
  <c r="N719" i="2"/>
  <c r="N595" i="2"/>
  <c r="N531" i="2"/>
  <c r="B796" i="2"/>
  <c r="I621" i="2"/>
  <c r="I605" i="2"/>
  <c r="I589" i="2"/>
  <c r="I573" i="2"/>
  <c r="I557" i="2"/>
  <c r="I541" i="2"/>
  <c r="I525" i="2"/>
  <c r="I509" i="2"/>
  <c r="I493" i="2"/>
  <c r="B841" i="2"/>
  <c r="B809" i="2"/>
  <c r="B777" i="2"/>
  <c r="B745" i="2"/>
  <c r="B713" i="2"/>
  <c r="B681" i="2"/>
  <c r="B649" i="2"/>
  <c r="G613" i="2"/>
  <c r="G597" i="2"/>
  <c r="G581" i="2"/>
  <c r="G565" i="2"/>
  <c r="G549" i="2"/>
  <c r="G533" i="2"/>
  <c r="G517" i="2"/>
  <c r="G501" i="2"/>
  <c r="G485" i="2"/>
  <c r="I469" i="2"/>
  <c r="I453" i="2"/>
  <c r="I437" i="2"/>
  <c r="I421" i="2"/>
  <c r="I405" i="2"/>
  <c r="I389" i="2"/>
  <c r="I373" i="2"/>
  <c r="I357" i="2"/>
  <c r="I341" i="2"/>
  <c r="I325" i="2"/>
  <c r="I309" i="2"/>
  <c r="I293" i="2"/>
  <c r="I277" i="2"/>
  <c r="I261" i="2"/>
  <c r="I245" i="2"/>
  <c r="I229" i="2"/>
  <c r="I213" i="2"/>
  <c r="I197" i="2"/>
  <c r="I181" i="2"/>
  <c r="I165" i="2"/>
  <c r="I149" i="2"/>
  <c r="N808" i="2"/>
  <c r="N744" i="2"/>
  <c r="N680" i="2"/>
  <c r="N842" i="2"/>
  <c r="N778" i="2"/>
  <c r="N714" i="2"/>
  <c r="N650" i="2"/>
  <c r="N475" i="2"/>
  <c r="N467" i="2"/>
  <c r="N459" i="2"/>
  <c r="N451" i="2"/>
  <c r="N443" i="2"/>
  <c r="N435" i="2"/>
  <c r="N427" i="2"/>
  <c r="N419" i="2"/>
  <c r="N411" i="2"/>
  <c r="N403" i="2"/>
  <c r="N395" i="2"/>
  <c r="N387" i="2"/>
  <c r="N379" i="2"/>
  <c r="N371" i="2"/>
  <c r="N363" i="2"/>
  <c r="N355" i="2"/>
  <c r="N347" i="2"/>
  <c r="N339" i="2"/>
  <c r="N331" i="2"/>
  <c r="N323" i="2"/>
  <c r="N315" i="2"/>
  <c r="N307" i="2"/>
  <c r="B302" i="2"/>
  <c r="B298" i="2"/>
  <c r="B294" i="2"/>
  <c r="B292" i="2"/>
  <c r="B290" i="2"/>
  <c r="B288" i="2"/>
  <c r="B286" i="2"/>
  <c r="B284" i="2"/>
  <c r="B282" i="2"/>
  <c r="B280" i="2"/>
  <c r="B278" i="2"/>
  <c r="B276" i="2"/>
  <c r="B274" i="2"/>
  <c r="B272" i="2"/>
  <c r="B270" i="2"/>
  <c r="B268" i="2"/>
  <c r="B266" i="2"/>
  <c r="B264" i="2"/>
  <c r="B262" i="2"/>
  <c r="B260" i="2"/>
  <c r="B258" i="2"/>
  <c r="B256" i="2"/>
  <c r="B254" i="2"/>
  <c r="B252" i="2"/>
  <c r="B250" i="2"/>
  <c r="B248" i="2"/>
  <c r="B246" i="2"/>
  <c r="B244" i="2"/>
  <c r="B242" i="2"/>
  <c r="B240" i="2"/>
  <c r="B238" i="2"/>
  <c r="B236" i="2"/>
  <c r="B234" i="2"/>
  <c r="B232" i="2"/>
  <c r="B230" i="2"/>
  <c r="B228" i="2"/>
  <c r="B226" i="2"/>
  <c r="B224" i="2"/>
  <c r="B222" i="2"/>
  <c r="B220" i="2"/>
  <c r="B218" i="2"/>
  <c r="B216" i="2"/>
  <c r="B214" i="2"/>
  <c r="B212" i="2"/>
  <c r="B210" i="2"/>
  <c r="B208" i="2"/>
  <c r="B206" i="2"/>
  <c r="B204" i="2"/>
  <c r="B202" i="2"/>
  <c r="B200" i="2"/>
  <c r="B198" i="2"/>
  <c r="B196" i="2"/>
  <c r="B194" i="2"/>
  <c r="B192" i="2"/>
  <c r="B190" i="2"/>
  <c r="B188" i="2"/>
  <c r="B186" i="2"/>
  <c r="B184" i="2"/>
  <c r="G482" i="2"/>
  <c r="G474" i="2"/>
  <c r="G466" i="2"/>
  <c r="G458" i="2"/>
  <c r="G450" i="2"/>
  <c r="G442" i="2"/>
  <c r="G434" i="2"/>
  <c r="G426" i="2"/>
  <c r="G418" i="2"/>
  <c r="G410" i="2"/>
  <c r="G402" i="2"/>
  <c r="G394" i="2"/>
  <c r="G386" i="2"/>
  <c r="G378" i="2"/>
  <c r="G370" i="2"/>
  <c r="G362" i="2"/>
  <c r="G354" i="2"/>
  <c r="G346" i="2"/>
  <c r="G338" i="2"/>
  <c r="G330" i="2"/>
  <c r="G322" i="2"/>
  <c r="G314" i="2"/>
  <c r="G306" i="2"/>
  <c r="G298" i="2"/>
  <c r="G290" i="2"/>
  <c r="G282" i="2"/>
  <c r="G274" i="2"/>
  <c r="G266" i="2"/>
  <c r="G258" i="2"/>
  <c r="G250" i="2"/>
  <c r="G242" i="2"/>
  <c r="G234" i="2"/>
  <c r="G226" i="2"/>
  <c r="G218" i="2"/>
  <c r="G210" i="2"/>
  <c r="G202" i="2"/>
  <c r="G194" i="2"/>
  <c r="G186" i="2"/>
  <c r="N180" i="2"/>
  <c r="N176" i="2"/>
  <c r="N172" i="2"/>
  <c r="N168" i="2"/>
  <c r="N164" i="2"/>
  <c r="N160" i="2"/>
  <c r="N156" i="2"/>
  <c r="B153" i="2"/>
  <c r="N148" i="2"/>
  <c r="I144" i="2"/>
  <c r="I140" i="2"/>
  <c r="I136" i="2"/>
  <c r="I132" i="2"/>
  <c r="I128" i="2"/>
  <c r="I124" i="2"/>
  <c r="I120" i="2"/>
  <c r="I116" i="2"/>
  <c r="I112" i="2"/>
  <c r="I108" i="2"/>
  <c r="I104" i="2"/>
  <c r="I100" i="2"/>
  <c r="I96" i="2"/>
  <c r="I92" i="2"/>
  <c r="I88" i="2"/>
  <c r="I84" i="2"/>
  <c r="I80" i="2"/>
  <c r="I76" i="2"/>
  <c r="I72" i="2"/>
  <c r="I68" i="2"/>
  <c r="I64" i="2"/>
  <c r="I60" i="2"/>
  <c r="I56" i="2"/>
  <c r="I52" i="2"/>
  <c r="I48" i="2"/>
  <c r="I44" i="2"/>
  <c r="I40" i="2"/>
  <c r="I36" i="2"/>
  <c r="I32" i="2"/>
  <c r="I28" i="2"/>
  <c r="I24" i="2"/>
  <c r="I20" i="2"/>
  <c r="I16" i="2"/>
  <c r="I12" i="2"/>
  <c r="I8" i="2"/>
  <c r="G177" i="2"/>
  <c r="G169" i="2"/>
  <c r="G475" i="2"/>
  <c r="G467" i="2"/>
  <c r="G459" i="2"/>
  <c r="G451" i="2"/>
  <c r="G443" i="2"/>
  <c r="G435" i="2"/>
  <c r="G427" i="2"/>
  <c r="G419" i="2"/>
  <c r="G411" i="2"/>
  <c r="G403" i="2"/>
  <c r="G395" i="2"/>
  <c r="G387" i="2"/>
  <c r="G379" i="2"/>
  <c r="G371" i="2"/>
  <c r="G363" i="2"/>
  <c r="G355" i="2"/>
  <c r="G347" i="2"/>
  <c r="G339" i="2"/>
  <c r="G331" i="2"/>
  <c r="G323" i="2"/>
  <c r="G315" i="2"/>
  <c r="G307" i="2"/>
  <c r="G299" i="2"/>
  <c r="G291" i="2"/>
  <c r="G283" i="2"/>
  <c r="G275" i="2"/>
  <c r="G267" i="2"/>
  <c r="G259" i="2"/>
  <c r="G251" i="2"/>
  <c r="G243" i="2"/>
  <c r="G235" i="2"/>
  <c r="G227" i="2"/>
  <c r="G219" i="2"/>
  <c r="G211" i="2"/>
  <c r="G203" i="2"/>
  <c r="G195" i="2"/>
  <c r="G187" i="2"/>
  <c r="N181" i="2"/>
  <c r="N177" i="2"/>
  <c r="N173" i="2"/>
  <c r="N169" i="2"/>
  <c r="N165" i="2"/>
  <c r="N161" i="2"/>
  <c r="N157" i="2"/>
  <c r="B151" i="2"/>
  <c r="N146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178" i="2"/>
  <c r="B152" i="2"/>
  <c r="B141" i="2"/>
  <c r="B133" i="2"/>
  <c r="B125" i="2"/>
  <c r="B117" i="2"/>
  <c r="B109" i="2"/>
  <c r="B101" i="2"/>
  <c r="B93" i="2"/>
  <c r="B85" i="2"/>
  <c r="B77" i="2"/>
  <c r="B69" i="2"/>
  <c r="B61" i="2"/>
  <c r="B53" i="2"/>
  <c r="B45" i="2"/>
  <c r="B37" i="2"/>
  <c r="B29" i="2"/>
  <c r="B21" i="2"/>
  <c r="B51" i="2"/>
  <c r="G163" i="2"/>
  <c r="G155" i="2"/>
  <c r="B146" i="2"/>
  <c r="N138" i="2"/>
  <c r="N130" i="2"/>
  <c r="N122" i="2"/>
  <c r="N114" i="2"/>
  <c r="N106" i="2"/>
  <c r="N98" i="2"/>
  <c r="N90" i="2"/>
  <c r="N82" i="2"/>
  <c r="N74" i="2"/>
  <c r="N66" i="2"/>
  <c r="N58" i="2"/>
  <c r="N50" i="2"/>
  <c r="N42" i="2"/>
  <c r="N34" i="2"/>
  <c r="N26" i="2"/>
  <c r="N18" i="2"/>
  <c r="N10" i="2"/>
  <c r="B148" i="2"/>
  <c r="B135" i="2"/>
  <c r="N121" i="2"/>
  <c r="N101" i="2"/>
  <c r="B91" i="2"/>
  <c r="B75" i="2"/>
  <c r="N57" i="2"/>
  <c r="B39" i="2"/>
  <c r="N13" i="2"/>
  <c r="G170" i="2"/>
  <c r="G162" i="2"/>
  <c r="G154" i="2"/>
  <c r="B142" i="2"/>
  <c r="B134" i="2"/>
  <c r="B126" i="2"/>
  <c r="B118" i="2"/>
  <c r="B110" i="2"/>
  <c r="B102" i="2"/>
  <c r="B94" i="2"/>
  <c r="B86" i="2"/>
  <c r="B78" i="2"/>
  <c r="B70" i="2"/>
  <c r="B62" i="2"/>
  <c r="B54" i="2"/>
  <c r="B46" i="2"/>
  <c r="B38" i="2"/>
  <c r="B30" i="2"/>
  <c r="B22" i="2"/>
  <c r="B14" i="2"/>
  <c r="B13" i="2"/>
  <c r="B139" i="2"/>
  <c r="B119" i="2"/>
  <c r="B107" i="2"/>
  <c r="B87" i="2"/>
  <c r="N69" i="2"/>
  <c r="B55" i="2"/>
  <c r="N37" i="2"/>
  <c r="B27" i="2"/>
  <c r="G1227" i="2"/>
  <c r="B1063" i="2"/>
  <c r="N869" i="2"/>
  <c r="G794" i="2"/>
  <c r="G666" i="2"/>
  <c r="I789" i="2"/>
  <c r="I661" i="2"/>
  <c r="N655" i="2"/>
  <c r="N579" i="2"/>
  <c r="N515" i="2"/>
  <c r="B732" i="2"/>
  <c r="I617" i="2"/>
  <c r="I601" i="2"/>
  <c r="I585" i="2"/>
  <c r="I569" i="2"/>
  <c r="I553" i="2"/>
  <c r="I537" i="2"/>
  <c r="I521" i="2"/>
  <c r="I505" i="2"/>
  <c r="I489" i="2"/>
  <c r="B833" i="2"/>
  <c r="B801" i="2"/>
  <c r="B769" i="2"/>
  <c r="B737" i="2"/>
  <c r="B705" i="2"/>
  <c r="B673" i="2"/>
  <c r="B641" i="2"/>
  <c r="G609" i="2"/>
  <c r="G593" i="2"/>
  <c r="G577" i="2"/>
  <c r="G561" i="2"/>
  <c r="G545" i="2"/>
  <c r="G529" i="2"/>
  <c r="G513" i="2"/>
  <c r="G497" i="2"/>
  <c r="I481" i="2"/>
  <c r="I465" i="2"/>
  <c r="I449" i="2"/>
  <c r="I433" i="2"/>
  <c r="I417" i="2"/>
  <c r="I401" i="2"/>
  <c r="I385" i="2"/>
  <c r="I369" i="2"/>
  <c r="I353" i="2"/>
  <c r="I337" i="2"/>
  <c r="I321" i="2"/>
  <c r="I305" i="2"/>
  <c r="I289" i="2"/>
  <c r="I273" i="2"/>
  <c r="I257" i="2"/>
  <c r="I241" i="2"/>
  <c r="I225" i="2"/>
  <c r="I209" i="2"/>
  <c r="I193" i="2"/>
  <c r="I177" i="2"/>
  <c r="I161" i="2"/>
  <c r="I145" i="2"/>
  <c r="N792" i="2"/>
  <c r="N728" i="2"/>
  <c r="N664" i="2"/>
  <c r="N826" i="2"/>
  <c r="N762" i="2"/>
  <c r="N698" i="2"/>
  <c r="N481" i="2"/>
  <c r="N473" i="2"/>
  <c r="N465" i="2"/>
  <c r="N457" i="2"/>
  <c r="N449" i="2"/>
  <c r="N441" i="2"/>
  <c r="N433" i="2"/>
  <c r="N425" i="2"/>
  <c r="N417" i="2"/>
  <c r="N409" i="2"/>
  <c r="N401" i="2"/>
  <c r="N393" i="2"/>
  <c r="N385" i="2"/>
  <c r="N377" i="2"/>
  <c r="N369" i="2"/>
  <c r="N361" i="2"/>
  <c r="N353" i="2"/>
  <c r="N345" i="2"/>
  <c r="N337" i="2"/>
  <c r="N329" i="2"/>
  <c r="N321" i="2"/>
  <c r="N313" i="2"/>
  <c r="N305" i="2"/>
  <c r="N301" i="2"/>
  <c r="N297" i="2"/>
  <c r="N293" i="2"/>
  <c r="N291" i="2"/>
  <c r="N289" i="2"/>
  <c r="N287" i="2"/>
  <c r="N285" i="2"/>
  <c r="N283" i="2"/>
  <c r="N281" i="2"/>
  <c r="N279" i="2"/>
  <c r="N277" i="2"/>
  <c r="N275" i="2"/>
  <c r="N273" i="2"/>
  <c r="N271" i="2"/>
  <c r="N269" i="2"/>
  <c r="N267" i="2"/>
  <c r="N265" i="2"/>
  <c r="N263" i="2"/>
  <c r="N261" i="2"/>
  <c r="N259" i="2"/>
  <c r="N257" i="2"/>
  <c r="N255" i="2"/>
  <c r="N253" i="2"/>
  <c r="N251" i="2"/>
  <c r="N249" i="2"/>
  <c r="N247" i="2"/>
  <c r="N245" i="2"/>
  <c r="N243" i="2"/>
  <c r="N241" i="2"/>
  <c r="N239" i="2"/>
  <c r="N237" i="2"/>
  <c r="N235" i="2"/>
  <c r="N233" i="2"/>
  <c r="N231" i="2"/>
  <c r="N229" i="2"/>
  <c r="N227" i="2"/>
  <c r="N225" i="2"/>
  <c r="N223" i="2"/>
  <c r="N221" i="2"/>
  <c r="N219" i="2"/>
  <c r="N217" i="2"/>
  <c r="N215" i="2"/>
  <c r="N213" i="2"/>
  <c r="N211" i="2"/>
  <c r="N209" i="2"/>
  <c r="N207" i="2"/>
  <c r="N205" i="2"/>
  <c r="N203" i="2"/>
  <c r="N201" i="2"/>
  <c r="N199" i="2"/>
  <c r="N197" i="2"/>
  <c r="N195" i="2"/>
  <c r="N193" i="2"/>
  <c r="N191" i="2"/>
  <c r="N189" i="2"/>
  <c r="N187" i="2"/>
  <c r="N185" i="2"/>
  <c r="N183" i="2"/>
  <c r="G480" i="2"/>
  <c r="G472" i="2"/>
  <c r="G464" i="2"/>
  <c r="G456" i="2"/>
  <c r="G448" i="2"/>
  <c r="G440" i="2"/>
  <c r="G432" i="2"/>
  <c r="G424" i="2"/>
  <c r="G416" i="2"/>
  <c r="G408" i="2"/>
  <c r="G400" i="2"/>
  <c r="G392" i="2"/>
  <c r="G384" i="2"/>
  <c r="G376" i="2"/>
  <c r="G368" i="2"/>
  <c r="G360" i="2"/>
  <c r="G352" i="2"/>
  <c r="G344" i="2"/>
  <c r="G336" i="2"/>
  <c r="G328" i="2"/>
  <c r="G320" i="2"/>
  <c r="G312" i="2"/>
  <c r="G304" i="2"/>
  <c r="G296" i="2"/>
  <c r="G288" i="2"/>
  <c r="G280" i="2"/>
  <c r="G272" i="2"/>
  <c r="G264" i="2"/>
  <c r="G256" i="2"/>
  <c r="G248" i="2"/>
  <c r="G240" i="2"/>
  <c r="G232" i="2"/>
  <c r="G224" i="2"/>
  <c r="G216" i="2"/>
  <c r="G208" i="2"/>
  <c r="G200" i="2"/>
  <c r="G192" i="2"/>
  <c r="G184" i="2"/>
  <c r="B179" i="2"/>
  <c r="B175" i="2"/>
  <c r="B171" i="2"/>
  <c r="B167" i="2"/>
  <c r="B163" i="2"/>
  <c r="B159" i="2"/>
  <c r="B155" i="2"/>
  <c r="N152" i="2"/>
  <c r="G145" i="2"/>
  <c r="I143" i="2"/>
  <c r="I139" i="2"/>
  <c r="I135" i="2"/>
  <c r="I131" i="2"/>
  <c r="I127" i="2"/>
  <c r="I123" i="2"/>
  <c r="I119" i="2"/>
  <c r="I115" i="2"/>
  <c r="I111" i="2"/>
  <c r="I107" i="2"/>
  <c r="I103" i="2"/>
  <c r="I99" i="2"/>
  <c r="I95" i="2"/>
  <c r="I91" i="2"/>
  <c r="I87" i="2"/>
  <c r="I83" i="2"/>
  <c r="I79" i="2"/>
  <c r="I75" i="2"/>
  <c r="I71" i="2"/>
  <c r="I67" i="2"/>
  <c r="I63" i="2"/>
  <c r="I59" i="2"/>
  <c r="I55" i="2"/>
  <c r="I51" i="2"/>
  <c r="I47" i="2"/>
  <c r="I43" i="2"/>
  <c r="I39" i="2"/>
  <c r="I35" i="2"/>
  <c r="I31" i="2"/>
  <c r="I27" i="2"/>
  <c r="I23" i="2"/>
  <c r="I19" i="2"/>
  <c r="I15" i="2"/>
  <c r="I11" i="2"/>
  <c r="I7" i="2"/>
  <c r="G175" i="2"/>
  <c r="G481" i="2"/>
  <c r="G473" i="2"/>
  <c r="G465" i="2"/>
  <c r="G457" i="2"/>
  <c r="G449" i="2"/>
  <c r="G441" i="2"/>
  <c r="G433" i="2"/>
  <c r="G425" i="2"/>
  <c r="G417" i="2"/>
  <c r="G409" i="2"/>
  <c r="G401" i="2"/>
  <c r="G393" i="2"/>
  <c r="G385" i="2"/>
  <c r="G377" i="2"/>
  <c r="G369" i="2"/>
  <c r="G361" i="2"/>
  <c r="G353" i="2"/>
  <c r="G345" i="2"/>
  <c r="G337" i="2"/>
  <c r="G329" i="2"/>
  <c r="G321" i="2"/>
  <c r="G313" i="2"/>
  <c r="G305" i="2"/>
  <c r="G297" i="2"/>
  <c r="G289" i="2"/>
  <c r="G281" i="2"/>
  <c r="G273" i="2"/>
  <c r="G265" i="2"/>
  <c r="G257" i="2"/>
  <c r="G249" i="2"/>
  <c r="G241" i="2"/>
  <c r="G233" i="2"/>
  <c r="G225" i="2"/>
  <c r="G217" i="2"/>
  <c r="G209" i="2"/>
  <c r="G201" i="2"/>
  <c r="G193" i="2"/>
  <c r="G185" i="2"/>
  <c r="B180" i="2"/>
  <c r="B176" i="2"/>
  <c r="B172" i="2"/>
  <c r="B168" i="2"/>
  <c r="B164" i="2"/>
  <c r="B160" i="2"/>
  <c r="B156" i="2"/>
  <c r="N150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G176" i="2"/>
  <c r="G148" i="2"/>
  <c r="N139" i="2"/>
  <c r="N131" i="2"/>
  <c r="N123" i="2"/>
  <c r="N115" i="2"/>
  <c r="N107" i="2"/>
  <c r="N99" i="2"/>
  <c r="N91" i="2"/>
  <c r="N83" i="2"/>
  <c r="N75" i="2"/>
  <c r="N67" i="2"/>
  <c r="N59" i="2"/>
  <c r="N51" i="2"/>
  <c r="N43" i="2"/>
  <c r="N35" i="2"/>
  <c r="N27" i="2"/>
  <c r="N19" i="2"/>
  <c r="B23" i="2"/>
  <c r="G161" i="2"/>
  <c r="B154" i="2"/>
  <c r="B144" i="2"/>
  <c r="B136" i="2"/>
  <c r="B128" i="2"/>
  <c r="B120" i="2"/>
  <c r="B112" i="2"/>
  <c r="B104" i="2"/>
  <c r="B96" i="2"/>
  <c r="B88" i="2"/>
  <c r="B80" i="2"/>
  <c r="B72" i="2"/>
  <c r="B64" i="2"/>
  <c r="B56" i="2"/>
  <c r="B48" i="2"/>
  <c r="B40" i="2"/>
  <c r="B32" i="2"/>
  <c r="B24" i="2"/>
  <c r="B16" i="2"/>
  <c r="B8" i="2"/>
  <c r="B143" i="2"/>
  <c r="B131" i="2"/>
  <c r="B115" i="2"/>
  <c r="B99" i="2"/>
  <c r="N85" i="2"/>
  <c r="B71" i="2"/>
  <c r="N53" i="2"/>
  <c r="N33" i="2"/>
  <c r="B11" i="2"/>
  <c r="G168" i="2"/>
  <c r="G160" i="2"/>
  <c r="N151" i="2"/>
  <c r="N140" i="2"/>
  <c r="N132" i="2"/>
  <c r="N124" i="2"/>
  <c r="N116" i="2"/>
  <c r="N108" i="2"/>
  <c r="N100" i="2"/>
  <c r="N92" i="2"/>
  <c r="N84" i="2"/>
  <c r="N76" i="2"/>
  <c r="N68" i="2"/>
  <c r="N60" i="2"/>
  <c r="N52" i="2"/>
  <c r="N44" i="2"/>
  <c r="N36" i="2"/>
  <c r="N28" i="2"/>
  <c r="N20" i="2"/>
  <c r="N12" i="2"/>
  <c r="N11" i="2"/>
  <c r="N133" i="2"/>
  <c r="N117" i="2"/>
  <c r="B103" i="2"/>
  <c r="N81" i="2"/>
  <c r="B67" i="2"/>
  <c r="N49" i="2"/>
  <c r="B35" i="2"/>
  <c r="N21" i="2"/>
  <c r="I1156" i="2"/>
  <c r="G925" i="2"/>
  <c r="I930" i="2"/>
  <c r="G762" i="2"/>
  <c r="G634" i="2"/>
  <c r="I757" i="2"/>
  <c r="N847" i="2"/>
  <c r="N627" i="2"/>
  <c r="N563" i="2"/>
  <c r="N499" i="2"/>
  <c r="B668" i="2"/>
  <c r="I613" i="2"/>
  <c r="I597" i="2"/>
  <c r="I581" i="2"/>
  <c r="I565" i="2"/>
  <c r="I549" i="2"/>
  <c r="I533" i="2"/>
  <c r="I517" i="2"/>
  <c r="I501" i="2"/>
  <c r="I485" i="2"/>
  <c r="B825" i="2"/>
  <c r="B793" i="2"/>
  <c r="B761" i="2"/>
  <c r="B729" i="2"/>
  <c r="B697" i="2"/>
  <c r="B665" i="2"/>
  <c r="G621" i="2"/>
  <c r="G605" i="2"/>
  <c r="G589" i="2"/>
  <c r="G573" i="2"/>
  <c r="G557" i="2"/>
  <c r="G541" i="2"/>
  <c r="G525" i="2"/>
  <c r="G509" i="2"/>
  <c r="G493" i="2"/>
  <c r="I477" i="2"/>
  <c r="I461" i="2"/>
  <c r="I445" i="2"/>
  <c r="I429" i="2"/>
  <c r="I413" i="2"/>
  <c r="I397" i="2"/>
  <c r="I381" i="2"/>
  <c r="I365" i="2"/>
  <c r="I349" i="2"/>
  <c r="I333" i="2"/>
  <c r="I317" i="2"/>
  <c r="I301" i="2"/>
  <c r="I285" i="2"/>
  <c r="I269" i="2"/>
  <c r="I253" i="2"/>
  <c r="I237" i="2"/>
  <c r="I221" i="2"/>
  <c r="I205" i="2"/>
  <c r="I189" i="2"/>
  <c r="I173" i="2"/>
  <c r="I157" i="2"/>
  <c r="N840" i="2"/>
  <c r="N776" i="2"/>
  <c r="N712" i="2"/>
  <c r="N648" i="2"/>
  <c r="N810" i="2"/>
  <c r="N746" i="2"/>
  <c r="N682" i="2"/>
  <c r="N479" i="2"/>
  <c r="N471" i="2"/>
  <c r="N463" i="2"/>
  <c r="N455" i="2"/>
  <c r="N447" i="2"/>
  <c r="N439" i="2"/>
  <c r="N431" i="2"/>
  <c r="N423" i="2"/>
  <c r="N415" i="2"/>
  <c r="N407" i="2"/>
  <c r="N399" i="2"/>
  <c r="N391" i="2"/>
  <c r="N383" i="2"/>
  <c r="N375" i="2"/>
  <c r="N367" i="2"/>
  <c r="N359" i="2"/>
  <c r="N351" i="2"/>
  <c r="N343" i="2"/>
  <c r="N335" i="2"/>
  <c r="N327" i="2"/>
  <c r="N319" i="2"/>
  <c r="N311" i="2"/>
  <c r="B304" i="2"/>
  <c r="B300" i="2"/>
  <c r="B296" i="2"/>
  <c r="B293" i="2"/>
  <c r="B291" i="2"/>
  <c r="B289" i="2"/>
  <c r="B287" i="2"/>
  <c r="B285" i="2"/>
  <c r="B283" i="2"/>
  <c r="B281" i="2"/>
  <c r="B279" i="2"/>
  <c r="B277" i="2"/>
  <c r="B275" i="2"/>
  <c r="B273" i="2"/>
  <c r="B271" i="2"/>
  <c r="B269" i="2"/>
  <c r="B267" i="2"/>
  <c r="B265" i="2"/>
  <c r="B263" i="2"/>
  <c r="B261" i="2"/>
  <c r="B259" i="2"/>
  <c r="B257" i="2"/>
  <c r="B255" i="2"/>
  <c r="B253" i="2"/>
  <c r="B251" i="2"/>
  <c r="B249" i="2"/>
  <c r="B247" i="2"/>
  <c r="B245" i="2"/>
  <c r="B243" i="2"/>
  <c r="B241" i="2"/>
  <c r="B239" i="2"/>
  <c r="B237" i="2"/>
  <c r="B235" i="2"/>
  <c r="B233" i="2"/>
  <c r="B231" i="2"/>
  <c r="B229" i="2"/>
  <c r="B227" i="2"/>
  <c r="B225" i="2"/>
  <c r="B223" i="2"/>
  <c r="B221" i="2"/>
  <c r="B219" i="2"/>
  <c r="B217" i="2"/>
  <c r="B215" i="2"/>
  <c r="B213" i="2"/>
  <c r="B211" i="2"/>
  <c r="B209" i="2"/>
  <c r="B207" i="2"/>
  <c r="B205" i="2"/>
  <c r="B203" i="2"/>
  <c r="B201" i="2"/>
  <c r="B199" i="2"/>
  <c r="B197" i="2"/>
  <c r="B195" i="2"/>
  <c r="B193" i="2"/>
  <c r="B191" i="2"/>
  <c r="B189" i="2"/>
  <c r="B187" i="2"/>
  <c r="B185" i="2"/>
  <c r="B183" i="2"/>
  <c r="G478" i="2"/>
  <c r="G470" i="2"/>
  <c r="G462" i="2"/>
  <c r="G454" i="2"/>
  <c r="G446" i="2"/>
  <c r="G438" i="2"/>
  <c r="G430" i="2"/>
  <c r="G422" i="2"/>
  <c r="G414" i="2"/>
  <c r="G406" i="2"/>
  <c r="G398" i="2"/>
  <c r="G390" i="2"/>
  <c r="G382" i="2"/>
  <c r="G374" i="2"/>
  <c r="G366" i="2"/>
  <c r="G358" i="2"/>
  <c r="G350" i="2"/>
  <c r="G342" i="2"/>
  <c r="G334" i="2"/>
  <c r="G326" i="2"/>
  <c r="G318" i="2"/>
  <c r="G310" i="2"/>
  <c r="G302" i="2"/>
  <c r="G294" i="2"/>
  <c r="G286" i="2"/>
  <c r="G278" i="2"/>
  <c r="G270" i="2"/>
  <c r="G262" i="2"/>
  <c r="G254" i="2"/>
  <c r="G246" i="2"/>
  <c r="G238" i="2"/>
  <c r="G230" i="2"/>
  <c r="G222" i="2"/>
  <c r="G214" i="2"/>
  <c r="G206" i="2"/>
  <c r="G198" i="2"/>
  <c r="G190" i="2"/>
  <c r="G182" i="2"/>
  <c r="N178" i="2"/>
  <c r="N174" i="2"/>
  <c r="N170" i="2"/>
  <c r="N166" i="2"/>
  <c r="N162" i="2"/>
  <c r="N158" i="2"/>
  <c r="N154" i="2"/>
  <c r="G149" i="2"/>
  <c r="B145" i="2"/>
  <c r="I142" i="2"/>
  <c r="I138" i="2"/>
  <c r="I134" i="2"/>
  <c r="I130" i="2"/>
  <c r="I126" i="2"/>
  <c r="I122" i="2"/>
  <c r="I118" i="2"/>
  <c r="I114" i="2"/>
  <c r="I110" i="2"/>
  <c r="I106" i="2"/>
  <c r="I102" i="2"/>
  <c r="I98" i="2"/>
  <c r="I94" i="2"/>
  <c r="I90" i="2"/>
  <c r="I86" i="2"/>
  <c r="I82" i="2"/>
  <c r="I78" i="2"/>
  <c r="I74" i="2"/>
  <c r="I70" i="2"/>
  <c r="I66" i="2"/>
  <c r="I62" i="2"/>
  <c r="I58" i="2"/>
  <c r="I54" i="2"/>
  <c r="I50" i="2"/>
  <c r="I46" i="2"/>
  <c r="I42" i="2"/>
  <c r="I38" i="2"/>
  <c r="I34" i="2"/>
  <c r="I30" i="2"/>
  <c r="I26" i="2"/>
  <c r="I22" i="2"/>
  <c r="I18" i="2"/>
  <c r="I14" i="2"/>
  <c r="I10" i="2"/>
  <c r="G181" i="2"/>
  <c r="G173" i="2"/>
  <c r="G479" i="2"/>
  <c r="G471" i="2"/>
  <c r="G463" i="2"/>
  <c r="G455" i="2"/>
  <c r="G447" i="2"/>
  <c r="G439" i="2"/>
  <c r="G431" i="2"/>
  <c r="G423" i="2"/>
  <c r="G415" i="2"/>
  <c r="G407" i="2"/>
  <c r="G399" i="2"/>
  <c r="G391" i="2"/>
  <c r="G383" i="2"/>
  <c r="G375" i="2"/>
  <c r="G367" i="2"/>
  <c r="G359" i="2"/>
  <c r="G351" i="2"/>
  <c r="G343" i="2"/>
  <c r="G335" i="2"/>
  <c r="G327" i="2"/>
  <c r="G319" i="2"/>
  <c r="G311" i="2"/>
  <c r="G303" i="2"/>
  <c r="G295" i="2"/>
  <c r="G287" i="2"/>
  <c r="G279" i="2"/>
  <c r="G271" i="2"/>
  <c r="G263" i="2"/>
  <c r="G255" i="2"/>
  <c r="G247" i="2"/>
  <c r="G239" i="2"/>
  <c r="G231" i="2"/>
  <c r="G223" i="2"/>
  <c r="G215" i="2"/>
  <c r="G207" i="2"/>
  <c r="G199" i="2"/>
  <c r="G191" i="2"/>
  <c r="G183" i="2"/>
  <c r="N179" i="2"/>
  <c r="N175" i="2"/>
  <c r="N171" i="2"/>
  <c r="N167" i="2"/>
  <c r="N163" i="2"/>
  <c r="N159" i="2"/>
  <c r="N155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G174" i="2"/>
  <c r="N145" i="2"/>
  <c r="B137" i="2"/>
  <c r="B129" i="2"/>
  <c r="B121" i="2"/>
  <c r="B113" i="2"/>
  <c r="B105" i="2"/>
  <c r="B97" i="2"/>
  <c r="B89" i="2"/>
  <c r="B81" i="2"/>
  <c r="B73" i="2"/>
  <c r="B65" i="2"/>
  <c r="B57" i="2"/>
  <c r="B49" i="2"/>
  <c r="B41" i="2"/>
  <c r="B33" i="2"/>
  <c r="B25" i="2"/>
  <c r="B17" i="2"/>
  <c r="G167" i="2"/>
  <c r="G159" i="2"/>
  <c r="G150" i="2"/>
  <c r="N142" i="2"/>
  <c r="N134" i="2"/>
  <c r="N126" i="2"/>
  <c r="N118" i="2"/>
  <c r="N110" i="2"/>
  <c r="N102" i="2"/>
  <c r="N94" i="2"/>
  <c r="N86" i="2"/>
  <c r="N78" i="2"/>
  <c r="N70" i="2"/>
  <c r="N62" i="2"/>
  <c r="N54" i="2"/>
  <c r="N46" i="2"/>
  <c r="N38" i="2"/>
  <c r="N30" i="2"/>
  <c r="N22" i="2"/>
  <c r="N14" i="2"/>
  <c r="G152" i="2"/>
  <c r="N141" i="2"/>
  <c r="B127" i="2"/>
  <c r="B111" i="2"/>
  <c r="N97" i="2"/>
  <c r="B83" i="2"/>
  <c r="N65" i="2"/>
  <c r="N45" i="2"/>
  <c r="N25" i="2"/>
  <c r="N9" i="2"/>
  <c r="G166" i="2"/>
  <c r="G158" i="2"/>
  <c r="B150" i="2"/>
  <c r="B138" i="2"/>
  <c r="B130" i="2"/>
  <c r="B122" i="2"/>
  <c r="B114" i="2"/>
  <c r="B106" i="2"/>
  <c r="B98" i="2"/>
  <c r="B90" i="2"/>
  <c r="B82" i="2"/>
  <c r="B74" i="2"/>
  <c r="B66" i="2"/>
  <c r="B58" i="2"/>
  <c r="B50" i="2"/>
  <c r="B42" i="2"/>
  <c r="B34" i="2"/>
  <c r="B26" i="2"/>
  <c r="B18" i="2"/>
  <c r="B10" i="2"/>
  <c r="B9" i="2"/>
  <c r="N129" i="2"/>
  <c r="N113" i="2"/>
  <c r="N93" i="2"/>
  <c r="N77" i="2"/>
  <c r="B63" i="2"/>
  <c r="B47" i="2"/>
  <c r="B31" i="2"/>
  <c r="B19" i="2"/>
  <c r="B1086" i="2"/>
  <c r="I853" i="2"/>
  <c r="N547" i="2"/>
  <c r="I593" i="2"/>
  <c r="I529" i="2"/>
  <c r="B817" i="2"/>
  <c r="B689" i="2"/>
  <c r="G585" i="2"/>
  <c r="G521" i="2"/>
  <c r="I457" i="2"/>
  <c r="I393" i="2"/>
  <c r="I329" i="2"/>
  <c r="I265" i="2"/>
  <c r="I201" i="2"/>
  <c r="N824" i="2"/>
  <c r="N794" i="2"/>
  <c r="N469" i="2"/>
  <c r="N437" i="2"/>
  <c r="N405" i="2"/>
  <c r="N373" i="2"/>
  <c r="N341" i="2"/>
  <c r="N309" i="2"/>
  <c r="N292" i="2"/>
  <c r="N284" i="2"/>
  <c r="N276" i="2"/>
  <c r="N268" i="2"/>
  <c r="N260" i="2"/>
  <c r="N252" i="2"/>
  <c r="N244" i="2"/>
  <c r="N236" i="2"/>
  <c r="N228" i="2"/>
  <c r="N220" i="2"/>
  <c r="N212" i="2"/>
  <c r="N204" i="2"/>
  <c r="N196" i="2"/>
  <c r="N188" i="2"/>
  <c r="G476" i="2"/>
  <c r="G444" i="2"/>
  <c r="G412" i="2"/>
  <c r="G380" i="2"/>
  <c r="G348" i="2"/>
  <c r="G316" i="2"/>
  <c r="G284" i="2"/>
  <c r="G252" i="2"/>
  <c r="G220" i="2"/>
  <c r="G188" i="2"/>
  <c r="B169" i="2"/>
  <c r="G153" i="2"/>
  <c r="I137" i="2"/>
  <c r="I121" i="2"/>
  <c r="I105" i="2"/>
  <c r="I89" i="2"/>
  <c r="I73" i="2"/>
  <c r="I57" i="2"/>
  <c r="I41" i="2"/>
  <c r="I25" i="2"/>
  <c r="I9" i="2"/>
  <c r="G469" i="2"/>
  <c r="G437" i="2"/>
  <c r="G405" i="2"/>
  <c r="G373" i="2"/>
  <c r="G341" i="2"/>
  <c r="G309" i="2"/>
  <c r="G277" i="2"/>
  <c r="G245" i="2"/>
  <c r="G213" i="2"/>
  <c r="B182" i="2"/>
  <c r="B166" i="2"/>
  <c r="B147" i="2"/>
  <c r="G130" i="2"/>
  <c r="G114" i="2"/>
  <c r="G98" i="2"/>
  <c r="G82" i="2"/>
  <c r="G66" i="2"/>
  <c r="G50" i="2"/>
  <c r="G34" i="2"/>
  <c r="G18" i="2"/>
  <c r="N153" i="2"/>
  <c r="N119" i="2"/>
  <c r="N87" i="2"/>
  <c r="N55" i="2"/>
  <c r="N23" i="2"/>
  <c r="N147" i="2"/>
  <c r="B116" i="2"/>
  <c r="B84" i="2"/>
  <c r="B52" i="2"/>
  <c r="B20" i="2"/>
  <c r="N125" i="2"/>
  <c r="N61" i="2"/>
  <c r="G164" i="2"/>
  <c r="N128" i="2"/>
  <c r="N96" i="2"/>
  <c r="N64" i="2"/>
  <c r="N32" i="2"/>
  <c r="N7" i="2"/>
  <c r="N73" i="2"/>
  <c r="N17" i="2"/>
  <c r="N997" i="2"/>
  <c r="I725" i="2"/>
  <c r="N483" i="2"/>
  <c r="I577" i="2"/>
  <c r="I513" i="2"/>
  <c r="B785" i="2"/>
  <c r="B657" i="2"/>
  <c r="G569" i="2"/>
  <c r="G505" i="2"/>
  <c r="I441" i="2"/>
  <c r="I377" i="2"/>
  <c r="I313" i="2"/>
  <c r="I249" i="2"/>
  <c r="I185" i="2"/>
  <c r="N760" i="2"/>
  <c r="N730" i="2"/>
  <c r="N461" i="2"/>
  <c r="N429" i="2"/>
  <c r="N397" i="2"/>
  <c r="N365" i="2"/>
  <c r="N333" i="2"/>
  <c r="N303" i="2"/>
  <c r="N290" i="2"/>
  <c r="N282" i="2"/>
  <c r="N274" i="2"/>
  <c r="N266" i="2"/>
  <c r="N258" i="2"/>
  <c r="N250" i="2"/>
  <c r="N242" i="2"/>
  <c r="N234" i="2"/>
  <c r="N226" i="2"/>
  <c r="N218" i="2"/>
  <c r="N210" i="2"/>
  <c r="N202" i="2"/>
  <c r="N194" i="2"/>
  <c r="N186" i="2"/>
  <c r="G468" i="2"/>
  <c r="G436" i="2"/>
  <c r="G404" i="2"/>
  <c r="G372" i="2"/>
  <c r="G340" i="2"/>
  <c r="G308" i="2"/>
  <c r="G276" i="2"/>
  <c r="G244" i="2"/>
  <c r="G212" i="2"/>
  <c r="B181" i="2"/>
  <c r="B165" i="2"/>
  <c r="B149" i="2"/>
  <c r="I133" i="2"/>
  <c r="I117" i="2"/>
  <c r="I101" i="2"/>
  <c r="I85" i="2"/>
  <c r="I69" i="2"/>
  <c r="I53" i="2"/>
  <c r="I37" i="2"/>
  <c r="I21" i="2"/>
  <c r="G179" i="2"/>
  <c r="G461" i="2"/>
  <c r="G429" i="2"/>
  <c r="G397" i="2"/>
  <c r="G365" i="2"/>
  <c r="G333" i="2"/>
  <c r="G301" i="2"/>
  <c r="G269" i="2"/>
  <c r="G237" i="2"/>
  <c r="G205" i="2"/>
  <c r="B178" i="2"/>
  <c r="B162" i="2"/>
  <c r="G142" i="2"/>
  <c r="G126" i="2"/>
  <c r="G110" i="2"/>
  <c r="G94" i="2"/>
  <c r="G78" i="2"/>
  <c r="G62" i="2"/>
  <c r="G46" i="2"/>
  <c r="G30" i="2"/>
  <c r="G14" i="2"/>
  <c r="N143" i="2"/>
  <c r="N111" i="2"/>
  <c r="N79" i="2"/>
  <c r="N47" i="2"/>
  <c r="N15" i="2"/>
  <c r="B140" i="2"/>
  <c r="B108" i="2"/>
  <c r="B76" i="2"/>
  <c r="B44" i="2"/>
  <c r="B12" i="2"/>
  <c r="N105" i="2"/>
  <c r="B43" i="2"/>
  <c r="G156" i="2"/>
  <c r="N120" i="2"/>
  <c r="N88" i="2"/>
  <c r="N56" i="2"/>
  <c r="N24" i="2"/>
  <c r="B123" i="2"/>
  <c r="B59" i="2"/>
  <c r="G858" i="2"/>
  <c r="N783" i="2"/>
  <c r="B627" i="2"/>
  <c r="I561" i="2"/>
  <c r="I497" i="2"/>
  <c r="B753" i="2"/>
  <c r="G617" i="2"/>
  <c r="G553" i="2"/>
  <c r="G489" i="2"/>
  <c r="I425" i="2"/>
  <c r="I361" i="2"/>
  <c r="I297" i="2"/>
  <c r="I233" i="2"/>
  <c r="I169" i="2"/>
  <c r="N696" i="2"/>
  <c r="N666" i="2"/>
  <c r="N453" i="2"/>
  <c r="N421" i="2"/>
  <c r="N389" i="2"/>
  <c r="N357" i="2"/>
  <c r="N325" i="2"/>
  <c r="N299" i="2"/>
  <c r="N288" i="2"/>
  <c r="N280" i="2"/>
  <c r="N272" i="2"/>
  <c r="N264" i="2"/>
  <c r="N256" i="2"/>
  <c r="N248" i="2"/>
  <c r="N240" i="2"/>
  <c r="N232" i="2"/>
  <c r="N224" i="2"/>
  <c r="N216" i="2"/>
  <c r="N208" i="2"/>
  <c r="N200" i="2"/>
  <c r="N192" i="2"/>
  <c r="N184" i="2"/>
  <c r="G460" i="2"/>
  <c r="G428" i="2"/>
  <c r="G396" i="2"/>
  <c r="G364" i="2"/>
  <c r="G332" i="2"/>
  <c r="G300" i="2"/>
  <c r="G268" i="2"/>
  <c r="G236" i="2"/>
  <c r="G204" i="2"/>
  <c r="B177" i="2"/>
  <c r="B161" i="2"/>
  <c r="N144" i="2"/>
  <c r="I129" i="2"/>
  <c r="I113" i="2"/>
  <c r="I97" i="2"/>
  <c r="I81" i="2"/>
  <c r="I65" i="2"/>
  <c r="I49" i="2"/>
  <c r="I33" i="2"/>
  <c r="I17" i="2"/>
  <c r="G171" i="2"/>
  <c r="G453" i="2"/>
  <c r="G421" i="2"/>
  <c r="G389" i="2"/>
  <c r="G357" i="2"/>
  <c r="G325" i="2"/>
  <c r="G293" i="2"/>
  <c r="G261" i="2"/>
  <c r="G229" i="2"/>
  <c r="G197" i="2"/>
  <c r="B174" i="2"/>
  <c r="B158" i="2"/>
  <c r="G138" i="2"/>
  <c r="G122" i="2"/>
  <c r="G106" i="2"/>
  <c r="G90" i="2"/>
  <c r="G74" i="2"/>
  <c r="G58" i="2"/>
  <c r="G42" i="2"/>
  <c r="G26" i="2"/>
  <c r="G10" i="2"/>
  <c r="N135" i="2"/>
  <c r="N103" i="2"/>
  <c r="N71" i="2"/>
  <c r="N39" i="2"/>
  <c r="G165" i="2"/>
  <c r="B132" i="2"/>
  <c r="B100" i="2"/>
  <c r="B68" i="2"/>
  <c r="B36" i="2"/>
  <c r="N149" i="2"/>
  <c r="B95" i="2"/>
  <c r="G146" i="2"/>
  <c r="N112" i="2"/>
  <c r="N80" i="2"/>
  <c r="N48" i="2"/>
  <c r="N16" i="2"/>
  <c r="N109" i="2"/>
  <c r="N41" i="2"/>
  <c r="I545" i="2"/>
  <c r="G537" i="2"/>
  <c r="I281" i="2"/>
  <c r="N477" i="2"/>
  <c r="N349" i="2"/>
  <c r="N278" i="2"/>
  <c r="N246" i="2"/>
  <c r="N214" i="2"/>
  <c r="N182" i="2"/>
  <c r="G356" i="2"/>
  <c r="G228" i="2"/>
  <c r="I141" i="2"/>
  <c r="I77" i="2"/>
  <c r="I13" i="2"/>
  <c r="G381" i="2"/>
  <c r="G253" i="2"/>
  <c r="G151" i="2"/>
  <c r="G86" i="2"/>
  <c r="G22" i="2"/>
  <c r="N63" i="2"/>
  <c r="B92" i="2"/>
  <c r="B79" i="2"/>
  <c r="N72" i="2"/>
  <c r="N29" i="2"/>
  <c r="G730" i="2"/>
  <c r="B849" i="2"/>
  <c r="I473" i="2"/>
  <c r="I217" i="2"/>
  <c r="N445" i="2"/>
  <c r="N317" i="2"/>
  <c r="N270" i="2"/>
  <c r="N238" i="2"/>
  <c r="N206" i="2"/>
  <c r="G452" i="2"/>
  <c r="G324" i="2"/>
  <c r="G196" i="2"/>
  <c r="I125" i="2"/>
  <c r="I61" i="2"/>
  <c r="G477" i="2"/>
  <c r="G349" i="2"/>
  <c r="G221" i="2"/>
  <c r="G134" i="2"/>
  <c r="G70" i="2"/>
  <c r="G180" i="2"/>
  <c r="N31" i="2"/>
  <c r="B60" i="2"/>
  <c r="G172" i="2"/>
  <c r="N40" i="2"/>
  <c r="N611" i="2"/>
  <c r="B721" i="2"/>
  <c r="I409" i="2"/>
  <c r="I153" i="2"/>
  <c r="N413" i="2"/>
  <c r="N295" i="2"/>
  <c r="N262" i="2"/>
  <c r="N230" i="2"/>
  <c r="N198" i="2"/>
  <c r="G420" i="2"/>
  <c r="G292" i="2"/>
  <c r="B173" i="2"/>
  <c r="I109" i="2"/>
  <c r="I45" i="2"/>
  <c r="G445" i="2"/>
  <c r="G317" i="2"/>
  <c r="G189" i="2"/>
  <c r="G118" i="2"/>
  <c r="G54" i="2"/>
  <c r="N127" i="2"/>
  <c r="G157" i="2"/>
  <c r="B28" i="2"/>
  <c r="N136" i="2"/>
  <c r="N8" i="2"/>
  <c r="I483" i="2"/>
  <c r="N222" i="2"/>
  <c r="B157" i="2"/>
  <c r="G285" i="2"/>
  <c r="N95" i="2"/>
  <c r="N89" i="2"/>
  <c r="G601" i="2"/>
  <c r="N286" i="2"/>
  <c r="G388" i="2"/>
  <c r="I29" i="2"/>
  <c r="G102" i="2"/>
  <c r="N137" i="2"/>
  <c r="I345" i="2"/>
  <c r="N254" i="2"/>
  <c r="G260" i="2"/>
  <c r="G413" i="2"/>
  <c r="G38" i="2"/>
  <c r="N104" i="2"/>
  <c r="O24" i="2"/>
  <c r="I93" i="2"/>
  <c r="I609" i="2"/>
  <c r="B170" i="2"/>
  <c r="O34" i="2"/>
  <c r="N381" i="2"/>
  <c r="B124" i="2"/>
  <c r="H155" i="2"/>
  <c r="N190" i="2"/>
  <c r="H1370" i="2"/>
  <c r="H621" i="2"/>
  <c r="O580" i="2"/>
  <c r="H900" i="2"/>
  <c r="O751" i="2" l="1"/>
  <c r="M751" i="2" s="1"/>
  <c r="H1388" i="2"/>
  <c r="H735" i="2"/>
  <c r="F735" i="2" s="1"/>
  <c r="H859" i="2"/>
  <c r="F859" i="2" s="1"/>
  <c r="O1340" i="2"/>
  <c r="M1340" i="2" s="1"/>
  <c r="H809" i="2"/>
  <c r="F809" i="2" s="1"/>
  <c r="H412" i="2"/>
  <c r="F412" i="2" s="1"/>
  <c r="H54" i="2"/>
  <c r="F54" i="2" s="1"/>
  <c r="O1352" i="2"/>
  <c r="M1352" i="2" s="1"/>
  <c r="H843" i="2"/>
  <c r="F843" i="2" s="1"/>
  <c r="O551" i="2"/>
  <c r="M551" i="2" s="1"/>
  <c r="H1334" i="2"/>
  <c r="F1334" i="2" s="1"/>
  <c r="O1599" i="2"/>
  <c r="M1599" i="2" s="1"/>
  <c r="O273" i="2"/>
  <c r="M273" i="2" s="1"/>
  <c r="H1016" i="2"/>
  <c r="F1016" i="2" s="1"/>
  <c r="O218" i="2"/>
  <c r="M218" i="2" s="1"/>
  <c r="H1346" i="2"/>
  <c r="F1346" i="2" s="1"/>
  <c r="O122" i="2"/>
  <c r="M122" i="2" s="1"/>
  <c r="O266" i="2"/>
  <c r="M266" i="2" s="1"/>
  <c r="O943" i="2"/>
  <c r="M943" i="2" s="1"/>
  <c r="H749" i="2"/>
  <c r="F749" i="2" s="1"/>
  <c r="O917" i="2"/>
  <c r="M917" i="2" s="1"/>
  <c r="O1067" i="2"/>
  <c r="M1067" i="2" s="1"/>
  <c r="O1555" i="2"/>
  <c r="M1555" i="2" s="1"/>
  <c r="H867" i="2"/>
  <c r="H1021" i="2"/>
  <c r="F1021" i="2" s="1"/>
  <c r="H1605" i="2"/>
  <c r="F1605" i="2" s="1"/>
  <c r="O472" i="2"/>
  <c r="M472" i="2" s="1"/>
  <c r="H133" i="2"/>
  <c r="F133" i="2" s="1"/>
  <c r="O1117" i="2"/>
  <c r="M1117" i="2" s="1"/>
  <c r="O1501" i="2"/>
  <c r="M1501" i="2" s="1"/>
  <c r="H1205" i="2"/>
  <c r="F1205" i="2" s="1"/>
  <c r="H76" i="2"/>
  <c r="F76" i="2" s="1"/>
  <c r="O501" i="2"/>
  <c r="M501" i="2" s="1"/>
  <c r="H743" i="2"/>
  <c r="F743" i="2" s="1"/>
  <c r="H448" i="2"/>
  <c r="F448" i="2" s="1"/>
  <c r="O1347" i="2"/>
  <c r="M1347" i="2" s="1"/>
  <c r="O874" i="2"/>
  <c r="M874" i="2" s="1"/>
  <c r="O1015" i="2"/>
  <c r="M1015" i="2" s="1"/>
  <c r="H924" i="2"/>
  <c r="F924" i="2" s="1"/>
  <c r="H602" i="2"/>
  <c r="F602" i="2" s="1"/>
  <c r="O457" i="2"/>
  <c r="M457" i="2" s="1"/>
  <c r="O486" i="2"/>
  <c r="M486" i="2" s="1"/>
  <c r="H300" i="2"/>
  <c r="F300" i="2" s="1"/>
  <c r="O984" i="2"/>
  <c r="M984" i="2" s="1"/>
  <c r="O1537" i="2"/>
  <c r="M1537" i="2" s="1"/>
  <c r="O208" i="2"/>
  <c r="M208" i="2" s="1"/>
  <c r="O336" i="2"/>
  <c r="M336" i="2" s="1"/>
  <c r="O464" i="2"/>
  <c r="M464" i="2" s="1"/>
  <c r="H174" i="2"/>
  <c r="F174" i="2" s="1"/>
  <c r="H302" i="2"/>
  <c r="F302" i="2" s="1"/>
  <c r="H430" i="2"/>
  <c r="F430" i="2" s="1"/>
  <c r="H127" i="2"/>
  <c r="F127" i="2" s="1"/>
  <c r="H1588" i="2"/>
  <c r="F1588" i="2" s="1"/>
  <c r="H1560" i="2"/>
  <c r="F1560" i="2" s="1"/>
  <c r="H1542" i="2"/>
  <c r="F1542" i="2" s="1"/>
  <c r="O1573" i="2"/>
  <c r="M1573" i="2" s="1"/>
  <c r="H1494" i="2"/>
  <c r="F1494" i="2" s="1"/>
  <c r="O1520" i="2"/>
  <c r="M1520" i="2" s="1"/>
  <c r="O1496" i="2"/>
  <c r="M1496" i="2" s="1"/>
  <c r="O1457" i="2"/>
  <c r="M1457" i="2" s="1"/>
  <c r="O1441" i="2"/>
  <c r="M1441" i="2" s="1"/>
  <c r="H1464" i="2"/>
  <c r="F1464" i="2" s="1"/>
  <c r="O1424" i="2"/>
  <c r="M1424" i="2" s="1"/>
  <c r="H1455" i="2"/>
  <c r="F1455" i="2" s="1"/>
  <c r="H1409" i="2"/>
  <c r="F1409" i="2" s="1"/>
  <c r="O1409" i="2"/>
  <c r="M1409" i="2" s="1"/>
  <c r="H1373" i="2"/>
  <c r="F1373" i="2" s="1"/>
  <c r="H1341" i="2"/>
  <c r="F1341" i="2" s="1"/>
  <c r="H1378" i="2"/>
  <c r="F1378" i="2" s="1"/>
  <c r="O1386" i="2"/>
  <c r="M1386" i="2" s="1"/>
  <c r="H1297" i="2"/>
  <c r="F1297" i="2" s="1"/>
  <c r="H1265" i="2"/>
  <c r="F1265" i="2" s="1"/>
  <c r="O1318" i="2"/>
  <c r="M1318" i="2" s="1"/>
  <c r="O1297" i="2"/>
  <c r="M1297" i="2" s="1"/>
  <c r="O1281" i="2"/>
  <c r="M1281" i="2" s="1"/>
  <c r="O1265" i="2"/>
  <c r="M1265" i="2" s="1"/>
  <c r="O1249" i="2"/>
  <c r="M1249" i="2" s="1"/>
  <c r="O1233" i="2"/>
  <c r="M1233" i="2" s="1"/>
  <c r="H1204" i="2"/>
  <c r="F1204" i="2" s="1"/>
  <c r="H1172" i="2"/>
  <c r="F1172" i="2" s="1"/>
  <c r="O1222" i="2"/>
  <c r="M1222" i="2" s="1"/>
  <c r="O1206" i="2"/>
  <c r="M1206" i="2" s="1"/>
  <c r="O1190" i="2"/>
  <c r="M1190" i="2" s="1"/>
  <c r="O1174" i="2"/>
  <c r="M1174" i="2" s="1"/>
  <c r="O1143" i="2"/>
  <c r="M1143" i="2" s="1"/>
  <c r="O1147" i="2"/>
  <c r="M1147" i="2" s="1"/>
  <c r="H1111" i="2"/>
  <c r="F1111" i="2" s="1"/>
  <c r="H1079" i="2"/>
  <c r="F1079" i="2" s="1"/>
  <c r="H1047" i="2"/>
  <c r="F1047" i="2" s="1"/>
  <c r="H1015" i="2"/>
  <c r="F1015" i="2" s="1"/>
  <c r="H995" i="2"/>
  <c r="F995" i="2" s="1"/>
  <c r="H963" i="2"/>
  <c r="F963" i="2" s="1"/>
  <c r="H931" i="2"/>
  <c r="F931" i="2" s="1"/>
  <c r="H899" i="2"/>
  <c r="F899" i="2" s="1"/>
  <c r="H864" i="2"/>
  <c r="F864" i="2" s="1"/>
  <c r="O844" i="2"/>
  <c r="M844" i="2" s="1"/>
  <c r="O828" i="2"/>
  <c r="M828" i="2" s="1"/>
  <c r="O812" i="2"/>
  <c r="M812" i="2" s="1"/>
  <c r="O796" i="2"/>
  <c r="M796" i="2" s="1"/>
  <c r="O780" i="2"/>
  <c r="M780" i="2" s="1"/>
  <c r="O764" i="2"/>
  <c r="M764" i="2" s="1"/>
  <c r="O748" i="2"/>
  <c r="M748" i="2" s="1"/>
  <c r="O732" i="2"/>
  <c r="M732" i="2" s="1"/>
  <c r="O716" i="2"/>
  <c r="M716" i="2" s="1"/>
  <c r="O700" i="2"/>
  <c r="M700" i="2" s="1"/>
  <c r="O684" i="2"/>
  <c r="M684" i="2" s="1"/>
  <c r="O668" i="2"/>
  <c r="M668" i="2" s="1"/>
  <c r="O652" i="2"/>
  <c r="M652" i="2" s="1"/>
  <c r="O636" i="2"/>
  <c r="M636" i="2" s="1"/>
  <c r="H862" i="2"/>
  <c r="F862" i="2" s="1"/>
  <c r="H144" i="2"/>
  <c r="F144" i="2" s="1"/>
  <c r="O240" i="2"/>
  <c r="M240" i="2" s="1"/>
  <c r="O368" i="2"/>
  <c r="M368" i="2" s="1"/>
  <c r="O173" i="2"/>
  <c r="M173" i="2" s="1"/>
  <c r="H206" i="2"/>
  <c r="F206" i="2" s="1"/>
  <c r="H334" i="2"/>
  <c r="F334" i="2" s="1"/>
  <c r="H462" i="2"/>
  <c r="F462" i="2" s="1"/>
  <c r="H1614" i="2"/>
  <c r="F1614" i="2" s="1"/>
  <c r="H1580" i="2"/>
  <c r="F1580" i="2" s="1"/>
  <c r="O1561" i="2"/>
  <c r="M1561" i="2" s="1"/>
  <c r="H1534" i="2"/>
  <c r="F1534" i="2" s="1"/>
  <c r="O1571" i="2"/>
  <c r="M1571" i="2" s="1"/>
  <c r="H1486" i="2"/>
  <c r="F1486" i="2" s="1"/>
  <c r="O1508" i="2"/>
  <c r="O1492" i="2"/>
  <c r="M1492" i="2" s="1"/>
  <c r="O1453" i="2"/>
  <c r="M1453" i="2" s="1"/>
  <c r="O1490" i="2"/>
  <c r="M1490" i="2" s="1"/>
  <c r="H1450" i="2"/>
  <c r="F1450" i="2" s="1"/>
  <c r="O1420" i="2"/>
  <c r="M1420" i="2" s="1"/>
  <c r="H1433" i="2"/>
  <c r="F1433" i="2" s="1"/>
  <c r="H1401" i="2"/>
  <c r="F1401" i="2" s="1"/>
  <c r="O1401" i="2"/>
  <c r="M1401" i="2" s="1"/>
  <c r="H1365" i="2"/>
  <c r="F1365" i="2" s="1"/>
  <c r="H1333" i="2"/>
  <c r="F1333" i="2" s="1"/>
  <c r="O1410" i="2"/>
  <c r="M1410" i="2" s="1"/>
  <c r="O1328" i="2"/>
  <c r="M1328" i="2" s="1"/>
  <c r="H1289" i="2"/>
  <c r="F1289" i="2" s="1"/>
  <c r="H1257" i="2"/>
  <c r="F1257" i="2" s="1"/>
  <c r="O1309" i="2"/>
  <c r="M1309" i="2" s="1"/>
  <c r="O1293" i="2"/>
  <c r="M1293" i="2" s="1"/>
  <c r="O1277" i="2"/>
  <c r="M1277" i="2" s="1"/>
  <c r="O1261" i="2"/>
  <c r="M1261" i="2" s="1"/>
  <c r="O1245" i="2"/>
  <c r="M1245" i="2" s="1"/>
  <c r="H1228" i="2"/>
  <c r="F1228" i="2" s="1"/>
  <c r="H1196" i="2"/>
  <c r="F1196" i="2" s="1"/>
  <c r="H1164" i="2"/>
  <c r="F1164" i="2" s="1"/>
  <c r="O1218" i="2"/>
  <c r="M1218" i="2" s="1"/>
  <c r="O1202" i="2"/>
  <c r="M1202" i="2" s="1"/>
  <c r="O1186" i="2"/>
  <c r="M1186" i="2" s="1"/>
  <c r="O1170" i="2"/>
  <c r="M1170" i="2" s="1"/>
  <c r="O1139" i="2"/>
  <c r="M1139" i="2" s="1"/>
  <c r="H1135" i="2"/>
  <c r="F1135" i="2" s="1"/>
  <c r="H1103" i="2"/>
  <c r="F1103" i="2" s="1"/>
  <c r="H1071" i="2"/>
  <c r="F1071" i="2" s="1"/>
  <c r="H1039" i="2"/>
  <c r="F1039" i="2" s="1"/>
  <c r="O1158" i="2"/>
  <c r="M1158" i="2" s="1"/>
  <c r="H987" i="2"/>
  <c r="F987" i="2" s="1"/>
  <c r="H955" i="2"/>
  <c r="F955" i="2" s="1"/>
  <c r="H923" i="2"/>
  <c r="F923" i="2" s="1"/>
  <c r="H891" i="2"/>
  <c r="F891" i="2" s="1"/>
  <c r="O856" i="2"/>
  <c r="M856" i="2" s="1"/>
  <c r="O840" i="2"/>
  <c r="M840" i="2" s="1"/>
  <c r="O824" i="2"/>
  <c r="M824" i="2" s="1"/>
  <c r="O808" i="2"/>
  <c r="M808" i="2" s="1"/>
  <c r="O792" i="2"/>
  <c r="M792" i="2" s="1"/>
  <c r="O776" i="2"/>
  <c r="M776" i="2" s="1"/>
  <c r="O760" i="2"/>
  <c r="M760" i="2" s="1"/>
  <c r="O744" i="2"/>
  <c r="M744" i="2" s="1"/>
  <c r="O728" i="2"/>
  <c r="M728" i="2" s="1"/>
  <c r="O712" i="2"/>
  <c r="M712" i="2" s="1"/>
  <c r="O696" i="2"/>
  <c r="M696" i="2" s="1"/>
  <c r="O680" i="2"/>
  <c r="M680" i="2" s="1"/>
  <c r="O664" i="2"/>
  <c r="M664" i="2" s="1"/>
  <c r="O648" i="2"/>
  <c r="M648" i="2" s="1"/>
  <c r="O632" i="2"/>
  <c r="M632" i="2" s="1"/>
  <c r="H856" i="2"/>
  <c r="F856" i="2" s="1"/>
  <c r="H16" i="2"/>
  <c r="F16" i="2" s="1"/>
  <c r="O188" i="2"/>
  <c r="M188" i="2" s="1"/>
  <c r="O316" i="2"/>
  <c r="M316" i="2" s="1"/>
  <c r="O304" i="2"/>
  <c r="M304" i="2" s="1"/>
  <c r="H618" i="2"/>
  <c r="F618" i="2" s="1"/>
  <c r="H398" i="2"/>
  <c r="F398" i="2" s="1"/>
  <c r="H1598" i="2"/>
  <c r="F1598" i="2" s="1"/>
  <c r="H1550" i="2"/>
  <c r="F1550" i="2" s="1"/>
  <c r="H1502" i="2"/>
  <c r="F1502" i="2" s="1"/>
  <c r="O1500" i="2"/>
  <c r="M1500" i="2" s="1"/>
  <c r="O1445" i="2"/>
  <c r="M1445" i="2" s="1"/>
  <c r="O1428" i="2"/>
  <c r="M1428" i="2" s="1"/>
  <c r="H1417" i="2"/>
  <c r="F1417" i="2" s="1"/>
  <c r="O1385" i="2"/>
  <c r="M1385" i="2" s="1"/>
  <c r="H1317" i="2"/>
  <c r="F1317" i="2" s="1"/>
  <c r="H1305" i="2"/>
  <c r="F1305" i="2" s="1"/>
  <c r="H1241" i="2"/>
  <c r="F1241" i="2" s="1"/>
  <c r="O1285" i="2"/>
  <c r="M1285" i="2" s="1"/>
  <c r="O1253" i="2"/>
  <c r="M1253" i="2" s="1"/>
  <c r="H1212" i="2"/>
  <c r="F1212" i="2" s="1"/>
  <c r="O1226" i="2"/>
  <c r="M1226" i="2" s="1"/>
  <c r="O1194" i="2"/>
  <c r="M1194" i="2" s="1"/>
  <c r="O1157" i="2"/>
  <c r="M1157" i="2" s="1"/>
  <c r="H1119" i="2"/>
  <c r="F1119" i="2" s="1"/>
  <c r="H1055" i="2"/>
  <c r="F1055" i="2" s="1"/>
  <c r="H1003" i="2"/>
  <c r="F1003" i="2" s="1"/>
  <c r="H939" i="2"/>
  <c r="F939" i="2" s="1"/>
  <c r="H875" i="2"/>
  <c r="F875" i="2" s="1"/>
  <c r="O832" i="2"/>
  <c r="M832" i="2" s="1"/>
  <c r="O800" i="2"/>
  <c r="M800" i="2" s="1"/>
  <c r="O768" i="2"/>
  <c r="M768" i="2" s="1"/>
  <c r="O736" i="2"/>
  <c r="M736" i="2" s="1"/>
  <c r="O704" i="2"/>
  <c r="M704" i="2" s="1"/>
  <c r="O672" i="2"/>
  <c r="M672" i="2" s="1"/>
  <c r="O640" i="2"/>
  <c r="M640" i="2" s="1"/>
  <c r="H146" i="2"/>
  <c r="F146" i="2" s="1"/>
  <c r="O348" i="2"/>
  <c r="M348" i="2" s="1"/>
  <c r="O476" i="2"/>
  <c r="M476" i="2" s="1"/>
  <c r="H226" i="2"/>
  <c r="F226" i="2" s="1"/>
  <c r="H354" i="2"/>
  <c r="F354" i="2" s="1"/>
  <c r="H482" i="2"/>
  <c r="F482" i="2" s="1"/>
  <c r="O192" i="2"/>
  <c r="M192" i="2" s="1"/>
  <c r="O320" i="2"/>
  <c r="M320" i="2" s="1"/>
  <c r="O448" i="2"/>
  <c r="M448" i="2" s="1"/>
  <c r="H158" i="2"/>
  <c r="F158" i="2" s="1"/>
  <c r="H286" i="2"/>
  <c r="F286" i="2" s="1"/>
  <c r="H414" i="2"/>
  <c r="F414" i="2" s="1"/>
  <c r="H140" i="2"/>
  <c r="F140" i="2" s="1"/>
  <c r="H1610" i="2"/>
  <c r="F1610" i="2" s="1"/>
  <c r="H1576" i="2"/>
  <c r="F1576" i="2" s="1"/>
  <c r="O1577" i="2"/>
  <c r="M1577" i="2" s="1"/>
  <c r="H1530" i="2"/>
  <c r="F1530" i="2" s="1"/>
  <c r="O1560" i="2"/>
  <c r="M1560" i="2" s="1"/>
  <c r="H1482" i="2"/>
  <c r="F1482" i="2" s="1"/>
  <c r="O1506" i="2"/>
  <c r="M1506" i="2" s="1"/>
  <c r="O1511" i="2"/>
  <c r="M1511" i="2" s="1"/>
  <c r="O1451" i="2"/>
  <c r="M1451" i="2" s="1"/>
  <c r="O1468" i="2"/>
  <c r="M1468" i="2" s="1"/>
  <c r="H1437" i="2"/>
  <c r="F1437" i="2" s="1"/>
  <c r="O1418" i="2"/>
  <c r="M1418" i="2" s="1"/>
  <c r="H1429" i="2"/>
  <c r="F1429" i="2" s="1"/>
  <c r="H1397" i="2"/>
  <c r="F1397" i="2" s="1"/>
  <c r="O1397" i="2"/>
  <c r="M1397" i="2" s="1"/>
  <c r="H1361" i="2"/>
  <c r="F1361" i="2" s="1"/>
  <c r="H1329" i="2"/>
  <c r="F1329" i="2" s="1"/>
  <c r="O1406" i="2"/>
  <c r="M1406" i="2" s="1"/>
  <c r="O1324" i="2"/>
  <c r="M1324" i="2" s="1"/>
  <c r="H1285" i="2"/>
  <c r="F1285" i="2" s="1"/>
  <c r="H1253" i="2"/>
  <c r="F1253" i="2" s="1"/>
  <c r="O1307" i="2"/>
  <c r="M1307" i="2" s="1"/>
  <c r="O1291" i="2"/>
  <c r="M1291" i="2" s="1"/>
  <c r="O1275" i="2"/>
  <c r="M1275" i="2" s="1"/>
  <c r="O1259" i="2"/>
  <c r="M1259" i="2" s="1"/>
  <c r="O1243" i="2"/>
  <c r="M1243" i="2" s="1"/>
  <c r="H1224" i="2"/>
  <c r="F1224" i="2" s="1"/>
  <c r="H1192" i="2"/>
  <c r="F1192" i="2" s="1"/>
  <c r="O1232" i="2"/>
  <c r="M1232" i="2" s="1"/>
  <c r="O1216" i="2"/>
  <c r="M1216" i="2" s="1"/>
  <c r="O1200" i="2"/>
  <c r="M1200" i="2" s="1"/>
  <c r="O1184" i="2"/>
  <c r="M1184" i="2" s="1"/>
  <c r="O1168" i="2"/>
  <c r="M1168" i="2" s="1"/>
  <c r="H1155" i="2"/>
  <c r="F1155" i="2" s="1"/>
  <c r="H1131" i="2"/>
  <c r="F1131" i="2" s="1"/>
  <c r="H1099" i="2"/>
  <c r="F1099" i="2" s="1"/>
  <c r="H1067" i="2"/>
  <c r="F1067" i="2" s="1"/>
  <c r="H1035" i="2"/>
  <c r="F1035" i="2" s="1"/>
  <c r="H1149" i="2"/>
  <c r="F1149" i="2" s="1"/>
  <c r="H983" i="2"/>
  <c r="F983" i="2" s="1"/>
  <c r="H111" i="2"/>
  <c r="F111" i="2" s="1"/>
  <c r="O400" i="2"/>
  <c r="M400" i="2" s="1"/>
  <c r="H238" i="2"/>
  <c r="F238" i="2" s="1"/>
  <c r="H492" i="2"/>
  <c r="F492" i="2" s="1"/>
  <c r="H1572" i="2"/>
  <c r="F1572" i="2" s="1"/>
  <c r="H1526" i="2"/>
  <c r="F1526" i="2" s="1"/>
  <c r="H1478" i="2"/>
  <c r="F1478" i="2" s="1"/>
  <c r="O1465" i="2"/>
  <c r="M1465" i="2" s="1"/>
  <c r="O1485" i="2"/>
  <c r="M1485" i="2" s="1"/>
  <c r="H1453" i="2"/>
  <c r="F1453" i="2" s="1"/>
  <c r="H1393" i="2"/>
  <c r="F1393" i="2" s="1"/>
  <c r="H1357" i="2"/>
  <c r="F1357" i="2" s="1"/>
  <c r="O1402" i="2"/>
  <c r="M1402" i="2" s="1"/>
  <c r="H1281" i="2"/>
  <c r="F1281" i="2" s="1"/>
  <c r="O1305" i="2"/>
  <c r="M1305" i="2" s="1"/>
  <c r="O1273" i="2"/>
  <c r="M1273" i="2" s="1"/>
  <c r="O1241" i="2"/>
  <c r="M1241" i="2" s="1"/>
  <c r="H1188" i="2"/>
  <c r="F1188" i="2" s="1"/>
  <c r="O1214" i="2"/>
  <c r="M1214" i="2" s="1"/>
  <c r="O1182" i="2"/>
  <c r="M1182" i="2" s="1"/>
  <c r="O1148" i="2"/>
  <c r="M1148" i="2" s="1"/>
  <c r="H1095" i="2"/>
  <c r="F1095" i="2" s="1"/>
  <c r="H1031" i="2"/>
  <c r="F1031" i="2" s="1"/>
  <c r="H979" i="2"/>
  <c r="F979" i="2" s="1"/>
  <c r="H915" i="2"/>
  <c r="F915" i="2" s="1"/>
  <c r="O852" i="2"/>
  <c r="M852" i="2" s="1"/>
  <c r="O820" i="2"/>
  <c r="M820" i="2" s="1"/>
  <c r="O788" i="2"/>
  <c r="M788" i="2" s="1"/>
  <c r="O756" i="2"/>
  <c r="M756" i="2" s="1"/>
  <c r="O724" i="2"/>
  <c r="M724" i="2" s="1"/>
  <c r="O692" i="2"/>
  <c r="M692" i="2" s="1"/>
  <c r="O660" i="2"/>
  <c r="M660" i="2" s="1"/>
  <c r="O628" i="2"/>
  <c r="M628" i="2" s="1"/>
  <c r="H77" i="2"/>
  <c r="F77" i="2" s="1"/>
  <c r="O220" i="2"/>
  <c r="M220" i="2" s="1"/>
  <c r="O380" i="2"/>
  <c r="M380" i="2" s="1"/>
  <c r="H506" i="2"/>
  <c r="F506" i="2" s="1"/>
  <c r="H258" i="2"/>
  <c r="F258" i="2" s="1"/>
  <c r="H386" i="2"/>
  <c r="F386" i="2" s="1"/>
  <c r="O224" i="2"/>
  <c r="M224" i="2" s="1"/>
  <c r="O352" i="2"/>
  <c r="M352" i="2" s="1"/>
  <c r="O480" i="2"/>
  <c r="M480" i="2" s="1"/>
  <c r="H190" i="2"/>
  <c r="F190" i="2" s="1"/>
  <c r="H318" i="2"/>
  <c r="F318" i="2" s="1"/>
  <c r="H446" i="2"/>
  <c r="F446" i="2" s="1"/>
  <c r="O163" i="2"/>
  <c r="M163" i="2" s="1"/>
  <c r="H1602" i="2"/>
  <c r="F1602" i="2" s="1"/>
  <c r="H1568" i="2"/>
  <c r="F1568" i="2" s="1"/>
  <c r="O1554" i="2"/>
  <c r="M1554" i="2" s="1"/>
  <c r="H1522" i="2"/>
  <c r="F1522" i="2" s="1"/>
  <c r="H1506" i="2"/>
  <c r="F1506" i="2" s="1"/>
  <c r="H1474" i="2"/>
  <c r="F1474" i="2" s="1"/>
  <c r="O1502" i="2"/>
  <c r="M1502" i="2" s="1"/>
  <c r="O1463" i="2"/>
  <c r="M1463" i="2" s="1"/>
  <c r="O1447" i="2"/>
  <c r="M1447" i="2" s="1"/>
  <c r="O1479" i="2"/>
  <c r="M1479" i="2" s="1"/>
  <c r="O1430" i="2"/>
  <c r="M1430" i="2" s="1"/>
  <c r="O1437" i="2"/>
  <c r="M1437" i="2" s="1"/>
  <c r="H1421" i="2"/>
  <c r="F1421" i="2" s="1"/>
  <c r="H1389" i="2"/>
  <c r="F1389" i="2" s="1"/>
  <c r="O1389" i="2"/>
  <c r="M1389" i="2" s="1"/>
  <c r="H1353" i="2"/>
  <c r="F1353" i="2" s="1"/>
  <c r="H1321" i="2"/>
  <c r="F1321" i="2" s="1"/>
  <c r="O1398" i="2"/>
  <c r="M1398" i="2" s="1"/>
  <c r="H1309" i="2"/>
  <c r="F1309" i="2" s="1"/>
  <c r="H1277" i="2"/>
  <c r="F1277" i="2" s="1"/>
  <c r="H1245" i="2"/>
  <c r="F1245" i="2" s="1"/>
  <c r="O1303" i="2"/>
  <c r="M1303" i="2" s="1"/>
  <c r="O1287" i="2"/>
  <c r="M1287" i="2" s="1"/>
  <c r="O1271" i="2"/>
  <c r="M1271" i="2" s="1"/>
  <c r="O1255" i="2"/>
  <c r="M1255" i="2" s="1"/>
  <c r="O1239" i="2"/>
  <c r="M1239" i="2" s="1"/>
  <c r="H1216" i="2"/>
  <c r="F1216" i="2" s="1"/>
  <c r="H1184" i="2"/>
  <c r="F1184" i="2" s="1"/>
  <c r="O1228" i="2"/>
  <c r="M1228" i="2" s="1"/>
  <c r="O1212" i="2"/>
  <c r="M1212" i="2" s="1"/>
  <c r="O1196" i="2"/>
  <c r="M1196" i="2" s="1"/>
  <c r="O1180" i="2"/>
  <c r="M1180" i="2" s="1"/>
  <c r="O1164" i="2"/>
  <c r="M1164" i="2" s="1"/>
  <c r="H1144" i="2"/>
  <c r="F1144" i="2" s="1"/>
  <c r="H1123" i="2"/>
  <c r="F1123" i="2" s="1"/>
  <c r="H1091" i="2"/>
  <c r="F1091" i="2" s="1"/>
  <c r="H1059" i="2"/>
  <c r="F1059" i="2" s="1"/>
  <c r="H1027" i="2"/>
  <c r="F1027" i="2" s="1"/>
  <c r="H1007" i="2"/>
  <c r="F1007" i="2" s="1"/>
  <c r="H975" i="2"/>
  <c r="F975" i="2" s="1"/>
  <c r="H943" i="2"/>
  <c r="F943" i="2" s="1"/>
  <c r="H911" i="2"/>
  <c r="F911" i="2" s="1"/>
  <c r="H879" i="2"/>
  <c r="F879" i="2" s="1"/>
  <c r="O850" i="2"/>
  <c r="M850" i="2" s="1"/>
  <c r="O834" i="2"/>
  <c r="M834" i="2" s="1"/>
  <c r="O818" i="2"/>
  <c r="M818" i="2" s="1"/>
  <c r="O802" i="2"/>
  <c r="M802" i="2" s="1"/>
  <c r="H94" i="2"/>
  <c r="F94" i="2" s="1"/>
  <c r="O428" i="2"/>
  <c r="M428" i="2" s="1"/>
  <c r="O790" i="2"/>
  <c r="M790" i="2" s="1"/>
  <c r="O758" i="2"/>
  <c r="M758" i="2" s="1"/>
  <c r="O726" i="2"/>
  <c r="M726" i="2" s="1"/>
  <c r="O167" i="2"/>
  <c r="M167" i="2" s="1"/>
  <c r="O364" i="2"/>
  <c r="M364" i="2" s="1"/>
  <c r="H508" i="2"/>
  <c r="F508" i="2" s="1"/>
  <c r="O762" i="2"/>
  <c r="M762" i="2" s="1"/>
  <c r="O730" i="2"/>
  <c r="M730" i="2" s="1"/>
  <c r="O332" i="2"/>
  <c r="M332" i="2" s="1"/>
  <c r="H490" i="2"/>
  <c r="F490" i="2" s="1"/>
  <c r="H1606" i="2"/>
  <c r="F1606" i="2" s="1"/>
  <c r="H1510" i="2"/>
  <c r="F1510" i="2" s="1"/>
  <c r="O1449" i="2"/>
  <c r="M1449" i="2" s="1"/>
  <c r="H1425" i="2"/>
  <c r="F1425" i="2" s="1"/>
  <c r="H1325" i="2"/>
  <c r="F1325" i="2" s="1"/>
  <c r="H1249" i="2"/>
  <c r="F1249" i="2" s="1"/>
  <c r="O1257" i="2"/>
  <c r="M1257" i="2" s="1"/>
  <c r="O1230" i="2"/>
  <c r="M1230" i="2" s="1"/>
  <c r="O1166" i="2"/>
  <c r="M1166" i="2" s="1"/>
  <c r="H1063" i="2"/>
  <c r="F1063" i="2" s="1"/>
  <c r="H947" i="2"/>
  <c r="F947" i="2" s="1"/>
  <c r="O836" i="2"/>
  <c r="M836" i="2" s="1"/>
  <c r="O772" i="2"/>
  <c r="M772" i="2" s="1"/>
  <c r="O708" i="2"/>
  <c r="M708" i="2" s="1"/>
  <c r="O644" i="2"/>
  <c r="M644" i="2" s="1"/>
  <c r="H63" i="2"/>
  <c r="F63" i="2" s="1"/>
  <c r="O412" i="2"/>
  <c r="M412" i="2" s="1"/>
  <c r="H290" i="2"/>
  <c r="F290" i="2" s="1"/>
  <c r="O288" i="2"/>
  <c r="M288" i="2" s="1"/>
  <c r="H554" i="2"/>
  <c r="F554" i="2" s="1"/>
  <c r="H382" i="2"/>
  <c r="F382" i="2" s="1"/>
  <c r="H46" i="2"/>
  <c r="F46" i="2" s="1"/>
  <c r="H1556" i="2"/>
  <c r="F1556" i="2" s="1"/>
  <c r="O1566" i="2"/>
  <c r="M1566" i="2" s="1"/>
  <c r="O1510" i="2"/>
  <c r="M1510" i="2" s="1"/>
  <c r="O1455" i="2"/>
  <c r="M1455" i="2" s="1"/>
  <c r="H1460" i="2"/>
  <c r="F1460" i="2" s="1"/>
  <c r="H1439" i="2"/>
  <c r="F1439" i="2" s="1"/>
  <c r="O1405" i="2"/>
  <c r="M1405" i="2" s="1"/>
  <c r="H1337" i="2"/>
  <c r="F1337" i="2" s="1"/>
  <c r="O1321" i="2"/>
  <c r="M1321" i="2" s="1"/>
  <c r="H1261" i="2"/>
  <c r="F1261" i="2" s="1"/>
  <c r="O1295" i="2"/>
  <c r="M1295" i="2" s="1"/>
  <c r="O1263" i="2"/>
  <c r="M1263" i="2" s="1"/>
  <c r="H1232" i="2"/>
  <c r="F1232" i="2" s="1"/>
  <c r="H1168" i="2"/>
  <c r="F1168" i="2" s="1"/>
  <c r="O1204" i="2"/>
  <c r="M1204" i="2" s="1"/>
  <c r="O1172" i="2"/>
  <c r="M1172" i="2" s="1"/>
  <c r="H1139" i="2"/>
  <c r="F1139" i="2" s="1"/>
  <c r="H1075" i="2"/>
  <c r="F1075" i="2" s="1"/>
  <c r="H1011" i="2"/>
  <c r="F1011" i="2" s="1"/>
  <c r="H959" i="2"/>
  <c r="F959" i="2" s="1"/>
  <c r="H919" i="2"/>
  <c r="F919" i="2" s="1"/>
  <c r="H868" i="2"/>
  <c r="F868" i="2" s="1"/>
  <c r="O842" i="2"/>
  <c r="M842" i="2" s="1"/>
  <c r="O822" i="2"/>
  <c r="M822" i="2" s="1"/>
  <c r="O798" i="2"/>
  <c r="M798" i="2" s="1"/>
  <c r="O149" i="2"/>
  <c r="M149" i="2" s="1"/>
  <c r="H434" i="2"/>
  <c r="F434" i="2" s="1"/>
  <c r="O750" i="2"/>
  <c r="M750" i="2" s="1"/>
  <c r="O710" i="2"/>
  <c r="M710" i="2" s="1"/>
  <c r="H30" i="2"/>
  <c r="F30" i="2" s="1"/>
  <c r="H270" i="2"/>
  <c r="F270" i="2" s="1"/>
  <c r="O1574" i="2"/>
  <c r="M1574" i="2" s="1"/>
  <c r="H1470" i="2"/>
  <c r="F1470" i="2" s="1"/>
  <c r="O1484" i="2"/>
  <c r="M1484" i="2" s="1"/>
  <c r="H1385" i="2"/>
  <c r="F1385" i="2" s="1"/>
  <c r="O1394" i="2"/>
  <c r="M1394" i="2" s="1"/>
  <c r="O1301" i="2"/>
  <c r="M1301" i="2" s="1"/>
  <c r="O1237" i="2"/>
  <c r="M1237" i="2" s="1"/>
  <c r="O1210" i="2"/>
  <c r="M1210" i="2" s="1"/>
  <c r="H1140" i="2"/>
  <c r="F1140" i="2" s="1"/>
  <c r="H1023" i="2"/>
  <c r="F1023" i="2" s="1"/>
  <c r="H907" i="2"/>
  <c r="F907" i="2" s="1"/>
  <c r="O816" i="2"/>
  <c r="M816" i="2" s="1"/>
  <c r="O752" i="2"/>
  <c r="M752" i="2" s="1"/>
  <c r="O688" i="2"/>
  <c r="M688" i="2" s="1"/>
  <c r="O624" i="2"/>
  <c r="M624" i="2" s="1"/>
  <c r="H110" i="2"/>
  <c r="O444" i="2"/>
  <c r="M444" i="2" s="1"/>
  <c r="H322" i="2"/>
  <c r="F322" i="2" s="1"/>
  <c r="H141" i="2"/>
  <c r="F141" i="2" s="1"/>
  <c r="O384" i="2"/>
  <c r="M384" i="2" s="1"/>
  <c r="H222" i="2"/>
  <c r="F222" i="2" s="1"/>
  <c r="H478" i="2"/>
  <c r="F478" i="2" s="1"/>
  <c r="H1592" i="2"/>
  <c r="F1592" i="2" s="1"/>
  <c r="H1546" i="2"/>
  <c r="F1546" i="2" s="1"/>
  <c r="H1498" i="2"/>
  <c r="F1498" i="2" s="1"/>
  <c r="O1498" i="2"/>
  <c r="M1498" i="2" s="1"/>
  <c r="O1443" i="2"/>
  <c r="M1443" i="2" s="1"/>
  <c r="O1426" i="2"/>
  <c r="M1426" i="2" s="1"/>
  <c r="H1413" i="2"/>
  <c r="F1413" i="2" s="1"/>
  <c r="H1377" i="2"/>
  <c r="F1377" i="2" s="1"/>
  <c r="O1381" i="2"/>
  <c r="M1381" i="2" s="1"/>
  <c r="H1301" i="2"/>
  <c r="F1301" i="2" s="1"/>
  <c r="H1237" i="2"/>
  <c r="F1237" i="2" s="1"/>
  <c r="O1283" i="2"/>
  <c r="M1283" i="2" s="1"/>
  <c r="O1251" i="2"/>
  <c r="M1251" i="2" s="1"/>
  <c r="H1208" i="2"/>
  <c r="F1208" i="2" s="1"/>
  <c r="O1224" i="2"/>
  <c r="M1224" i="2" s="1"/>
  <c r="O1192" i="2"/>
  <c r="M1192" i="2" s="1"/>
  <c r="H1148" i="2"/>
  <c r="F1148" i="2" s="1"/>
  <c r="H1115" i="2"/>
  <c r="F1115" i="2" s="1"/>
  <c r="H1051" i="2"/>
  <c r="F1051" i="2" s="1"/>
  <c r="H999" i="2"/>
  <c r="F999" i="2" s="1"/>
  <c r="H951" i="2"/>
  <c r="F951" i="2" s="1"/>
  <c r="H903" i="2"/>
  <c r="F903" i="2" s="1"/>
  <c r="O858" i="2"/>
  <c r="M858" i="2" s="1"/>
  <c r="O838" i="2"/>
  <c r="M838" i="2" s="1"/>
  <c r="O814" i="2"/>
  <c r="M814" i="2" s="1"/>
  <c r="O794" i="2"/>
  <c r="M794" i="2" s="1"/>
  <c r="O300" i="2"/>
  <c r="M300" i="2" s="1"/>
  <c r="O782" i="2"/>
  <c r="M782" i="2" s="1"/>
  <c r="O742" i="2"/>
  <c r="M742" i="2" s="1"/>
  <c r="O702" i="2"/>
  <c r="M702" i="2" s="1"/>
  <c r="O169" i="2"/>
  <c r="M169" i="2" s="1"/>
  <c r="O778" i="2"/>
  <c r="M778" i="2" s="1"/>
  <c r="O738" i="2"/>
  <c r="M738" i="2" s="1"/>
  <c r="H210" i="2"/>
  <c r="F210" i="2" s="1"/>
  <c r="O694" i="2"/>
  <c r="M694" i="2" s="1"/>
  <c r="O662" i="2"/>
  <c r="M662" i="2" s="1"/>
  <c r="O630" i="2"/>
  <c r="M630" i="2" s="1"/>
  <c r="H832" i="2"/>
  <c r="F832" i="2" s="1"/>
  <c r="H800" i="2"/>
  <c r="F800" i="2" s="1"/>
  <c r="H768" i="2"/>
  <c r="F768" i="2" s="1"/>
  <c r="H736" i="2"/>
  <c r="F736" i="2" s="1"/>
  <c r="H704" i="2"/>
  <c r="F704" i="2" s="1"/>
  <c r="H672" i="2"/>
  <c r="F672" i="2" s="1"/>
  <c r="H640" i="2"/>
  <c r="F640" i="2" s="1"/>
  <c r="H625" i="2"/>
  <c r="F625" i="2" s="1"/>
  <c r="H497" i="2"/>
  <c r="F497" i="2" s="1"/>
  <c r="H512" i="2"/>
  <c r="F512" i="2" s="1"/>
  <c r="H455" i="2"/>
  <c r="F455" i="2" s="1"/>
  <c r="H423" i="2"/>
  <c r="F423" i="2" s="1"/>
  <c r="H391" i="2"/>
  <c r="F391" i="2" s="1"/>
  <c r="H359" i="2"/>
  <c r="F359" i="2" s="1"/>
  <c r="H327" i="2"/>
  <c r="F327" i="2" s="1"/>
  <c r="H295" i="2"/>
  <c r="F295" i="2" s="1"/>
  <c r="H263" i="2"/>
  <c r="F263" i="2" s="1"/>
  <c r="H231" i="2"/>
  <c r="F231" i="2" s="1"/>
  <c r="H199" i="2"/>
  <c r="F199" i="2" s="1"/>
  <c r="H167" i="2"/>
  <c r="F167" i="2" s="1"/>
  <c r="H558" i="2"/>
  <c r="F558" i="2" s="1"/>
  <c r="O479" i="2"/>
  <c r="M479" i="2" s="1"/>
  <c r="O447" i="2"/>
  <c r="M447" i="2" s="1"/>
  <c r="O415" i="2"/>
  <c r="M415" i="2" s="1"/>
  <c r="O383" i="2"/>
  <c r="M383" i="2" s="1"/>
  <c r="O351" i="2"/>
  <c r="M351" i="2" s="1"/>
  <c r="O319" i="2"/>
  <c r="M319" i="2" s="1"/>
  <c r="O287" i="2"/>
  <c r="M287" i="2" s="1"/>
  <c r="O255" i="2"/>
  <c r="M255" i="2" s="1"/>
  <c r="O223" i="2"/>
  <c r="M223" i="2" s="1"/>
  <c r="O191" i="2"/>
  <c r="M191" i="2" s="1"/>
  <c r="O153" i="2"/>
  <c r="M153" i="2" s="1"/>
  <c r="O131" i="2"/>
  <c r="M131" i="2" s="1"/>
  <c r="O115" i="2"/>
  <c r="M115" i="2" s="1"/>
  <c r="O99" i="2"/>
  <c r="M99" i="2" s="1"/>
  <c r="O83" i="2"/>
  <c r="M83" i="2" s="1"/>
  <c r="O67" i="2"/>
  <c r="M67" i="2" s="1"/>
  <c r="O51" i="2"/>
  <c r="M51" i="2" s="1"/>
  <c r="O35" i="2"/>
  <c r="M35" i="2" s="1"/>
  <c r="O19" i="2"/>
  <c r="M19" i="2" s="1"/>
  <c r="H511" i="2"/>
  <c r="F511" i="2" s="1"/>
  <c r="H74" i="2"/>
  <c r="F74" i="2" s="1"/>
  <c r="O148" i="2"/>
  <c r="M148" i="2" s="1"/>
  <c r="H25" i="2"/>
  <c r="F25" i="2" s="1"/>
  <c r="O144" i="2"/>
  <c r="M144" i="2" s="1"/>
  <c r="H27" i="2"/>
  <c r="F27" i="2" s="1"/>
  <c r="H1597" i="2"/>
  <c r="F1597" i="2" s="1"/>
  <c r="H1579" i="2"/>
  <c r="F1579" i="2" s="1"/>
  <c r="O1564" i="2"/>
  <c r="M1564" i="2" s="1"/>
  <c r="H1485" i="2"/>
  <c r="F1485" i="2" s="1"/>
  <c r="H1368" i="2"/>
  <c r="F1368" i="2" s="1"/>
  <c r="O1357" i="2"/>
  <c r="M1357" i="2" s="1"/>
  <c r="H1292" i="2"/>
  <c r="F1292" i="2" s="1"/>
  <c r="H1179" i="2"/>
  <c r="F1179" i="2" s="1"/>
  <c r="H1114" i="2"/>
  <c r="F1114" i="2" s="1"/>
  <c r="H1022" i="2"/>
  <c r="F1022" i="2" s="1"/>
  <c r="O1108" i="2"/>
  <c r="M1108" i="2" s="1"/>
  <c r="O1056" i="2"/>
  <c r="M1056" i="2" s="1"/>
  <c r="O989" i="2"/>
  <c r="M989" i="2" s="1"/>
  <c r="O939" i="2"/>
  <c r="M939" i="2" s="1"/>
  <c r="O889" i="2"/>
  <c r="M889" i="2" s="1"/>
  <c r="H990" i="2"/>
  <c r="F990" i="2" s="1"/>
  <c r="H894" i="2"/>
  <c r="F894" i="2" s="1"/>
  <c r="H759" i="2"/>
  <c r="F759" i="2" s="1"/>
  <c r="H663" i="2"/>
  <c r="F663" i="2" s="1"/>
  <c r="O572" i="2"/>
  <c r="M572" i="2" s="1"/>
  <c r="O524" i="2"/>
  <c r="M524" i="2" s="1"/>
  <c r="H541" i="2"/>
  <c r="F541" i="2" s="1"/>
  <c r="H1594" i="2"/>
  <c r="F1594" i="2" s="1"/>
  <c r="H1562" i="2"/>
  <c r="F1562" i="2" s="1"/>
  <c r="H1536" i="2"/>
  <c r="F1536" i="2" s="1"/>
  <c r="O1551" i="2"/>
  <c r="M1551" i="2" s="1"/>
  <c r="H1488" i="2"/>
  <c r="F1488" i="2" s="1"/>
  <c r="O1507" i="2"/>
  <c r="M1507" i="2" s="1"/>
  <c r="O1491" i="2"/>
  <c r="M1491" i="2" s="1"/>
  <c r="O1456" i="2"/>
  <c r="M1456" i="2" s="1"/>
  <c r="O1440" i="2"/>
  <c r="M1440" i="2" s="1"/>
  <c r="H1442" i="2"/>
  <c r="F1442" i="2" s="1"/>
  <c r="O1417" i="2"/>
  <c r="M1417" i="2" s="1"/>
  <c r="H1419" i="2"/>
  <c r="F1419" i="2" s="1"/>
  <c r="H1387" i="2"/>
  <c r="F1387" i="2" s="1"/>
  <c r="O1387" i="2"/>
  <c r="M1387" i="2" s="1"/>
  <c r="H1355" i="2"/>
  <c r="F1355" i="2" s="1"/>
  <c r="H1323" i="2"/>
  <c r="F1323" i="2" s="1"/>
  <c r="O1396" i="2"/>
  <c r="M1396" i="2" s="1"/>
  <c r="O1326" i="2"/>
  <c r="M1326" i="2" s="1"/>
  <c r="H1295" i="2"/>
  <c r="F1295" i="2" s="1"/>
  <c r="H1263" i="2"/>
  <c r="F1263" i="2" s="1"/>
  <c r="O1312" i="2"/>
  <c r="M1312" i="2" s="1"/>
  <c r="O1296" i="2"/>
  <c r="M1296" i="2" s="1"/>
  <c r="O1280" i="2"/>
  <c r="M1280" i="2" s="1"/>
  <c r="O1264" i="2"/>
  <c r="M1264" i="2" s="1"/>
  <c r="O1248" i="2"/>
  <c r="M1248" i="2" s="1"/>
  <c r="H1230" i="2"/>
  <c r="F1230" i="2" s="1"/>
  <c r="H1198" i="2"/>
  <c r="F1198" i="2" s="1"/>
  <c r="H1166" i="2"/>
  <c r="F1166" i="2" s="1"/>
  <c r="O1217" i="2"/>
  <c r="M1217" i="2" s="1"/>
  <c r="O1201" i="2"/>
  <c r="M1201" i="2" s="1"/>
  <c r="O1185" i="2"/>
  <c r="M1185" i="2" s="1"/>
  <c r="O1169" i="2"/>
  <c r="M1169" i="2" s="1"/>
  <c r="O1156" i="2"/>
  <c r="M1156" i="2" s="1"/>
  <c r="H1129" i="2"/>
  <c r="F1129" i="2" s="1"/>
  <c r="H1097" i="2"/>
  <c r="F1097" i="2" s="1"/>
  <c r="H1065" i="2"/>
  <c r="F1065" i="2" s="1"/>
  <c r="H1033" i="2"/>
  <c r="F1033" i="2" s="1"/>
  <c r="O1014" i="2"/>
  <c r="M1014" i="2" s="1"/>
  <c r="H985" i="2"/>
  <c r="F985" i="2" s="1"/>
  <c r="H953" i="2"/>
  <c r="F953" i="2" s="1"/>
  <c r="H921" i="2"/>
  <c r="F921" i="2" s="1"/>
  <c r="H620" i="2"/>
  <c r="F620" i="2" s="1"/>
  <c r="O1461" i="2"/>
  <c r="M1461" i="2" s="1"/>
  <c r="H1349" i="2"/>
  <c r="F1349" i="2" s="1"/>
  <c r="O1269" i="2"/>
  <c r="M1269" i="2" s="1"/>
  <c r="O1178" i="2"/>
  <c r="M1178" i="2" s="1"/>
  <c r="H971" i="2"/>
  <c r="F971" i="2" s="1"/>
  <c r="O784" i="2"/>
  <c r="M784" i="2" s="1"/>
  <c r="O656" i="2"/>
  <c r="M656" i="2" s="1"/>
  <c r="O284" i="2"/>
  <c r="M284" i="2" s="1"/>
  <c r="H450" i="2"/>
  <c r="F450" i="2" s="1"/>
  <c r="O416" i="2"/>
  <c r="M416" i="2" s="1"/>
  <c r="H556" i="2"/>
  <c r="F556" i="2" s="1"/>
  <c r="H1538" i="2"/>
  <c r="F1538" i="2" s="1"/>
  <c r="O1494" i="2"/>
  <c r="M1494" i="2" s="1"/>
  <c r="O1422" i="2"/>
  <c r="M1422" i="2" s="1"/>
  <c r="H1369" i="2"/>
  <c r="F1369" i="2" s="1"/>
  <c r="H1293" i="2"/>
  <c r="F1293" i="2" s="1"/>
  <c r="O1279" i="2"/>
  <c r="M1279" i="2" s="1"/>
  <c r="H1200" i="2"/>
  <c r="F1200" i="2" s="1"/>
  <c r="O1188" i="2"/>
  <c r="M1188" i="2" s="1"/>
  <c r="H1107" i="2"/>
  <c r="F1107" i="2" s="1"/>
  <c r="H991" i="2"/>
  <c r="F991" i="2" s="1"/>
  <c r="H895" i="2"/>
  <c r="F895" i="2" s="1"/>
  <c r="O830" i="2"/>
  <c r="M830" i="2" s="1"/>
  <c r="O774" i="2"/>
  <c r="M774" i="2" s="1"/>
  <c r="O204" i="2"/>
  <c r="M204" i="2" s="1"/>
  <c r="H47" i="2"/>
  <c r="F47" i="2" s="1"/>
  <c r="H370" i="2"/>
  <c r="F370" i="2" s="1"/>
  <c r="O746" i="2"/>
  <c r="M746" i="2" s="1"/>
  <c r="H466" i="2"/>
  <c r="F466" i="2" s="1"/>
  <c r="O678" i="2"/>
  <c r="M678" i="2" s="1"/>
  <c r="O638" i="2"/>
  <c r="M638" i="2" s="1"/>
  <c r="H824" i="2"/>
  <c r="F824" i="2" s="1"/>
  <c r="H784" i="2"/>
  <c r="F784" i="2" s="1"/>
  <c r="H744" i="2"/>
  <c r="F744" i="2" s="1"/>
  <c r="H696" i="2"/>
  <c r="F696" i="2" s="1"/>
  <c r="H656" i="2"/>
  <c r="F656" i="2" s="1"/>
  <c r="H629" i="2"/>
  <c r="F629" i="2" s="1"/>
  <c r="H608" i="2"/>
  <c r="F608" i="2" s="1"/>
  <c r="H471" i="2"/>
  <c r="F471" i="2" s="1"/>
  <c r="H431" i="2"/>
  <c r="F431" i="2" s="1"/>
  <c r="H383" i="2"/>
  <c r="F383" i="2" s="1"/>
  <c r="H343" i="2"/>
  <c r="F343" i="2" s="1"/>
  <c r="H303" i="2"/>
  <c r="F303" i="2" s="1"/>
  <c r="H255" i="2"/>
  <c r="F255" i="2" s="1"/>
  <c r="H215" i="2"/>
  <c r="F215" i="2" s="1"/>
  <c r="H175" i="2"/>
  <c r="F175" i="2" s="1"/>
  <c r="H526" i="2"/>
  <c r="F526" i="2" s="1"/>
  <c r="O463" i="2"/>
  <c r="M463" i="2" s="1"/>
  <c r="O423" i="2"/>
  <c r="M423" i="2" s="1"/>
  <c r="O375" i="2"/>
  <c r="M375" i="2" s="1"/>
  <c r="O335" i="2"/>
  <c r="M335" i="2" s="1"/>
  <c r="O295" i="2"/>
  <c r="M295" i="2" s="1"/>
  <c r="O247" i="2"/>
  <c r="M247" i="2" s="1"/>
  <c r="O207" i="2"/>
  <c r="M207" i="2" s="1"/>
  <c r="H603" i="2"/>
  <c r="F603" i="2" s="1"/>
  <c r="O127" i="2"/>
  <c r="M127" i="2" s="1"/>
  <c r="O107" i="2"/>
  <c r="M107" i="2" s="1"/>
  <c r="O87" i="2"/>
  <c r="M87" i="2" s="1"/>
  <c r="O63" i="2"/>
  <c r="M63" i="2" s="1"/>
  <c r="O43" i="2"/>
  <c r="M43" i="2" s="1"/>
  <c r="O23" i="2"/>
  <c r="M23" i="2" s="1"/>
  <c r="O174" i="2"/>
  <c r="M174" i="2" s="1"/>
  <c r="O166" i="2"/>
  <c r="M166" i="2" s="1"/>
  <c r="H57" i="2"/>
  <c r="F57" i="2" s="1"/>
  <c r="H123" i="2"/>
  <c r="F123" i="2" s="1"/>
  <c r="H80" i="2"/>
  <c r="F80" i="2" s="1"/>
  <c r="H1595" i="2"/>
  <c r="F1595" i="2" s="1"/>
  <c r="H1529" i="2"/>
  <c r="F1529" i="2" s="1"/>
  <c r="O1435" i="2"/>
  <c r="M1435" i="2" s="1"/>
  <c r="O1369" i="2"/>
  <c r="M1369" i="2" s="1"/>
  <c r="H1268" i="2"/>
  <c r="F1268" i="2" s="1"/>
  <c r="H1138" i="2"/>
  <c r="F1138" i="2" s="1"/>
  <c r="H1046" i="2"/>
  <c r="F1046" i="2" s="1"/>
  <c r="O1096" i="2"/>
  <c r="M1096" i="2" s="1"/>
  <c r="O1032" i="2"/>
  <c r="M1032" i="2" s="1"/>
  <c r="O951" i="2"/>
  <c r="M951" i="2" s="1"/>
  <c r="O877" i="2"/>
  <c r="M877" i="2" s="1"/>
  <c r="H942" i="2"/>
  <c r="F942" i="2" s="1"/>
  <c r="H783" i="2"/>
  <c r="F783" i="2" s="1"/>
  <c r="O614" i="2"/>
  <c r="M614" i="2" s="1"/>
  <c r="O548" i="2"/>
  <c r="M548" i="2" s="1"/>
  <c r="O484" i="2"/>
  <c r="M484" i="2" s="1"/>
  <c r="H1586" i="2"/>
  <c r="F1586" i="2" s="1"/>
  <c r="O1553" i="2"/>
  <c r="M1553" i="2" s="1"/>
  <c r="H1512" i="2"/>
  <c r="F1512" i="2" s="1"/>
  <c r="H1480" i="2"/>
  <c r="F1480" i="2" s="1"/>
  <c r="O1499" i="2"/>
  <c r="M1499" i="2" s="1"/>
  <c r="O1460" i="2"/>
  <c r="M1460" i="2" s="1"/>
  <c r="O1482" i="2"/>
  <c r="M1482" i="2" s="1"/>
  <c r="O1425" i="2"/>
  <c r="M1425" i="2" s="1"/>
  <c r="H1427" i="2"/>
  <c r="F1427" i="2" s="1"/>
  <c r="O1411" i="2"/>
  <c r="M1411" i="2" s="1"/>
  <c r="H1371" i="2"/>
  <c r="F1371" i="2" s="1"/>
  <c r="H1331" i="2"/>
  <c r="F1331" i="2" s="1"/>
  <c r="O1388" i="2"/>
  <c r="M1388" i="2" s="1"/>
  <c r="H1311" i="2"/>
  <c r="F1311" i="2" s="1"/>
  <c r="H1271" i="2"/>
  <c r="F1271" i="2" s="1"/>
  <c r="O1308" i="2"/>
  <c r="M1308" i="2" s="1"/>
  <c r="O1288" i="2"/>
  <c r="M1288" i="2" s="1"/>
  <c r="O1268" i="2"/>
  <c r="M1268" i="2" s="1"/>
  <c r="O1244" i="2"/>
  <c r="M1244" i="2" s="1"/>
  <c r="H1214" i="2"/>
  <c r="F1214" i="2" s="1"/>
  <c r="H1174" i="2"/>
  <c r="F1174" i="2" s="1"/>
  <c r="O1213" i="2"/>
  <c r="M1213" i="2" s="1"/>
  <c r="O1193" i="2"/>
  <c r="M1193" i="2" s="1"/>
  <c r="O1173" i="2"/>
  <c r="M1173" i="2" s="1"/>
  <c r="H1142" i="2"/>
  <c r="F1142" i="2" s="1"/>
  <c r="H1113" i="2"/>
  <c r="F1113" i="2" s="1"/>
  <c r="H1073" i="2"/>
  <c r="F1073" i="2" s="1"/>
  <c r="H1025" i="2"/>
  <c r="F1025" i="2" s="1"/>
  <c r="H1001" i="2"/>
  <c r="F1001" i="2" s="1"/>
  <c r="H961" i="2"/>
  <c r="F961" i="2" s="1"/>
  <c r="H913" i="2"/>
  <c r="F913" i="2" s="1"/>
  <c r="H881" i="2"/>
  <c r="F881" i="2" s="1"/>
  <c r="O849" i="2"/>
  <c r="M849" i="2" s="1"/>
  <c r="O833" i="2"/>
  <c r="M833" i="2" s="1"/>
  <c r="O817" i="2"/>
  <c r="M817" i="2" s="1"/>
  <c r="O801" i="2"/>
  <c r="M801" i="2" s="1"/>
  <c r="O785" i="2"/>
  <c r="M785" i="2" s="1"/>
  <c r="O769" i="2"/>
  <c r="M769" i="2" s="1"/>
  <c r="O753" i="2"/>
  <c r="M753" i="2" s="1"/>
  <c r="O737" i="2"/>
  <c r="M737" i="2" s="1"/>
  <c r="O721" i="2"/>
  <c r="M721" i="2" s="1"/>
  <c r="O705" i="2"/>
  <c r="M705" i="2" s="1"/>
  <c r="O689" i="2"/>
  <c r="M689" i="2" s="1"/>
  <c r="O673" i="2"/>
  <c r="M673" i="2" s="1"/>
  <c r="O657" i="2"/>
  <c r="M657" i="2" s="1"/>
  <c r="O641" i="2"/>
  <c r="M641" i="2" s="1"/>
  <c r="O625" i="2"/>
  <c r="M625" i="2" s="1"/>
  <c r="H850" i="2"/>
  <c r="F850" i="2" s="1"/>
  <c r="H818" i="2"/>
  <c r="F818" i="2" s="1"/>
  <c r="H786" i="2"/>
  <c r="F786" i="2" s="1"/>
  <c r="H754" i="2"/>
  <c r="F754" i="2" s="1"/>
  <c r="H722" i="2"/>
  <c r="F722" i="2" s="1"/>
  <c r="H690" i="2"/>
  <c r="F690" i="2" s="1"/>
  <c r="H658" i="2"/>
  <c r="F658" i="2" s="1"/>
  <c r="H632" i="2"/>
  <c r="F632" i="2" s="1"/>
  <c r="H553" i="2"/>
  <c r="F553" i="2" s="1"/>
  <c r="H568" i="2"/>
  <c r="F568" i="2" s="1"/>
  <c r="H473" i="2"/>
  <c r="F473" i="2" s="1"/>
  <c r="H441" i="2"/>
  <c r="F441" i="2" s="1"/>
  <c r="H409" i="2"/>
  <c r="F409" i="2" s="1"/>
  <c r="H377" i="2"/>
  <c r="F377" i="2" s="1"/>
  <c r="H345" i="2"/>
  <c r="F345" i="2" s="1"/>
  <c r="H313" i="2"/>
  <c r="F313" i="2" s="1"/>
  <c r="H281" i="2"/>
  <c r="F281" i="2" s="1"/>
  <c r="H249" i="2"/>
  <c r="F249" i="2" s="1"/>
  <c r="H217" i="2"/>
  <c r="F217" i="2" s="1"/>
  <c r="H185" i="2"/>
  <c r="F185" i="2" s="1"/>
  <c r="H614" i="2"/>
  <c r="F614" i="2" s="1"/>
  <c r="H486" i="2"/>
  <c r="F486" i="2" s="1"/>
  <c r="O461" i="2"/>
  <c r="M461" i="2" s="1"/>
  <c r="O429" i="2"/>
  <c r="M429" i="2" s="1"/>
  <c r="O397" i="2"/>
  <c r="M397" i="2" s="1"/>
  <c r="O365" i="2"/>
  <c r="M365" i="2" s="1"/>
  <c r="H495" i="2"/>
  <c r="F495" i="2" s="1"/>
  <c r="O626" i="2"/>
  <c r="M626" i="2" s="1"/>
  <c r="H732" i="2"/>
  <c r="F732" i="2" s="1"/>
  <c r="H609" i="2"/>
  <c r="F609" i="2" s="1"/>
  <c r="H419" i="2"/>
  <c r="F419" i="2" s="1"/>
  <c r="H291" i="2"/>
  <c r="F291" i="2" s="1"/>
  <c r="H163" i="2"/>
  <c r="F163" i="2" s="1"/>
  <c r="O411" i="2"/>
  <c r="M411" i="2" s="1"/>
  <c r="O283" i="2"/>
  <c r="M283" i="2" s="1"/>
  <c r="H150" i="2"/>
  <c r="F150" i="2" s="1"/>
  <c r="O81" i="2"/>
  <c r="M81" i="2" s="1"/>
  <c r="O17" i="2"/>
  <c r="M17" i="2" s="1"/>
  <c r="H9" i="2"/>
  <c r="F9" i="2" s="1"/>
  <c r="H1571" i="2"/>
  <c r="F1571" i="2" s="1"/>
  <c r="O272" i="2"/>
  <c r="M272" i="2" s="1"/>
  <c r="O1562" i="2"/>
  <c r="M1562" i="2" s="1"/>
  <c r="O1432" i="2"/>
  <c r="M1432" i="2" s="1"/>
  <c r="H1313" i="2"/>
  <c r="F1313" i="2" s="1"/>
  <c r="H1220" i="2"/>
  <c r="F1220" i="2" s="1"/>
  <c r="H1127" i="2"/>
  <c r="F1127" i="2" s="1"/>
  <c r="H883" i="2"/>
  <c r="F883" i="2" s="1"/>
  <c r="O740" i="2"/>
  <c r="M740" i="2" s="1"/>
  <c r="H848" i="2"/>
  <c r="F848" i="2" s="1"/>
  <c r="H162" i="2"/>
  <c r="H1518" i="2"/>
  <c r="F1518" i="2" s="1"/>
  <c r="H1273" i="2"/>
  <c r="F1273" i="2" s="1"/>
  <c r="H1087" i="2"/>
  <c r="F1087" i="2" s="1"/>
  <c r="O720" i="2"/>
  <c r="M720" i="2" s="1"/>
  <c r="H194" i="2"/>
  <c r="F194" i="2" s="1"/>
  <c r="O1504" i="2"/>
  <c r="M1504" i="2" s="1"/>
  <c r="O1289" i="2"/>
  <c r="M1289" i="2" s="1"/>
  <c r="O1011" i="2"/>
  <c r="M1011" i="2" s="1"/>
  <c r="O676" i="2"/>
  <c r="M676" i="2" s="1"/>
  <c r="H418" i="2"/>
  <c r="F418" i="2" s="1"/>
  <c r="H583" i="2"/>
  <c r="F583" i="2" s="1"/>
  <c r="H1584" i="2"/>
  <c r="F1584" i="2" s="1"/>
  <c r="H1466" i="2"/>
  <c r="F1466" i="2" s="1"/>
  <c r="H1440" i="2"/>
  <c r="F1440" i="2" s="1"/>
  <c r="O1414" i="2"/>
  <c r="M1414" i="2" s="1"/>
  <c r="O1299" i="2"/>
  <c r="M1299" i="2" s="1"/>
  <c r="H1176" i="2"/>
  <c r="F1176" i="2" s="1"/>
  <c r="O1141" i="2"/>
  <c r="M1141" i="2" s="1"/>
  <c r="H1019" i="2"/>
  <c r="F1019" i="2" s="1"/>
  <c r="H887" i="2"/>
  <c r="F887" i="2" s="1"/>
  <c r="O810" i="2"/>
  <c r="M810" i="2" s="1"/>
  <c r="H178" i="2"/>
  <c r="F178" i="2" s="1"/>
  <c r="O718" i="2"/>
  <c r="M718" i="2" s="1"/>
  <c r="H572" i="2"/>
  <c r="F572" i="2" s="1"/>
  <c r="O770" i="2"/>
  <c r="M770" i="2" s="1"/>
  <c r="O706" i="2"/>
  <c r="M706" i="2" s="1"/>
  <c r="O670" i="2"/>
  <c r="M670" i="2" s="1"/>
  <c r="H852" i="2"/>
  <c r="F852" i="2" s="1"/>
  <c r="H792" i="2"/>
  <c r="F792" i="2" s="1"/>
  <c r="H728" i="2"/>
  <c r="F728" i="2" s="1"/>
  <c r="H680" i="2"/>
  <c r="F680" i="2" s="1"/>
  <c r="H633" i="2"/>
  <c r="F633" i="2" s="1"/>
  <c r="H576" i="2"/>
  <c r="F576" i="2" s="1"/>
  <c r="H447" i="2"/>
  <c r="F447" i="2" s="1"/>
  <c r="H399" i="2"/>
  <c r="F399" i="2" s="1"/>
  <c r="H335" i="2"/>
  <c r="F335" i="2" s="1"/>
  <c r="H279" i="2"/>
  <c r="F279" i="2" s="1"/>
  <c r="H223" i="2"/>
  <c r="F223" i="2" s="1"/>
  <c r="H159" i="2"/>
  <c r="F159" i="2" s="1"/>
  <c r="H547" i="2"/>
  <c r="F547" i="2" s="1"/>
  <c r="O431" i="2"/>
  <c r="M431" i="2" s="1"/>
  <c r="O367" i="2"/>
  <c r="M367" i="2" s="1"/>
  <c r="O311" i="2"/>
  <c r="M311" i="2" s="1"/>
  <c r="O263" i="2"/>
  <c r="M263" i="2" s="1"/>
  <c r="O199" i="2"/>
  <c r="M199" i="2" s="1"/>
  <c r="O139" i="2"/>
  <c r="M139" i="2" s="1"/>
  <c r="O111" i="2"/>
  <c r="M111" i="2" s="1"/>
  <c r="O79" i="2"/>
  <c r="M79" i="2" s="1"/>
  <c r="O55" i="2"/>
  <c r="M55" i="2" s="1"/>
  <c r="O27" i="2"/>
  <c r="M27" i="2" s="1"/>
  <c r="H138" i="2"/>
  <c r="F138" i="2" s="1"/>
  <c r="H121" i="2"/>
  <c r="F121" i="2" s="1"/>
  <c r="H44" i="2"/>
  <c r="F44" i="2" s="1"/>
  <c r="H20" i="2"/>
  <c r="F20" i="2" s="1"/>
  <c r="O1585" i="2"/>
  <c r="M1585" i="2" s="1"/>
  <c r="O1516" i="2"/>
  <c r="M1516" i="2" s="1"/>
  <c r="O1343" i="2"/>
  <c r="M1343" i="2" s="1"/>
  <c r="H1207" i="2"/>
  <c r="F1207" i="2" s="1"/>
  <c r="H1070" i="2"/>
  <c r="F1070" i="2" s="1"/>
  <c r="O1082" i="2"/>
  <c r="M1082" i="2" s="1"/>
  <c r="O977" i="2"/>
  <c r="M977" i="2" s="1"/>
  <c r="O903" i="2"/>
  <c r="M903" i="2" s="1"/>
  <c r="H918" i="2"/>
  <c r="F918" i="2" s="1"/>
  <c r="H707" i="2"/>
  <c r="F707" i="2" s="1"/>
  <c r="O560" i="2"/>
  <c r="M560" i="2" s="1"/>
  <c r="H1616" i="2"/>
  <c r="F1616" i="2" s="1"/>
  <c r="H1570" i="2"/>
  <c r="F1570" i="2" s="1"/>
  <c r="H1520" i="2"/>
  <c r="F1520" i="2" s="1"/>
  <c r="H1472" i="2"/>
  <c r="F1472" i="2" s="1"/>
  <c r="O1483" i="2"/>
  <c r="M1483" i="2" s="1"/>
  <c r="O1444" i="2"/>
  <c r="M1444" i="2" s="1"/>
  <c r="O1421" i="2"/>
  <c r="M1421" i="2" s="1"/>
  <c r="H1403" i="2"/>
  <c r="F1403" i="2" s="1"/>
  <c r="H1379" i="2"/>
  <c r="F1379" i="2" s="1"/>
  <c r="H1315" i="2"/>
  <c r="F1315" i="2" s="1"/>
  <c r="H1380" i="2"/>
  <c r="F1380" i="2" s="1"/>
  <c r="H1279" i="2"/>
  <c r="F1279" i="2" s="1"/>
  <c r="O1304" i="2"/>
  <c r="M1304" i="2" s="1"/>
  <c r="O1276" i="2"/>
  <c r="M1276" i="2" s="1"/>
  <c r="O1252" i="2"/>
  <c r="M1252" i="2" s="1"/>
  <c r="H1206" i="2"/>
  <c r="F1206" i="2" s="1"/>
  <c r="O1225" i="2"/>
  <c r="M1225" i="2" s="1"/>
  <c r="O1197" i="2"/>
  <c r="M1197" i="2" s="1"/>
  <c r="O1165" i="2"/>
  <c r="M1165" i="2" s="1"/>
  <c r="H1137" i="2"/>
  <c r="F1137" i="2" s="1"/>
  <c r="H1081" i="2"/>
  <c r="F1081" i="2" s="1"/>
  <c r="H1017" i="2"/>
  <c r="F1017" i="2" s="1"/>
  <c r="H977" i="2"/>
  <c r="F977" i="2" s="1"/>
  <c r="H929" i="2"/>
  <c r="F929" i="2" s="1"/>
  <c r="H873" i="2"/>
  <c r="F873" i="2" s="1"/>
  <c r="O841" i="2"/>
  <c r="M841" i="2" s="1"/>
  <c r="O821" i="2"/>
  <c r="M821" i="2" s="1"/>
  <c r="O797" i="2"/>
  <c r="M797" i="2" s="1"/>
  <c r="O777" i="2"/>
  <c r="M777" i="2" s="1"/>
  <c r="O757" i="2"/>
  <c r="M757" i="2" s="1"/>
  <c r="O733" i="2"/>
  <c r="M733" i="2" s="1"/>
  <c r="O713" i="2"/>
  <c r="M713" i="2" s="1"/>
  <c r="O693" i="2"/>
  <c r="M693" i="2" s="1"/>
  <c r="O669" i="2"/>
  <c r="M669" i="2" s="1"/>
  <c r="O649" i="2"/>
  <c r="M649" i="2" s="1"/>
  <c r="O629" i="2"/>
  <c r="M629" i="2" s="1"/>
  <c r="H842" i="2"/>
  <c r="F842" i="2" s="1"/>
  <c r="H802" i="2"/>
  <c r="F802" i="2" s="1"/>
  <c r="H762" i="2"/>
  <c r="F762" i="2" s="1"/>
  <c r="H714" i="2"/>
  <c r="F714" i="2" s="1"/>
  <c r="H674" i="2"/>
  <c r="F674" i="2" s="1"/>
  <c r="H636" i="2"/>
  <c r="F636" i="2" s="1"/>
  <c r="H521" i="2"/>
  <c r="F521" i="2" s="1"/>
  <c r="H504" i="2"/>
  <c r="F504" i="2" s="1"/>
  <c r="H449" i="2"/>
  <c r="F449" i="2" s="1"/>
  <c r="H401" i="2"/>
  <c r="F401" i="2" s="1"/>
  <c r="H361" i="2"/>
  <c r="F361" i="2" s="1"/>
  <c r="H321" i="2"/>
  <c r="F321" i="2" s="1"/>
  <c r="H273" i="2"/>
  <c r="F273" i="2" s="1"/>
  <c r="H233" i="2"/>
  <c r="F233" i="2" s="1"/>
  <c r="H193" i="2"/>
  <c r="F193" i="2" s="1"/>
  <c r="H582" i="2"/>
  <c r="F582" i="2" s="1"/>
  <c r="O477" i="2"/>
  <c r="M477" i="2" s="1"/>
  <c r="O437" i="2"/>
  <c r="M437" i="2" s="1"/>
  <c r="O389" i="2"/>
  <c r="M389" i="2" s="1"/>
  <c r="O349" i="2"/>
  <c r="M349" i="2" s="1"/>
  <c r="O658" i="2"/>
  <c r="M658" i="2" s="1"/>
  <c r="H700" i="2"/>
  <c r="F700" i="2" s="1"/>
  <c r="H496" i="2"/>
  <c r="F496" i="2" s="1"/>
  <c r="H323" i="2"/>
  <c r="F323" i="2" s="1"/>
  <c r="H542" i="2"/>
  <c r="F542" i="2" s="1"/>
  <c r="O347" i="2"/>
  <c r="M347" i="2" s="1"/>
  <c r="O187" i="2"/>
  <c r="M187" i="2" s="1"/>
  <c r="O65" i="2"/>
  <c r="M65" i="2" s="1"/>
  <c r="H58" i="2"/>
  <c r="F58" i="2" s="1"/>
  <c r="O1613" i="2"/>
  <c r="M1613" i="2" s="1"/>
  <c r="O1351" i="2"/>
  <c r="M1351" i="2" s="1"/>
  <c r="O1162" i="2"/>
  <c r="M1162" i="2" s="1"/>
  <c r="O933" i="2"/>
  <c r="M933" i="2" s="1"/>
  <c r="H747" i="2"/>
  <c r="F747" i="2" s="1"/>
  <c r="H493" i="2"/>
  <c r="F493" i="2" s="1"/>
  <c r="O1518" i="2"/>
  <c r="M1518" i="2" s="1"/>
  <c r="O1454" i="2"/>
  <c r="M1454" i="2" s="1"/>
  <c r="H1415" i="2"/>
  <c r="F1415" i="2" s="1"/>
  <c r="H1319" i="2"/>
  <c r="F1319" i="2" s="1"/>
  <c r="H1259" i="2"/>
  <c r="F1259" i="2" s="1"/>
  <c r="O1262" i="2"/>
  <c r="M1262" i="2" s="1"/>
  <c r="O1231" i="2"/>
  <c r="M1231" i="2" s="1"/>
  <c r="O1167" i="2"/>
  <c r="M1167" i="2" s="1"/>
  <c r="H1061" i="2"/>
  <c r="F1061" i="2" s="1"/>
  <c r="H949" i="2"/>
  <c r="F949" i="2" s="1"/>
  <c r="O835" i="2"/>
  <c r="M835" i="2" s="1"/>
  <c r="O771" i="2"/>
  <c r="M771" i="2" s="1"/>
  <c r="O707" i="2"/>
  <c r="M707" i="2" s="1"/>
  <c r="O643" i="2"/>
  <c r="M643" i="2" s="1"/>
  <c r="H790" i="2"/>
  <c r="F790" i="2" s="1"/>
  <c r="H662" i="2"/>
  <c r="F662" i="2" s="1"/>
  <c r="H477" i="2"/>
  <c r="F477" i="2" s="1"/>
  <c r="H349" i="2"/>
  <c r="F349" i="2" s="1"/>
  <c r="H221" i="2"/>
  <c r="F221" i="2" s="1"/>
  <c r="O465" i="2"/>
  <c r="M465" i="2" s="1"/>
  <c r="O337" i="2"/>
  <c r="M337" i="2" s="1"/>
  <c r="H844" i="2"/>
  <c r="F844" i="2" s="1"/>
  <c r="H716" i="2"/>
  <c r="F716" i="2" s="1"/>
  <c r="H545" i="2"/>
  <c r="F545" i="2" s="1"/>
  <c r="H403" i="2"/>
  <c r="F403" i="2" s="1"/>
  <c r="H275" i="2"/>
  <c r="F275" i="2" s="1"/>
  <c r="H606" i="2"/>
  <c r="F606" i="2" s="1"/>
  <c r="O395" i="2"/>
  <c r="M395" i="2" s="1"/>
  <c r="O267" i="2"/>
  <c r="M267" i="2" s="1"/>
  <c r="O137" i="2"/>
  <c r="M137" i="2" s="1"/>
  <c r="O73" i="2"/>
  <c r="M73" i="2" s="1"/>
  <c r="O9" i="2"/>
  <c r="M9" i="2" s="1"/>
  <c r="H84" i="2"/>
  <c r="F84" i="2" s="1"/>
  <c r="O1581" i="2"/>
  <c r="M1581" i="2" s="1"/>
  <c r="H1384" i="2"/>
  <c r="F1384" i="2" s="1"/>
  <c r="O1126" i="2"/>
  <c r="M1126" i="2" s="1"/>
  <c r="O909" i="2"/>
  <c r="M909" i="2" s="1"/>
  <c r="H695" i="2"/>
  <c r="F695" i="2" s="1"/>
  <c r="H1604" i="2"/>
  <c r="F1604" i="2" s="1"/>
  <c r="H1500" i="2"/>
  <c r="F1500" i="2" s="1"/>
  <c r="O1446" i="2"/>
  <c r="M1446" i="2" s="1"/>
  <c r="H1399" i="2"/>
  <c r="F1399" i="2" s="1"/>
  <c r="O1408" i="2"/>
  <c r="M1408" i="2" s="1"/>
  <c r="H1243" i="2"/>
  <c r="F1243" i="2" s="1"/>
  <c r="O1254" i="2"/>
  <c r="M1254" i="2" s="1"/>
  <c r="O1223" i="2"/>
  <c r="M1223" i="2" s="1"/>
  <c r="O1149" i="2"/>
  <c r="M1149" i="2" s="1"/>
  <c r="H1045" i="2"/>
  <c r="F1045" i="2" s="1"/>
  <c r="H933" i="2"/>
  <c r="F933" i="2" s="1"/>
  <c r="O827" i="2"/>
  <c r="M827" i="2" s="1"/>
  <c r="O763" i="2"/>
  <c r="M763" i="2" s="1"/>
  <c r="O699" i="2"/>
  <c r="M699" i="2" s="1"/>
  <c r="O635" i="2"/>
  <c r="M635" i="2" s="1"/>
  <c r="H774" i="2"/>
  <c r="F774" i="2" s="1"/>
  <c r="H646" i="2"/>
  <c r="F646" i="2" s="1"/>
  <c r="H461" i="2"/>
  <c r="F461" i="2" s="1"/>
  <c r="H333" i="2"/>
  <c r="F333" i="2" s="1"/>
  <c r="H205" i="2"/>
  <c r="F205" i="2" s="1"/>
  <c r="O449" i="2"/>
  <c r="M449" i="2" s="1"/>
  <c r="O329" i="2"/>
  <c r="M329" i="2" s="1"/>
  <c r="O634" i="2"/>
  <c r="M634" i="2" s="1"/>
  <c r="H740" i="2"/>
  <c r="F740" i="2" s="1"/>
  <c r="H627" i="2"/>
  <c r="F627" i="2" s="1"/>
  <c r="H427" i="2"/>
  <c r="F427" i="2" s="1"/>
  <c r="H299" i="2"/>
  <c r="F299" i="2" s="1"/>
  <c r="H171" i="2"/>
  <c r="F171" i="2" s="1"/>
  <c r="O419" i="2"/>
  <c r="M419" i="2" s="1"/>
  <c r="O291" i="2"/>
  <c r="M291" i="2" s="1"/>
  <c r="H539" i="2"/>
  <c r="F539" i="2" s="1"/>
  <c r="O85" i="2"/>
  <c r="M85" i="2" s="1"/>
  <c r="O21" i="2"/>
  <c r="M21" i="2" s="1"/>
  <c r="H41" i="2"/>
  <c r="F41" i="2" s="1"/>
  <c r="H1587" i="2"/>
  <c r="F1587" i="2" s="1"/>
  <c r="O1363" i="2"/>
  <c r="M1363" i="2" s="1"/>
  <c r="H1034" i="2"/>
  <c r="F1034" i="2" s="1"/>
  <c r="O945" i="2"/>
  <c r="M945" i="2" s="1"/>
  <c r="H771" i="2"/>
  <c r="F771" i="2" s="1"/>
  <c r="H589" i="2"/>
  <c r="F589" i="2" s="1"/>
  <c r="H1553" i="2"/>
  <c r="F1553" i="2" s="1"/>
  <c r="O1458" i="2"/>
  <c r="M1458" i="2" s="1"/>
  <c r="H1423" i="2"/>
  <c r="F1423" i="2" s="1"/>
  <c r="H1327" i="2"/>
  <c r="F1327" i="2" s="1"/>
  <c r="H1267" i="2"/>
  <c r="F1267" i="2" s="1"/>
  <c r="O1266" i="2"/>
  <c r="M1266" i="2" s="1"/>
  <c r="H1170" i="2"/>
  <c r="F1170" i="2" s="1"/>
  <c r="O1171" i="2"/>
  <c r="M1171" i="2" s="1"/>
  <c r="H1069" i="2"/>
  <c r="F1069" i="2" s="1"/>
  <c r="H957" i="2"/>
  <c r="F957" i="2" s="1"/>
  <c r="O839" i="2"/>
  <c r="M839" i="2" s="1"/>
  <c r="O775" i="2"/>
  <c r="M775" i="2" s="1"/>
  <c r="O711" i="2"/>
  <c r="M711" i="2" s="1"/>
  <c r="O647" i="2"/>
  <c r="M647" i="2" s="1"/>
  <c r="H798" i="2"/>
  <c r="F798" i="2" s="1"/>
  <c r="H670" i="2"/>
  <c r="F670" i="2" s="1"/>
  <c r="H488" i="2"/>
  <c r="F488" i="2" s="1"/>
  <c r="H357" i="2"/>
  <c r="F357" i="2" s="1"/>
  <c r="H229" i="2"/>
  <c r="F229" i="2" s="1"/>
  <c r="O473" i="2"/>
  <c r="M473" i="2" s="1"/>
  <c r="O345" i="2"/>
  <c r="M345" i="2" s="1"/>
  <c r="O285" i="2"/>
  <c r="M285" i="2" s="1"/>
  <c r="O253" i="2"/>
  <c r="M253" i="2" s="1"/>
  <c r="O221" i="2"/>
  <c r="M221" i="2" s="1"/>
  <c r="O189" i="2"/>
  <c r="M189" i="2" s="1"/>
  <c r="O145" i="2"/>
  <c r="M145" i="2" s="1"/>
  <c r="O128" i="2"/>
  <c r="M128" i="2" s="1"/>
  <c r="O112" i="2"/>
  <c r="M112" i="2" s="1"/>
  <c r="O96" i="2"/>
  <c r="M96" i="2" s="1"/>
  <c r="O80" i="2"/>
  <c r="M80" i="2" s="1"/>
  <c r="O64" i="2"/>
  <c r="M64" i="2" s="1"/>
  <c r="O48" i="2"/>
  <c r="M48" i="2" s="1"/>
  <c r="O32" i="2"/>
  <c r="M32" i="2" s="1"/>
  <c r="O16" i="2"/>
  <c r="M16" i="2" s="1"/>
  <c r="O176" i="2"/>
  <c r="M176" i="2" s="1"/>
  <c r="H34" i="2"/>
  <c r="F34" i="2" s="1"/>
  <c r="H97" i="2"/>
  <c r="F97" i="2" s="1"/>
  <c r="H96" i="2"/>
  <c r="F96" i="2" s="1"/>
  <c r="H99" i="2"/>
  <c r="F99" i="2" s="1"/>
  <c r="H104" i="2"/>
  <c r="F104" i="2" s="1"/>
  <c r="H532" i="2"/>
  <c r="F532" i="2" s="1"/>
  <c r="H432" i="2"/>
  <c r="F432" i="2" s="1"/>
  <c r="H376" i="2"/>
  <c r="F376" i="2" s="1"/>
  <c r="H324" i="2"/>
  <c r="F324" i="2" s="1"/>
  <c r="H272" i="2"/>
  <c r="F272" i="2" s="1"/>
  <c r="H216" i="2"/>
  <c r="F216" i="2" s="1"/>
  <c r="H164" i="2"/>
  <c r="F164" i="2" s="1"/>
  <c r="H551" i="2"/>
  <c r="F551" i="2" s="1"/>
  <c r="O446" i="2"/>
  <c r="M446" i="2" s="1"/>
  <c r="O386" i="2"/>
  <c r="M386" i="2" s="1"/>
  <c r="O330" i="2"/>
  <c r="M330" i="2" s="1"/>
  <c r="O270" i="2"/>
  <c r="M270" i="2" s="1"/>
  <c r="O214" i="2"/>
  <c r="M214" i="2" s="1"/>
  <c r="H118" i="2"/>
  <c r="F118" i="2" s="1"/>
  <c r="O152" i="2"/>
  <c r="M152" i="2" s="1"/>
  <c r="H136" i="2"/>
  <c r="F136" i="2" s="1"/>
  <c r="O1542" i="2"/>
  <c r="M1542" i="2" s="1"/>
  <c r="H1481" i="2"/>
  <c r="F1481" i="2" s="1"/>
  <c r="O1436" i="2"/>
  <c r="M1436" i="2" s="1"/>
  <c r="H1364" i="2"/>
  <c r="F1364" i="2" s="1"/>
  <c r="O1365" i="2"/>
  <c r="M1365" i="2" s="1"/>
  <c r="H1304" i="2"/>
  <c r="F1304" i="2" s="1"/>
  <c r="H1215" i="2"/>
  <c r="F1215" i="2" s="1"/>
  <c r="H1143" i="2"/>
  <c r="F1143" i="2" s="1"/>
  <c r="H788" i="2"/>
  <c r="F788" i="2" s="1"/>
  <c r="H219" i="2"/>
  <c r="F219" i="2" s="1"/>
  <c r="O109" i="2"/>
  <c r="M109" i="2" s="1"/>
  <c r="O1488" i="2"/>
  <c r="M1488" i="2" s="1"/>
  <c r="O554" i="2"/>
  <c r="M554" i="2" s="1"/>
  <c r="H1375" i="2"/>
  <c r="F1375" i="2" s="1"/>
  <c r="O1195" i="2"/>
  <c r="M1195" i="2" s="1"/>
  <c r="O799" i="2"/>
  <c r="M799" i="2" s="1"/>
  <c r="H718" i="2"/>
  <c r="F718" i="2" s="1"/>
  <c r="H598" i="2"/>
  <c r="F598" i="2" s="1"/>
  <c r="O233" i="2"/>
  <c r="M233" i="2" s="1"/>
  <c r="O118" i="2"/>
  <c r="M118" i="2" s="1"/>
  <c r="O54" i="2"/>
  <c r="M54" i="2" s="1"/>
  <c r="H82" i="2"/>
  <c r="F82" i="2" s="1"/>
  <c r="H19" i="2"/>
  <c r="F19" i="2" s="1"/>
  <c r="H344" i="2"/>
  <c r="F344" i="2" s="1"/>
  <c r="O482" i="2"/>
  <c r="M482" i="2" s="1"/>
  <c r="O294" i="2"/>
  <c r="M294" i="2" s="1"/>
  <c r="H7" i="2"/>
  <c r="F7" i="2" s="1"/>
  <c r="H1392" i="2"/>
  <c r="F1392" i="2" s="1"/>
  <c r="O1161" i="2"/>
  <c r="M1161" i="2" s="1"/>
  <c r="O1136" i="2"/>
  <c r="M1136" i="2" s="1"/>
  <c r="O1058" i="2"/>
  <c r="M1058" i="2" s="1"/>
  <c r="O969" i="2"/>
  <c r="M969" i="2" s="1"/>
  <c r="O879" i="2"/>
  <c r="M879" i="2" s="1"/>
  <c r="H871" i="2"/>
  <c r="F871" i="2" s="1"/>
  <c r="H691" i="2"/>
  <c r="F691" i="2" s="1"/>
  <c r="O582" i="2"/>
  <c r="M582" i="2" s="1"/>
  <c r="O494" i="2"/>
  <c r="M494" i="2" s="1"/>
  <c r="O1604" i="2"/>
  <c r="M1604" i="2" s="1"/>
  <c r="O1586" i="2"/>
  <c r="M1586" i="2" s="1"/>
  <c r="H1535" i="2"/>
  <c r="F1535" i="2" s="1"/>
  <c r="H79" i="2"/>
  <c r="F79" i="2" s="1"/>
  <c r="O392" i="2"/>
  <c r="M392" i="2" s="1"/>
  <c r="H166" i="2"/>
  <c r="F166" i="2" s="1"/>
  <c r="H294" i="2"/>
  <c r="F294" i="2" s="1"/>
  <c r="H422" i="2"/>
  <c r="F422" i="2" s="1"/>
  <c r="O155" i="2"/>
  <c r="M155" i="2" s="1"/>
  <c r="O244" i="2"/>
  <c r="M244" i="2" s="1"/>
  <c r="O372" i="2"/>
  <c r="M372" i="2" s="1"/>
  <c r="O177" i="2"/>
  <c r="M177" i="2" s="1"/>
  <c r="H186" i="2"/>
  <c r="F186" i="2" s="1"/>
  <c r="H314" i="2"/>
  <c r="F314" i="2" s="1"/>
  <c r="H442" i="2"/>
  <c r="F442" i="2" s="1"/>
  <c r="H443" i="2"/>
  <c r="F443" i="2" s="1"/>
  <c r="O307" i="2"/>
  <c r="M307" i="2" s="1"/>
  <c r="H105" i="2"/>
  <c r="F105" i="2" s="1"/>
  <c r="O971" i="2"/>
  <c r="M971" i="2" s="1"/>
  <c r="O1473" i="2"/>
  <c r="M1473" i="2" s="1"/>
  <c r="O1274" i="2"/>
  <c r="M1274" i="2" s="1"/>
  <c r="H973" i="2"/>
  <c r="F973" i="2" s="1"/>
  <c r="O655" i="2"/>
  <c r="M655" i="2" s="1"/>
  <c r="H373" i="2"/>
  <c r="F373" i="2" s="1"/>
  <c r="O257" i="2"/>
  <c r="M257" i="2" s="1"/>
  <c r="O130" i="2"/>
  <c r="M130" i="2" s="1"/>
  <c r="O66" i="2"/>
  <c r="M66" i="2" s="1"/>
  <c r="O180" i="2"/>
  <c r="M180" i="2" s="1"/>
  <c r="H115" i="2"/>
  <c r="F115" i="2" s="1"/>
  <c r="O432" i="2"/>
  <c r="M432" i="2" s="1"/>
  <c r="H1456" i="2"/>
  <c r="F1456" i="2" s="1"/>
  <c r="H1180" i="2"/>
  <c r="F1180" i="2" s="1"/>
  <c r="O848" i="2"/>
  <c r="M848" i="2" s="1"/>
  <c r="H254" i="2"/>
  <c r="F254" i="2" s="1"/>
  <c r="H1564" i="2"/>
  <c r="F1564" i="2" s="1"/>
  <c r="O1459" i="2"/>
  <c r="M1459" i="2" s="1"/>
  <c r="H1405" i="2"/>
  <c r="F1405" i="2" s="1"/>
  <c r="O1390" i="2"/>
  <c r="M1390" i="2" s="1"/>
  <c r="O1267" i="2"/>
  <c r="M1267" i="2" s="1"/>
  <c r="O1220" i="2"/>
  <c r="M1220" i="2" s="1"/>
  <c r="H1154" i="2"/>
  <c r="F1154" i="2" s="1"/>
  <c r="H967" i="2"/>
  <c r="F967" i="2" s="1"/>
  <c r="O854" i="2"/>
  <c r="M854" i="2" s="1"/>
  <c r="O806" i="2"/>
  <c r="M806" i="2" s="1"/>
  <c r="H306" i="2"/>
  <c r="F306" i="2" s="1"/>
  <c r="O236" i="2"/>
  <c r="M236" i="2" s="1"/>
  <c r="O754" i="2"/>
  <c r="M754" i="2" s="1"/>
  <c r="O396" i="2"/>
  <c r="M396" i="2" s="1"/>
  <c r="O654" i="2"/>
  <c r="M654" i="2" s="1"/>
  <c r="H840" i="2"/>
  <c r="F840" i="2" s="1"/>
  <c r="H776" i="2"/>
  <c r="F776" i="2" s="1"/>
  <c r="H720" i="2"/>
  <c r="F720" i="2" s="1"/>
  <c r="H664" i="2"/>
  <c r="F664" i="2" s="1"/>
  <c r="H593" i="2"/>
  <c r="F593" i="2" s="1"/>
  <c r="H544" i="2"/>
  <c r="F544" i="2" s="1"/>
  <c r="H439" i="2"/>
  <c r="F439" i="2" s="1"/>
  <c r="H375" i="2"/>
  <c r="F375" i="2" s="1"/>
  <c r="H319" i="2"/>
  <c r="F319" i="2" s="1"/>
  <c r="H271" i="2"/>
  <c r="F271" i="2" s="1"/>
  <c r="H207" i="2"/>
  <c r="F207" i="2" s="1"/>
  <c r="H622" i="2"/>
  <c r="F622" i="2" s="1"/>
  <c r="O471" i="2"/>
  <c r="M471" i="2" s="1"/>
  <c r="O407" i="2"/>
  <c r="M407" i="2" s="1"/>
  <c r="O359" i="2"/>
  <c r="M359" i="2" s="1"/>
  <c r="O303" i="2"/>
  <c r="M303" i="2" s="1"/>
  <c r="O239" i="2"/>
  <c r="M239" i="2" s="1"/>
  <c r="O183" i="2"/>
  <c r="M183" i="2" s="1"/>
  <c r="O135" i="2"/>
  <c r="M135" i="2" s="1"/>
  <c r="O103" i="2"/>
  <c r="M103" i="2" s="1"/>
  <c r="O75" i="2"/>
  <c r="M75" i="2" s="1"/>
  <c r="O47" i="2"/>
  <c r="M47" i="2" s="1"/>
  <c r="O15" i="2"/>
  <c r="M15" i="2" s="1"/>
  <c r="H106" i="2"/>
  <c r="F106" i="2" s="1"/>
  <c r="H89" i="2"/>
  <c r="F89" i="2" s="1"/>
  <c r="H91" i="2"/>
  <c r="F91" i="2" s="1"/>
  <c r="O1609" i="2"/>
  <c r="M1609" i="2" s="1"/>
  <c r="O1570" i="2"/>
  <c r="M1570" i="2" s="1"/>
  <c r="H1408" i="2"/>
  <c r="F1408" i="2" s="1"/>
  <c r="O1331" i="2"/>
  <c r="M1331" i="2" s="1"/>
  <c r="O1145" i="2"/>
  <c r="M1145" i="2" s="1"/>
  <c r="O1146" i="2"/>
  <c r="M1146" i="2" s="1"/>
  <c r="O1070" i="2"/>
  <c r="M1070" i="2" s="1"/>
  <c r="O963" i="2"/>
  <c r="M963" i="2" s="1"/>
  <c r="O1013" i="2"/>
  <c r="M1013" i="2" s="1"/>
  <c r="H835" i="2"/>
  <c r="F835" i="2" s="1"/>
  <c r="H683" i="2"/>
  <c r="F683" i="2" s="1"/>
  <c r="O536" i="2"/>
  <c r="M536" i="2" s="1"/>
  <c r="H1608" i="2"/>
  <c r="F1608" i="2" s="1"/>
  <c r="O1576" i="2"/>
  <c r="M1576" i="2" s="1"/>
  <c r="O1513" i="2"/>
  <c r="M1513" i="2" s="1"/>
  <c r="O1512" i="2"/>
  <c r="M1512" i="2" s="1"/>
  <c r="O1464" i="2"/>
  <c r="M1464" i="2" s="1"/>
  <c r="O1471" i="2"/>
  <c r="M1471" i="2" s="1"/>
  <c r="H1436" i="2"/>
  <c r="F1436" i="2" s="1"/>
  <c r="H1395" i="2"/>
  <c r="F1395" i="2" s="1"/>
  <c r="H1363" i="2"/>
  <c r="F1363" i="2" s="1"/>
  <c r="O1412" i="2"/>
  <c r="M1412" i="2" s="1"/>
  <c r="O1316" i="2"/>
  <c r="M1316" i="2" s="1"/>
  <c r="H1255" i="2"/>
  <c r="F1255" i="2" s="1"/>
  <c r="O1300" i="2"/>
  <c r="M1300" i="2" s="1"/>
  <c r="O1272" i="2"/>
  <c r="M1272" i="2" s="1"/>
  <c r="O1240" i="2"/>
  <c r="M1240" i="2" s="1"/>
  <c r="H1190" i="2"/>
  <c r="F1190" i="2" s="1"/>
  <c r="O1221" i="2"/>
  <c r="M1221" i="2" s="1"/>
  <c r="O1189" i="2"/>
  <c r="M1189" i="2" s="1"/>
  <c r="H1156" i="2"/>
  <c r="F1156" i="2" s="1"/>
  <c r="H1121" i="2"/>
  <c r="F1121" i="2" s="1"/>
  <c r="H1057" i="2"/>
  <c r="F1057" i="2" s="1"/>
  <c r="H1157" i="2"/>
  <c r="F1157" i="2" s="1"/>
  <c r="H969" i="2"/>
  <c r="F969" i="2" s="1"/>
  <c r="H905" i="2"/>
  <c r="F905" i="2" s="1"/>
  <c r="O857" i="2"/>
  <c r="M857" i="2" s="1"/>
  <c r="O837" i="2"/>
  <c r="M837" i="2" s="1"/>
  <c r="O813" i="2"/>
  <c r="M813" i="2" s="1"/>
  <c r="O793" i="2"/>
  <c r="M793" i="2" s="1"/>
  <c r="O773" i="2"/>
  <c r="M773" i="2" s="1"/>
  <c r="O749" i="2"/>
  <c r="M749" i="2" s="1"/>
  <c r="O729" i="2"/>
  <c r="M729" i="2" s="1"/>
  <c r="O709" i="2"/>
  <c r="M709" i="2" s="1"/>
  <c r="O685" i="2"/>
  <c r="M685" i="2" s="1"/>
  <c r="O665" i="2"/>
  <c r="M665" i="2" s="1"/>
  <c r="O645" i="2"/>
  <c r="M645" i="2" s="1"/>
  <c r="H863" i="2"/>
  <c r="F863" i="2" s="1"/>
  <c r="H834" i="2"/>
  <c r="F834" i="2" s="1"/>
  <c r="H794" i="2"/>
  <c r="F794" i="2" s="1"/>
  <c r="H746" i="2"/>
  <c r="F746" i="2" s="1"/>
  <c r="H706" i="2"/>
  <c r="F706" i="2" s="1"/>
  <c r="H666" i="2"/>
  <c r="F666" i="2" s="1"/>
  <c r="H628" i="2"/>
  <c r="F628" i="2" s="1"/>
  <c r="H489" i="2"/>
  <c r="F489" i="2" s="1"/>
  <c r="H481" i="2"/>
  <c r="F481" i="2" s="1"/>
  <c r="H433" i="2"/>
  <c r="F433" i="2" s="1"/>
  <c r="H393" i="2"/>
  <c r="F393" i="2" s="1"/>
  <c r="H353" i="2"/>
  <c r="F353" i="2" s="1"/>
  <c r="H305" i="2"/>
  <c r="F305" i="2" s="1"/>
  <c r="H265" i="2"/>
  <c r="F265" i="2" s="1"/>
  <c r="H225" i="2"/>
  <c r="F225" i="2" s="1"/>
  <c r="H177" i="2"/>
  <c r="F177" i="2" s="1"/>
  <c r="H550" i="2"/>
  <c r="F550" i="2" s="1"/>
  <c r="O469" i="2"/>
  <c r="M469" i="2" s="1"/>
  <c r="O421" i="2"/>
  <c r="M421" i="2" s="1"/>
  <c r="O381" i="2"/>
  <c r="M381" i="2" s="1"/>
  <c r="O341" i="2"/>
  <c r="M341" i="2" s="1"/>
  <c r="H828" i="2"/>
  <c r="F828" i="2" s="1"/>
  <c r="H668" i="2"/>
  <c r="F668" i="2" s="1"/>
  <c r="H451" i="2"/>
  <c r="F451" i="2" s="1"/>
  <c r="H259" i="2"/>
  <c r="F259" i="2" s="1"/>
  <c r="O475" i="2"/>
  <c r="M475" i="2" s="1"/>
  <c r="O315" i="2"/>
  <c r="M315" i="2" s="1"/>
  <c r="O129" i="2"/>
  <c r="M129" i="2" s="1"/>
  <c r="O49" i="2"/>
  <c r="M49" i="2" s="1"/>
  <c r="H137" i="2"/>
  <c r="F137" i="2" s="1"/>
  <c r="O1558" i="2"/>
  <c r="M1558" i="2" s="1"/>
  <c r="H1280" i="2"/>
  <c r="F1280" i="2" s="1"/>
  <c r="O1102" i="2"/>
  <c r="M1102" i="2" s="1"/>
  <c r="O883" i="2"/>
  <c r="M883" i="2" s="1"/>
  <c r="H651" i="2"/>
  <c r="F651" i="2" s="1"/>
  <c r="H1590" i="2"/>
  <c r="F1590" i="2" s="1"/>
  <c r="H1484" i="2"/>
  <c r="F1484" i="2" s="1"/>
  <c r="O1438" i="2"/>
  <c r="M1438" i="2" s="1"/>
  <c r="O1415" i="2"/>
  <c r="M1415" i="2" s="1"/>
  <c r="O1392" i="2"/>
  <c r="M1392" i="2" s="1"/>
  <c r="O1310" i="2"/>
  <c r="M1310" i="2" s="1"/>
  <c r="O1246" i="2"/>
  <c r="M1246" i="2" s="1"/>
  <c r="O1215" i="2"/>
  <c r="M1215" i="2" s="1"/>
  <c r="H1147" i="2"/>
  <c r="F1147" i="2" s="1"/>
  <c r="H1029" i="2"/>
  <c r="F1029" i="2" s="1"/>
  <c r="H917" i="2"/>
  <c r="F917" i="2" s="1"/>
  <c r="O819" i="2"/>
  <c r="M819" i="2" s="1"/>
  <c r="O755" i="2"/>
  <c r="M755" i="2" s="1"/>
  <c r="O691" i="2"/>
  <c r="M691" i="2" s="1"/>
  <c r="O627" i="2"/>
  <c r="M627" i="2" s="1"/>
  <c r="H758" i="2"/>
  <c r="F758" i="2" s="1"/>
  <c r="H634" i="2"/>
  <c r="F634" i="2" s="1"/>
  <c r="H445" i="2"/>
  <c r="F445" i="2" s="1"/>
  <c r="H317" i="2"/>
  <c r="F317" i="2" s="1"/>
  <c r="H189" i="2"/>
  <c r="F189" i="2" s="1"/>
  <c r="O433" i="2"/>
  <c r="M433" i="2" s="1"/>
  <c r="O321" i="2"/>
  <c r="M321" i="2" s="1"/>
  <c r="H812" i="2"/>
  <c r="F812" i="2" s="1"/>
  <c r="H684" i="2"/>
  <c r="F684" i="2" s="1"/>
  <c r="H560" i="2"/>
  <c r="F560" i="2" s="1"/>
  <c r="H371" i="2"/>
  <c r="F371" i="2" s="1"/>
  <c r="H243" i="2"/>
  <c r="F243" i="2" s="1"/>
  <c r="H611" i="2"/>
  <c r="F611" i="2" s="1"/>
  <c r="O363" i="2"/>
  <c r="M363" i="2" s="1"/>
  <c r="O235" i="2"/>
  <c r="M235" i="2" s="1"/>
  <c r="O121" i="2"/>
  <c r="M121" i="2" s="1"/>
  <c r="O57" i="2"/>
  <c r="M57" i="2" s="1"/>
  <c r="H122" i="2"/>
  <c r="F122" i="2" s="1"/>
  <c r="H75" i="2"/>
  <c r="F75" i="2" s="1"/>
  <c r="O1522" i="2"/>
  <c r="M1522" i="2" s="1"/>
  <c r="O1323" i="2"/>
  <c r="M1323" i="2" s="1"/>
  <c r="O1076" i="2"/>
  <c r="M1076" i="2" s="1"/>
  <c r="H1010" i="2"/>
  <c r="F1010" i="2" s="1"/>
  <c r="O590" i="2"/>
  <c r="M590" i="2" s="1"/>
  <c r="H1574" i="2"/>
  <c r="F1574" i="2" s="1"/>
  <c r="H1468" i="2"/>
  <c r="F1468" i="2" s="1"/>
  <c r="O1466" i="2"/>
  <c r="M1466" i="2" s="1"/>
  <c r="O1399" i="2"/>
  <c r="M1399" i="2" s="1"/>
  <c r="O1383" i="2"/>
  <c r="M1383" i="2" s="1"/>
  <c r="O1302" i="2"/>
  <c r="M1302" i="2" s="1"/>
  <c r="O1238" i="2"/>
  <c r="M1238" i="2" s="1"/>
  <c r="O1207" i="2"/>
  <c r="M1207" i="2" s="1"/>
  <c r="H1146" i="2"/>
  <c r="F1146" i="2" s="1"/>
  <c r="H1013" i="2"/>
  <c r="F1013" i="2" s="1"/>
  <c r="H901" i="2"/>
  <c r="F901" i="2" s="1"/>
  <c r="O811" i="2"/>
  <c r="M811" i="2" s="1"/>
  <c r="O747" i="2"/>
  <c r="M747" i="2" s="1"/>
  <c r="O683" i="2"/>
  <c r="M683" i="2" s="1"/>
  <c r="H870" i="2"/>
  <c r="F870" i="2" s="1"/>
  <c r="H742" i="2"/>
  <c r="F742" i="2" s="1"/>
  <c r="H626" i="2"/>
  <c r="F626" i="2" s="1"/>
  <c r="H429" i="2"/>
  <c r="F429" i="2" s="1"/>
  <c r="H301" i="2"/>
  <c r="F301" i="2" s="1"/>
  <c r="H173" i="2"/>
  <c r="F173" i="2" s="1"/>
  <c r="O417" i="2"/>
  <c r="M417" i="2" s="1"/>
  <c r="O313" i="2"/>
  <c r="M313" i="2" s="1"/>
  <c r="O268" i="2"/>
  <c r="M268" i="2" s="1"/>
  <c r="H836" i="2"/>
  <c r="F836" i="2" s="1"/>
  <c r="H708" i="2"/>
  <c r="F708" i="2" s="1"/>
  <c r="H513" i="2"/>
  <c r="F513" i="2" s="1"/>
  <c r="H395" i="2"/>
  <c r="F395" i="2" s="1"/>
  <c r="H267" i="2"/>
  <c r="F267" i="2" s="1"/>
  <c r="H574" i="2"/>
  <c r="F574" i="2" s="1"/>
  <c r="O387" i="2"/>
  <c r="M387" i="2" s="1"/>
  <c r="O259" i="2"/>
  <c r="M259" i="2" s="1"/>
  <c r="O133" i="2"/>
  <c r="M133" i="2" s="1"/>
  <c r="O69" i="2"/>
  <c r="M69" i="2" s="1"/>
  <c r="H575" i="2"/>
  <c r="F575" i="2" s="1"/>
  <c r="H24" i="2"/>
  <c r="F24" i="2" s="1"/>
  <c r="H1559" i="2"/>
  <c r="F1559" i="2" s="1"/>
  <c r="H1300" i="2"/>
  <c r="F1300" i="2" s="1"/>
  <c r="O1114" i="2"/>
  <c r="M1114" i="2" s="1"/>
  <c r="O895" i="2"/>
  <c r="M895" i="2" s="1"/>
  <c r="H675" i="2"/>
  <c r="F675" i="2" s="1"/>
  <c r="H1596" i="2"/>
  <c r="F1596" i="2" s="1"/>
  <c r="H1492" i="2"/>
  <c r="F1492" i="2" s="1"/>
  <c r="O1442" i="2"/>
  <c r="M1442" i="2" s="1"/>
  <c r="H1391" i="2"/>
  <c r="F1391" i="2" s="1"/>
  <c r="O1400" i="2"/>
  <c r="M1400" i="2" s="1"/>
  <c r="H1235" i="2"/>
  <c r="F1235" i="2" s="1"/>
  <c r="O1250" i="2"/>
  <c r="M1250" i="2" s="1"/>
  <c r="O1219" i="2"/>
  <c r="M1219" i="2" s="1"/>
  <c r="O1140" i="2"/>
  <c r="M1140" i="2" s="1"/>
  <c r="H1037" i="2"/>
  <c r="F1037" i="2" s="1"/>
  <c r="H925" i="2"/>
  <c r="F925" i="2" s="1"/>
  <c r="O823" i="2"/>
  <c r="M823" i="2" s="1"/>
  <c r="O759" i="2"/>
  <c r="M759" i="2" s="1"/>
  <c r="O695" i="2"/>
  <c r="M695" i="2" s="1"/>
  <c r="O631" i="2"/>
  <c r="M631" i="2" s="1"/>
  <c r="H766" i="2"/>
  <c r="F766" i="2" s="1"/>
  <c r="H638" i="2"/>
  <c r="F638" i="2" s="1"/>
  <c r="H453" i="2"/>
  <c r="F453" i="2" s="1"/>
  <c r="H325" i="2"/>
  <c r="F325" i="2" s="1"/>
  <c r="H197" i="2"/>
  <c r="F197" i="2" s="1"/>
  <c r="O441" i="2"/>
  <c r="M441" i="2" s="1"/>
  <c r="O325" i="2"/>
  <c r="M325" i="2" s="1"/>
  <c r="O277" i="2"/>
  <c r="M277" i="2" s="1"/>
  <c r="O245" i="2"/>
  <c r="M245" i="2" s="1"/>
  <c r="O213" i="2"/>
  <c r="M213" i="2" s="1"/>
  <c r="O151" i="2"/>
  <c r="M151" i="2" s="1"/>
  <c r="O140" i="2"/>
  <c r="M140" i="2" s="1"/>
  <c r="O124" i="2"/>
  <c r="M124" i="2" s="1"/>
  <c r="O108" i="2"/>
  <c r="M108" i="2" s="1"/>
  <c r="O92" i="2"/>
  <c r="M92" i="2" s="1"/>
  <c r="O76" i="2"/>
  <c r="M76" i="2" s="1"/>
  <c r="O60" i="2"/>
  <c r="M60" i="2" s="1"/>
  <c r="O44" i="2"/>
  <c r="M44" i="2" s="1"/>
  <c r="O28" i="2"/>
  <c r="M28" i="2" s="1"/>
  <c r="O12" i="2"/>
  <c r="M12" i="2" s="1"/>
  <c r="H130" i="2"/>
  <c r="F130" i="2" s="1"/>
  <c r="O164" i="2"/>
  <c r="M164" i="2" s="1"/>
  <c r="H65" i="2"/>
  <c r="F65" i="2" s="1"/>
  <c r="H48" i="2"/>
  <c r="F48" i="2" s="1"/>
  <c r="H67" i="2"/>
  <c r="F67" i="2" s="1"/>
  <c r="H36" i="2"/>
  <c r="F36" i="2" s="1"/>
  <c r="H472" i="2"/>
  <c r="F472" i="2" s="1"/>
  <c r="H416" i="2"/>
  <c r="F416" i="2" s="1"/>
  <c r="H364" i="2"/>
  <c r="F364" i="2" s="1"/>
  <c r="H308" i="2"/>
  <c r="F308" i="2" s="1"/>
  <c r="H256" i="2"/>
  <c r="F256" i="2" s="1"/>
  <c r="H204" i="2"/>
  <c r="F204" i="2" s="1"/>
  <c r="H562" i="2"/>
  <c r="F562" i="2" s="1"/>
  <c r="O171" i="2"/>
  <c r="M171" i="2" s="1"/>
  <c r="O434" i="2"/>
  <c r="M434" i="2" s="1"/>
  <c r="O370" i="2"/>
  <c r="M370" i="2" s="1"/>
  <c r="O314" i="2"/>
  <c r="M314" i="2" s="1"/>
  <c r="O258" i="2"/>
  <c r="M258" i="2" s="1"/>
  <c r="O198" i="2"/>
  <c r="M198" i="2" s="1"/>
  <c r="H70" i="2"/>
  <c r="F70" i="2" s="1"/>
  <c r="H119" i="2"/>
  <c r="F119" i="2" s="1"/>
  <c r="O1572" i="2"/>
  <c r="M1572" i="2" s="1"/>
  <c r="O1534" i="2"/>
  <c r="M1534" i="2" s="1"/>
  <c r="O1477" i="2"/>
  <c r="M1477" i="2" s="1"/>
  <c r="H1428" i="2"/>
  <c r="F1428" i="2" s="1"/>
  <c r="H1344" i="2"/>
  <c r="F1344" i="2" s="1"/>
  <c r="O1355" i="2"/>
  <c r="M1355" i="2" s="1"/>
  <c r="H1276" i="2"/>
  <c r="F1276" i="2" s="1"/>
  <c r="H1195" i="2"/>
  <c r="F1195" i="2" s="1"/>
  <c r="H660" i="2"/>
  <c r="F660" i="2" s="1"/>
  <c r="O467" i="2"/>
  <c r="M467" i="2" s="1"/>
  <c r="O45" i="2"/>
  <c r="M45" i="2" s="1"/>
  <c r="O1151" i="2"/>
  <c r="M1151" i="2" s="1"/>
  <c r="O1567" i="2"/>
  <c r="M1567" i="2" s="1"/>
  <c r="O1319" i="2"/>
  <c r="M1319" i="2" s="1"/>
  <c r="H1117" i="2"/>
  <c r="F1117" i="2" s="1"/>
  <c r="O735" i="2"/>
  <c r="M735" i="2" s="1"/>
  <c r="H537" i="2"/>
  <c r="F537" i="2" s="1"/>
  <c r="O393" i="2"/>
  <c r="M393" i="2" s="1"/>
  <c r="O201" i="2"/>
  <c r="M201" i="2" s="1"/>
  <c r="O102" i="2"/>
  <c r="M102" i="2" s="1"/>
  <c r="O38" i="2"/>
  <c r="M38" i="2" s="1"/>
  <c r="H151" i="2"/>
  <c r="F151" i="2" s="1"/>
  <c r="H580" i="2"/>
  <c r="F580" i="2" s="1"/>
  <c r="H292" i="2"/>
  <c r="F292" i="2" s="1"/>
  <c r="O470" i="2"/>
  <c r="M470" i="2" s="1"/>
  <c r="O238" i="2"/>
  <c r="M238" i="2" s="1"/>
  <c r="H1525" i="2"/>
  <c r="F1525" i="2" s="1"/>
  <c r="O1377" i="2"/>
  <c r="M1377" i="2" s="1"/>
  <c r="H1118" i="2"/>
  <c r="F1118" i="2" s="1"/>
  <c r="O1122" i="2"/>
  <c r="M1122" i="2" s="1"/>
  <c r="O1036" i="2"/>
  <c r="M1036" i="2" s="1"/>
  <c r="O947" i="2"/>
  <c r="M947" i="2" s="1"/>
  <c r="H994" i="2"/>
  <c r="F994" i="2" s="1"/>
  <c r="H819" i="2"/>
  <c r="F819" i="2" s="1"/>
  <c r="H643" i="2"/>
  <c r="F643" i="2" s="1"/>
  <c r="O556" i="2"/>
  <c r="M556" i="2" s="1"/>
  <c r="H1615" i="2"/>
  <c r="F1615" i="2" s="1"/>
  <c r="H1593" i="2"/>
  <c r="F1593" i="2" s="1"/>
  <c r="H1565" i="2"/>
  <c r="F1565" i="2" s="1"/>
  <c r="H1515" i="2"/>
  <c r="F1515" i="2" s="1"/>
  <c r="O200" i="2"/>
  <c r="M200" i="2" s="1"/>
  <c r="O456" i="2"/>
  <c r="M456" i="2" s="1"/>
  <c r="H198" i="2"/>
  <c r="F198" i="2" s="1"/>
  <c r="H326" i="2"/>
  <c r="F326" i="2" s="1"/>
  <c r="H454" i="2"/>
  <c r="F454" i="2" s="1"/>
  <c r="H61" i="2"/>
  <c r="F61" i="2" s="1"/>
  <c r="O276" i="2"/>
  <c r="M276" i="2" s="1"/>
  <c r="O404" i="2"/>
  <c r="M404" i="2" s="1"/>
  <c r="H152" i="2"/>
  <c r="F152" i="2" s="1"/>
  <c r="H218" i="2"/>
  <c r="F218" i="2" s="1"/>
  <c r="H346" i="2"/>
  <c r="F346" i="2" s="1"/>
  <c r="H474" i="2"/>
  <c r="F474" i="2" s="1"/>
  <c r="O650" i="2"/>
  <c r="M650" i="2" s="1"/>
  <c r="H315" i="2"/>
  <c r="F315" i="2" s="1"/>
  <c r="H599" i="2"/>
  <c r="F599" i="2" s="1"/>
  <c r="O1605" i="2"/>
  <c r="M1605" i="2" s="1"/>
  <c r="H823" i="2"/>
  <c r="F823" i="2" s="1"/>
  <c r="H1448" i="2"/>
  <c r="F1448" i="2" s="1"/>
  <c r="H1186" i="2"/>
  <c r="F1186" i="2" s="1"/>
  <c r="O847" i="2"/>
  <c r="M847" i="2" s="1"/>
  <c r="H814" i="2"/>
  <c r="F814" i="2" s="1"/>
  <c r="H245" i="2"/>
  <c r="F245" i="2" s="1"/>
  <c r="O225" i="2"/>
  <c r="M225" i="2" s="1"/>
  <c r="O114" i="2"/>
  <c r="M114" i="2" s="1"/>
  <c r="O50" i="2"/>
  <c r="M50" i="2" s="1"/>
  <c r="H50" i="2"/>
  <c r="F50" i="2" s="1"/>
  <c r="O172" i="2"/>
  <c r="M172" i="2" s="1"/>
  <c r="H332" i="2"/>
  <c r="F332" i="2" s="1"/>
  <c r="H499" i="2"/>
  <c r="F499" i="2" s="1"/>
  <c r="O278" i="2"/>
  <c r="M278" i="2" s="1"/>
  <c r="H153" i="2"/>
  <c r="F153" i="2" s="1"/>
  <c r="H1372" i="2"/>
  <c r="F1372" i="2" s="1"/>
  <c r="O1152" i="2"/>
  <c r="M1152" i="2" s="1"/>
  <c r="O1132" i="2"/>
  <c r="M1132" i="2" s="1"/>
  <c r="O1054" i="2"/>
  <c r="M1054" i="2" s="1"/>
  <c r="O965" i="2"/>
  <c r="M965" i="2" s="1"/>
  <c r="O873" i="2"/>
  <c r="M873" i="2" s="1"/>
  <c r="H851" i="2"/>
  <c r="F851" i="2" s="1"/>
  <c r="O1198" i="2"/>
  <c r="M1198" i="2" s="1"/>
  <c r="H93" i="2"/>
  <c r="F93" i="2" s="1"/>
  <c r="O1474" i="2"/>
  <c r="M1474" i="2" s="1"/>
  <c r="O1311" i="2"/>
  <c r="M1311" i="2" s="1"/>
  <c r="O1176" i="2"/>
  <c r="M1176" i="2" s="1"/>
  <c r="H927" i="2"/>
  <c r="F927" i="2" s="1"/>
  <c r="H29" i="2"/>
  <c r="F29" i="2" s="1"/>
  <c r="O722" i="2"/>
  <c r="M722" i="2" s="1"/>
  <c r="O646" i="2"/>
  <c r="M646" i="2" s="1"/>
  <c r="H760" i="2"/>
  <c r="F760" i="2" s="1"/>
  <c r="H648" i="2"/>
  <c r="F648" i="2" s="1"/>
  <c r="H479" i="2"/>
  <c r="F479" i="2" s="1"/>
  <c r="H367" i="2"/>
  <c r="F367" i="2" s="1"/>
  <c r="H247" i="2"/>
  <c r="F247" i="2" s="1"/>
  <c r="H590" i="2"/>
  <c r="F590" i="2" s="1"/>
  <c r="O399" i="2"/>
  <c r="M399" i="2" s="1"/>
  <c r="O279" i="2"/>
  <c r="M279" i="2" s="1"/>
  <c r="H535" i="2"/>
  <c r="F535" i="2" s="1"/>
  <c r="O95" i="2"/>
  <c r="M95" i="2" s="1"/>
  <c r="O39" i="2"/>
  <c r="M39" i="2" s="1"/>
  <c r="H42" i="2"/>
  <c r="F42" i="2" s="1"/>
  <c r="H59" i="2"/>
  <c r="F59" i="2" s="1"/>
  <c r="O1532" i="2"/>
  <c r="M1532" i="2" s="1"/>
  <c r="H1312" i="2"/>
  <c r="F1312" i="2" s="1"/>
  <c r="O1130" i="2"/>
  <c r="M1130" i="2" s="1"/>
  <c r="O927" i="2"/>
  <c r="M927" i="2" s="1"/>
  <c r="H811" i="2"/>
  <c r="F811" i="2" s="1"/>
  <c r="O512" i="2"/>
  <c r="M512" i="2" s="1"/>
  <c r="H1544" i="2"/>
  <c r="F1544" i="2" s="1"/>
  <c r="O1503" i="2"/>
  <c r="M1503" i="2" s="1"/>
  <c r="H1462" i="2"/>
  <c r="F1462" i="2" s="1"/>
  <c r="O1403" i="2"/>
  <c r="M1403" i="2" s="1"/>
  <c r="O1404" i="2"/>
  <c r="M1404" i="2" s="1"/>
  <c r="H1247" i="2"/>
  <c r="F1247" i="2" s="1"/>
  <c r="O1260" i="2"/>
  <c r="M1260" i="2" s="1"/>
  <c r="H1182" i="2"/>
  <c r="F1182" i="2" s="1"/>
  <c r="O1181" i="2"/>
  <c r="M1181" i="2" s="1"/>
  <c r="H1105" i="2"/>
  <c r="F1105" i="2" s="1"/>
  <c r="H1009" i="2"/>
  <c r="F1009" i="2" s="1"/>
  <c r="H897" i="2"/>
  <c r="F897" i="2" s="1"/>
  <c r="O829" i="2"/>
  <c r="M829" i="2" s="1"/>
  <c r="O789" i="2"/>
  <c r="M789" i="2" s="1"/>
  <c r="O745" i="2"/>
  <c r="M745" i="2" s="1"/>
  <c r="O701" i="2"/>
  <c r="M701" i="2" s="1"/>
  <c r="O661" i="2"/>
  <c r="M661" i="2" s="1"/>
  <c r="H869" i="2"/>
  <c r="F869" i="2" s="1"/>
  <c r="H778" i="2"/>
  <c r="F778" i="2" s="1"/>
  <c r="H698" i="2"/>
  <c r="F698" i="2" s="1"/>
  <c r="H617" i="2"/>
  <c r="F617" i="2" s="1"/>
  <c r="H465" i="2"/>
  <c r="F465" i="2" s="1"/>
  <c r="H385" i="2"/>
  <c r="F385" i="2" s="1"/>
  <c r="H297" i="2"/>
  <c r="F297" i="2" s="1"/>
  <c r="H209" i="2"/>
  <c r="F209" i="2" s="1"/>
  <c r="H518" i="2"/>
  <c r="F518" i="2" s="1"/>
  <c r="O413" i="2"/>
  <c r="M413" i="2" s="1"/>
  <c r="O460" i="2"/>
  <c r="M460" i="2" s="1"/>
  <c r="H570" i="2"/>
  <c r="F570" i="2" s="1"/>
  <c r="H639" i="2"/>
  <c r="F639" i="2" s="1"/>
  <c r="H227" i="2"/>
  <c r="F227" i="2" s="1"/>
  <c r="O251" i="2"/>
  <c r="M251" i="2" s="1"/>
  <c r="O33" i="2"/>
  <c r="M33" i="2" s="1"/>
  <c r="H1469" i="2"/>
  <c r="F1469" i="2" s="1"/>
  <c r="O1050" i="2"/>
  <c r="M1050" i="2" s="1"/>
  <c r="O566" i="2"/>
  <c r="M566" i="2" s="1"/>
  <c r="O1505" i="2"/>
  <c r="M1505" i="2" s="1"/>
  <c r="O1382" i="2"/>
  <c r="M1382" i="2" s="1"/>
  <c r="O1294" i="2"/>
  <c r="M1294" i="2" s="1"/>
  <c r="O1199" i="2"/>
  <c r="M1199" i="2" s="1"/>
  <c r="O1016" i="2"/>
  <c r="M1016" i="2" s="1"/>
  <c r="O803" i="2"/>
  <c r="M803" i="2" s="1"/>
  <c r="O675" i="2"/>
  <c r="M675" i="2" s="1"/>
  <c r="H726" i="2"/>
  <c r="F726" i="2" s="1"/>
  <c r="H413" i="2"/>
  <c r="F413" i="2" s="1"/>
  <c r="H157" i="2"/>
  <c r="F157" i="2" s="1"/>
  <c r="O305" i="2"/>
  <c r="M305" i="2" s="1"/>
  <c r="O674" i="2"/>
  <c r="M674" i="2" s="1"/>
  <c r="H652" i="2"/>
  <c r="F652" i="2" s="1"/>
  <c r="H339" i="2"/>
  <c r="F339" i="2" s="1"/>
  <c r="O459" i="2"/>
  <c r="M459" i="2" s="1"/>
  <c r="O203" i="2"/>
  <c r="M203" i="2" s="1"/>
  <c r="O41" i="2"/>
  <c r="M41" i="2" s="1"/>
  <c r="H68" i="2"/>
  <c r="F68" i="2" s="1"/>
  <c r="H1134" i="2"/>
  <c r="F1134" i="2" s="1"/>
  <c r="H930" i="2"/>
  <c r="F930" i="2" s="1"/>
  <c r="H1548" i="2"/>
  <c r="F1548" i="2" s="1"/>
  <c r="O804" i="2"/>
  <c r="M804" i="2" s="1"/>
  <c r="H13" i="2"/>
  <c r="F13" i="2" s="1"/>
  <c r="H1514" i="2"/>
  <c r="F1514" i="2" s="1"/>
  <c r="O1413" i="2"/>
  <c r="M1413" i="2" s="1"/>
  <c r="O1247" i="2"/>
  <c r="M1247" i="2" s="1"/>
  <c r="H1083" i="2"/>
  <c r="F1083" i="2" s="1"/>
  <c r="O846" i="2"/>
  <c r="M846" i="2" s="1"/>
  <c r="O766" i="2"/>
  <c r="M766" i="2" s="1"/>
  <c r="O714" i="2"/>
  <c r="M714" i="2" s="1"/>
  <c r="O865" i="2"/>
  <c r="M865" i="2" s="1"/>
  <c r="H752" i="2"/>
  <c r="F752" i="2" s="1"/>
  <c r="H637" i="2"/>
  <c r="F637" i="2" s="1"/>
  <c r="H463" i="2"/>
  <c r="F463" i="2" s="1"/>
  <c r="H351" i="2"/>
  <c r="F351" i="2" s="1"/>
  <c r="H239" i="2"/>
  <c r="F239" i="2" s="1"/>
  <c r="H494" i="2"/>
  <c r="F494" i="2" s="1"/>
  <c r="O391" i="2"/>
  <c r="M391" i="2" s="1"/>
  <c r="O271" i="2"/>
  <c r="M271" i="2" s="1"/>
  <c r="O143" i="2"/>
  <c r="M143" i="2" s="1"/>
  <c r="O91" i="2"/>
  <c r="M91" i="2" s="1"/>
  <c r="O31" i="2"/>
  <c r="M31" i="2" s="1"/>
  <c r="O158" i="2"/>
  <c r="M158" i="2" s="1"/>
  <c r="H145" i="2"/>
  <c r="F145" i="2" s="1"/>
  <c r="O1569" i="2"/>
  <c r="M1569" i="2" s="1"/>
  <c r="H1240" i="2"/>
  <c r="F1240" i="2" s="1"/>
  <c r="O1120" i="2"/>
  <c r="M1120" i="2" s="1"/>
  <c r="O915" i="2"/>
  <c r="M915" i="2" s="1"/>
  <c r="H731" i="2"/>
  <c r="F731" i="2" s="1"/>
  <c r="O498" i="2"/>
  <c r="M498" i="2" s="1"/>
  <c r="H1528" i="2"/>
  <c r="F1528" i="2" s="1"/>
  <c r="O1495" i="2"/>
  <c r="M1495" i="2" s="1"/>
  <c r="O1429" i="2"/>
  <c r="M1429" i="2" s="1"/>
  <c r="O1395" i="2"/>
  <c r="M1395" i="2" s="1"/>
  <c r="H1381" i="2"/>
  <c r="F1381" i="2" s="1"/>
  <c r="H1239" i="2"/>
  <c r="F1239" i="2" s="1"/>
  <c r="O1256" i="2"/>
  <c r="M1256" i="2" s="1"/>
  <c r="O1229" i="2"/>
  <c r="M1229" i="2" s="1"/>
  <c r="O1177" i="2"/>
  <c r="M1177" i="2" s="1"/>
  <c r="H1089" i="2"/>
  <c r="F1089" i="2" s="1"/>
  <c r="H993" i="2"/>
  <c r="F993" i="2" s="1"/>
  <c r="H889" i="2"/>
  <c r="F889" i="2" s="1"/>
  <c r="O825" i="2"/>
  <c r="M825" i="2" s="1"/>
  <c r="O781" i="2"/>
  <c r="M781" i="2" s="1"/>
  <c r="O741" i="2"/>
  <c r="M741" i="2" s="1"/>
  <c r="O697" i="2"/>
  <c r="M697" i="2" s="1"/>
  <c r="O653" i="2"/>
  <c r="M653" i="2" s="1"/>
  <c r="H858" i="2"/>
  <c r="F858" i="2" s="1"/>
  <c r="H770" i="2"/>
  <c r="F770" i="2" s="1"/>
  <c r="H682" i="2"/>
  <c r="F682" i="2" s="1"/>
  <c r="H585" i="2"/>
  <c r="F585" i="2" s="1"/>
  <c r="H457" i="2"/>
  <c r="F457" i="2" s="1"/>
  <c r="H369" i="2"/>
  <c r="F369" i="2" s="1"/>
  <c r="H289" i="2"/>
  <c r="F289" i="2" s="1"/>
  <c r="H201" i="2"/>
  <c r="F201" i="2" s="1"/>
  <c r="H515" i="2"/>
  <c r="F515" i="2" s="1"/>
  <c r="O405" i="2"/>
  <c r="M405" i="2" s="1"/>
  <c r="H338" i="2"/>
  <c r="F338" i="2" s="1"/>
  <c r="O690" i="2"/>
  <c r="M690" i="2" s="1"/>
  <c r="H624" i="2"/>
  <c r="F624" i="2" s="1"/>
  <c r="H195" i="2"/>
  <c r="F195" i="2" s="1"/>
  <c r="O219" i="2"/>
  <c r="M219" i="2" s="1"/>
  <c r="O178" i="2"/>
  <c r="M178" i="2" s="1"/>
  <c r="H1356" i="2"/>
  <c r="F1356" i="2" s="1"/>
  <c r="O983" i="2"/>
  <c r="M983" i="2" s="1"/>
  <c r="O518" i="2"/>
  <c r="M518" i="2" s="1"/>
  <c r="O1519" i="2"/>
  <c r="M1519" i="2" s="1"/>
  <c r="H1351" i="2"/>
  <c r="F1351" i="2" s="1"/>
  <c r="O1278" i="2"/>
  <c r="M1278" i="2" s="1"/>
  <c r="O1183" i="2"/>
  <c r="M1183" i="2" s="1"/>
  <c r="H981" i="2"/>
  <c r="F981" i="2" s="1"/>
  <c r="O787" i="2"/>
  <c r="M787" i="2" s="1"/>
  <c r="O659" i="2"/>
  <c r="M659" i="2" s="1"/>
  <c r="H694" i="2"/>
  <c r="F694" i="2" s="1"/>
  <c r="H381" i="2"/>
  <c r="F381" i="2" s="1"/>
  <c r="H502" i="2"/>
  <c r="F502" i="2" s="1"/>
  <c r="O293" i="2"/>
  <c r="M293" i="2" s="1"/>
  <c r="O642" i="2"/>
  <c r="M642" i="2" s="1"/>
  <c r="H631" i="2"/>
  <c r="F631" i="2" s="1"/>
  <c r="H307" i="2"/>
  <c r="F307" i="2" s="1"/>
  <c r="O427" i="2"/>
  <c r="M427" i="2" s="1"/>
  <c r="H484" i="2"/>
  <c r="F484" i="2" s="1"/>
  <c r="O25" i="2"/>
  <c r="M25" i="2" s="1"/>
  <c r="O1597" i="2"/>
  <c r="M1597" i="2" s="1"/>
  <c r="H1058" i="2"/>
  <c r="F1058" i="2" s="1"/>
  <c r="H799" i="2"/>
  <c r="F799" i="2" s="1"/>
  <c r="H1516" i="2"/>
  <c r="F1516" i="2" s="1"/>
  <c r="H1431" i="2"/>
  <c r="F1431" i="2" s="1"/>
  <c r="H1275" i="2"/>
  <c r="F1275" i="2" s="1"/>
  <c r="H1178" i="2"/>
  <c r="F1178" i="2" s="1"/>
  <c r="H1077" i="2"/>
  <c r="F1077" i="2" s="1"/>
  <c r="O843" i="2"/>
  <c r="M843" i="2" s="1"/>
  <c r="O715" i="2"/>
  <c r="M715" i="2" s="1"/>
  <c r="H806" i="2"/>
  <c r="F806" i="2" s="1"/>
  <c r="H520" i="2"/>
  <c r="F520" i="2" s="1"/>
  <c r="H237" i="2"/>
  <c r="F237" i="2" s="1"/>
  <c r="O353" i="2"/>
  <c r="M353" i="2" s="1"/>
  <c r="O698" i="2"/>
  <c r="M698" i="2" s="1"/>
  <c r="H676" i="2"/>
  <c r="F676" i="2" s="1"/>
  <c r="H363" i="2"/>
  <c r="F363" i="2" s="1"/>
  <c r="H483" i="2"/>
  <c r="F483" i="2" s="1"/>
  <c r="O227" i="2"/>
  <c r="M227" i="2" s="1"/>
  <c r="O53" i="2"/>
  <c r="M53" i="2" s="1"/>
  <c r="H43" i="2"/>
  <c r="F43" i="2" s="1"/>
  <c r="H1191" i="2"/>
  <c r="F1191" i="2" s="1"/>
  <c r="H998" i="2"/>
  <c r="F998" i="2" s="1"/>
  <c r="H1566" i="2"/>
  <c r="F1566" i="2" s="1"/>
  <c r="H1458" i="2"/>
  <c r="F1458" i="2" s="1"/>
  <c r="O1313" i="2"/>
  <c r="M1313" i="2" s="1"/>
  <c r="O1234" i="2"/>
  <c r="M1234" i="2" s="1"/>
  <c r="H1133" i="2"/>
  <c r="F1133" i="2" s="1"/>
  <c r="H893" i="2"/>
  <c r="F893" i="2" s="1"/>
  <c r="O743" i="2"/>
  <c r="M743" i="2" s="1"/>
  <c r="H865" i="2"/>
  <c r="F865" i="2" s="1"/>
  <c r="H601" i="2"/>
  <c r="F601" i="2" s="1"/>
  <c r="H293" i="2"/>
  <c r="F293" i="2" s="1"/>
  <c r="O409" i="2"/>
  <c r="M409" i="2" s="1"/>
  <c r="O269" i="2"/>
  <c r="M269" i="2" s="1"/>
  <c r="O205" i="2"/>
  <c r="M205" i="2" s="1"/>
  <c r="O136" i="2"/>
  <c r="M136" i="2" s="1"/>
  <c r="O104" i="2"/>
  <c r="M104" i="2" s="1"/>
  <c r="O72" i="2"/>
  <c r="M72" i="2" s="1"/>
  <c r="O40" i="2"/>
  <c r="M40" i="2" s="1"/>
  <c r="O8" i="2"/>
  <c r="M8" i="2" s="1"/>
  <c r="O156" i="2"/>
  <c r="M156" i="2" s="1"/>
  <c r="H28" i="2"/>
  <c r="F28" i="2" s="1"/>
  <c r="H596" i="2"/>
  <c r="F596" i="2" s="1"/>
  <c r="H404" i="2"/>
  <c r="F404" i="2" s="1"/>
  <c r="H296" i="2"/>
  <c r="F296" i="2" s="1"/>
  <c r="H192" i="2"/>
  <c r="F192" i="2" s="1"/>
  <c r="O478" i="2"/>
  <c r="M478" i="2" s="1"/>
  <c r="O358" i="2"/>
  <c r="M358" i="2" s="1"/>
  <c r="O242" i="2"/>
  <c r="M242" i="2" s="1"/>
  <c r="H53" i="2"/>
  <c r="F53" i="2" s="1"/>
  <c r="H1537" i="2"/>
  <c r="F1537" i="2" s="1"/>
  <c r="O1475" i="2"/>
  <c r="M1475" i="2" s="1"/>
  <c r="H1324" i="2"/>
  <c r="F1324" i="2" s="1"/>
  <c r="H1252" i="2"/>
  <c r="F1252" i="2" s="1"/>
  <c r="H347" i="2"/>
  <c r="F347" i="2" s="1"/>
  <c r="H108" i="2"/>
  <c r="F108" i="2" s="1"/>
  <c r="O1427" i="2"/>
  <c r="M1427" i="2" s="1"/>
  <c r="H877" i="2"/>
  <c r="F877" i="2" s="1"/>
  <c r="H277" i="2"/>
  <c r="F277" i="2" s="1"/>
  <c r="O134" i="2"/>
  <c r="M134" i="2" s="1"/>
  <c r="H607" i="2"/>
  <c r="F607" i="2" s="1"/>
  <c r="H396" i="2"/>
  <c r="F396" i="2" s="1"/>
  <c r="O350" i="2"/>
  <c r="M350" i="2" s="1"/>
  <c r="H1446" i="2"/>
  <c r="F1446" i="2" s="1"/>
  <c r="H1026" i="2"/>
  <c r="F1026" i="2" s="1"/>
  <c r="O993" i="2"/>
  <c r="M993" i="2" s="1"/>
  <c r="H902" i="2"/>
  <c r="F902" i="2" s="1"/>
  <c r="O600" i="2"/>
  <c r="M600" i="2" s="1"/>
  <c r="O1610" i="2"/>
  <c r="M1610" i="2" s="1"/>
  <c r="H1547" i="2"/>
  <c r="F1547" i="2" s="1"/>
  <c r="O328" i="2"/>
  <c r="M328" i="2" s="1"/>
  <c r="H262" i="2"/>
  <c r="F262" i="2" s="1"/>
  <c r="H143" i="2"/>
  <c r="F143" i="2" s="1"/>
  <c r="O340" i="2"/>
  <c r="M340" i="2" s="1"/>
  <c r="H154" i="2"/>
  <c r="F154" i="2" s="1"/>
  <c r="H410" i="2"/>
  <c r="F410" i="2" s="1"/>
  <c r="H756" i="2"/>
  <c r="F756" i="2" s="1"/>
  <c r="O93" i="2"/>
  <c r="M93" i="2" s="1"/>
  <c r="O506" i="2"/>
  <c r="M506" i="2" s="1"/>
  <c r="O1179" i="2"/>
  <c r="M1179" i="2" s="1"/>
  <c r="H686" i="2"/>
  <c r="F686" i="2" s="1"/>
  <c r="H366" i="2"/>
  <c r="F366" i="2" s="1"/>
  <c r="O256" i="2"/>
  <c r="M256" i="2" s="1"/>
  <c r="H1490" i="2"/>
  <c r="F1490" i="2" s="1"/>
  <c r="H1345" i="2"/>
  <c r="F1345" i="2" s="1"/>
  <c r="O1235" i="2"/>
  <c r="M1235" i="2" s="1"/>
  <c r="H1043" i="2"/>
  <c r="F1043" i="2" s="1"/>
  <c r="O826" i="2"/>
  <c r="M826" i="2" s="1"/>
  <c r="O734" i="2"/>
  <c r="M734" i="2" s="1"/>
  <c r="H242" i="2"/>
  <c r="F242" i="2" s="1"/>
  <c r="H274" i="2"/>
  <c r="F274" i="2" s="1"/>
  <c r="H816" i="2"/>
  <c r="F816" i="2" s="1"/>
  <c r="H712" i="2"/>
  <c r="F712" i="2" s="1"/>
  <c r="H561" i="2"/>
  <c r="F561" i="2" s="1"/>
  <c r="H415" i="2"/>
  <c r="F415" i="2" s="1"/>
  <c r="H311" i="2"/>
  <c r="F311" i="2" s="1"/>
  <c r="H191" i="2"/>
  <c r="F191" i="2" s="1"/>
  <c r="O455" i="2"/>
  <c r="M455" i="2" s="1"/>
  <c r="O343" i="2"/>
  <c r="M343" i="2" s="1"/>
  <c r="O231" i="2"/>
  <c r="M231" i="2" s="1"/>
  <c r="O123" i="2"/>
  <c r="M123" i="2" s="1"/>
  <c r="O71" i="2"/>
  <c r="M71" i="2" s="1"/>
  <c r="O11" i="2"/>
  <c r="M11" i="2" s="1"/>
  <c r="O168" i="2"/>
  <c r="M168" i="2" s="1"/>
  <c r="O1601" i="2"/>
  <c r="M1601" i="2" s="1"/>
  <c r="H1340" i="2"/>
  <c r="F1340" i="2" s="1"/>
  <c r="H1130" i="2"/>
  <c r="F1130" i="2" s="1"/>
  <c r="O1044" i="2"/>
  <c r="M1044" i="2" s="1"/>
  <c r="H1006" i="2"/>
  <c r="F1006" i="2" s="1"/>
  <c r="O596" i="2"/>
  <c r="M596" i="2" s="1"/>
  <c r="H1600" i="2"/>
  <c r="F1600" i="2" s="1"/>
  <c r="H1504" i="2"/>
  <c r="F1504" i="2" s="1"/>
  <c r="O1452" i="2"/>
  <c r="M1452" i="2" s="1"/>
  <c r="H1447" i="2"/>
  <c r="F1447" i="2" s="1"/>
  <c r="H1347" i="2"/>
  <c r="F1347" i="2" s="1"/>
  <c r="H1303" i="2"/>
  <c r="F1303" i="2" s="1"/>
  <c r="O1292" i="2"/>
  <c r="M1292" i="2" s="1"/>
  <c r="O1236" i="2"/>
  <c r="M1236" i="2" s="1"/>
  <c r="O1209" i="2"/>
  <c r="M1209" i="2" s="1"/>
  <c r="O1142" i="2"/>
  <c r="M1142" i="2" s="1"/>
  <c r="H1049" i="2"/>
  <c r="F1049" i="2" s="1"/>
  <c r="H945" i="2"/>
  <c r="F945" i="2" s="1"/>
  <c r="O853" i="2"/>
  <c r="M853" i="2" s="1"/>
  <c r="O809" i="2"/>
  <c r="M809" i="2" s="1"/>
  <c r="O765" i="2"/>
  <c r="M765" i="2" s="1"/>
  <c r="O725" i="2"/>
  <c r="M725" i="2" s="1"/>
  <c r="O681" i="2"/>
  <c r="M681" i="2" s="1"/>
  <c r="O637" i="2"/>
  <c r="M637" i="2" s="1"/>
  <c r="H826" i="2"/>
  <c r="F826" i="2" s="1"/>
  <c r="H738" i="2"/>
  <c r="F738" i="2" s="1"/>
  <c r="H650" i="2"/>
  <c r="F650" i="2" s="1"/>
  <c r="H600" i="2"/>
  <c r="F600" i="2" s="1"/>
  <c r="H425" i="2"/>
  <c r="F425" i="2" s="1"/>
  <c r="H337" i="2"/>
  <c r="F337" i="2" s="1"/>
  <c r="H257" i="2"/>
  <c r="F257" i="2" s="1"/>
  <c r="H169" i="2"/>
  <c r="F169" i="2" s="1"/>
  <c r="O453" i="2"/>
  <c r="M453" i="2" s="1"/>
  <c r="O373" i="2"/>
  <c r="M373" i="2" s="1"/>
  <c r="H796" i="2"/>
  <c r="F796" i="2" s="1"/>
  <c r="H387" i="2"/>
  <c r="F387" i="2" s="1"/>
  <c r="O443" i="2"/>
  <c r="M443" i="2" s="1"/>
  <c r="O113" i="2"/>
  <c r="M113" i="2" s="1"/>
  <c r="H139" i="2"/>
  <c r="F139" i="2" s="1"/>
  <c r="H1167" i="2"/>
  <c r="F1167" i="2" s="1"/>
  <c r="H978" i="2"/>
  <c r="F978" i="2" s="1"/>
  <c r="H1558" i="2"/>
  <c r="F1558" i="2" s="1"/>
  <c r="O1431" i="2"/>
  <c r="M1431" i="2" s="1"/>
  <c r="O1322" i="2"/>
  <c r="M1322" i="2" s="1"/>
  <c r="H1226" i="2"/>
  <c r="F1226" i="2" s="1"/>
  <c r="H1125" i="2"/>
  <c r="F1125" i="2" s="1"/>
  <c r="H885" i="2"/>
  <c r="F885" i="2" s="1"/>
  <c r="O739" i="2"/>
  <c r="M739" i="2" s="1"/>
  <c r="H854" i="2"/>
  <c r="F854" i="2" s="1"/>
  <c r="H569" i="2"/>
  <c r="F569" i="2" s="1"/>
  <c r="H285" i="2"/>
  <c r="F285" i="2" s="1"/>
  <c r="O401" i="2"/>
  <c r="M401" i="2" s="1"/>
  <c r="H780" i="2"/>
  <c r="F780" i="2" s="1"/>
  <c r="H467" i="2"/>
  <c r="F467" i="2" s="1"/>
  <c r="H211" i="2"/>
  <c r="F211" i="2" s="1"/>
  <c r="O331" i="2"/>
  <c r="M331" i="2" s="1"/>
  <c r="O105" i="2"/>
  <c r="M105" i="2" s="1"/>
  <c r="O162" i="2"/>
  <c r="M162" i="2" s="1"/>
  <c r="H1424" i="2"/>
  <c r="F1424" i="2" s="1"/>
  <c r="O1026" i="2"/>
  <c r="M1026" i="2" s="1"/>
  <c r="O542" i="2"/>
  <c r="M542" i="2" s="1"/>
  <c r="O1497" i="2"/>
  <c r="M1497" i="2" s="1"/>
  <c r="H1367" i="2"/>
  <c r="F1367" i="2" s="1"/>
  <c r="O1286" i="2"/>
  <c r="M1286" i="2" s="1"/>
  <c r="O1191" i="2"/>
  <c r="M1191" i="2" s="1"/>
  <c r="H997" i="2"/>
  <c r="F997" i="2" s="1"/>
  <c r="O795" i="2"/>
  <c r="M795" i="2" s="1"/>
  <c r="O667" i="2"/>
  <c r="M667" i="2" s="1"/>
  <c r="H710" i="2"/>
  <c r="F710" i="2" s="1"/>
  <c r="H397" i="2"/>
  <c r="F397" i="2" s="1"/>
  <c r="H566" i="2"/>
  <c r="F566" i="2" s="1"/>
  <c r="O289" i="2"/>
  <c r="M289" i="2" s="1"/>
  <c r="O666" i="2"/>
  <c r="M666" i="2" s="1"/>
  <c r="H644" i="2"/>
  <c r="F644" i="2" s="1"/>
  <c r="H331" i="2"/>
  <c r="F331" i="2" s="1"/>
  <c r="O451" i="2"/>
  <c r="M451" i="2" s="1"/>
  <c r="O195" i="2"/>
  <c r="M195" i="2" s="1"/>
  <c r="O37" i="2"/>
  <c r="M37" i="2" s="1"/>
  <c r="H8" i="2"/>
  <c r="F8" i="2" s="1"/>
  <c r="H1122" i="2"/>
  <c r="F1122" i="2" s="1"/>
  <c r="H906" i="2"/>
  <c r="F906" i="2" s="1"/>
  <c r="H1540" i="2"/>
  <c r="F1540" i="2" s="1"/>
  <c r="O1419" i="2"/>
  <c r="M1419" i="2" s="1"/>
  <c r="H1299" i="2"/>
  <c r="F1299" i="2" s="1"/>
  <c r="H1202" i="2"/>
  <c r="F1202" i="2" s="1"/>
  <c r="H1101" i="2"/>
  <c r="F1101" i="2" s="1"/>
  <c r="O855" i="2"/>
  <c r="M855" i="2" s="1"/>
  <c r="O727" i="2"/>
  <c r="M727" i="2" s="1"/>
  <c r="H830" i="2"/>
  <c r="F830" i="2" s="1"/>
  <c r="H616" i="2"/>
  <c r="F616" i="2" s="1"/>
  <c r="H261" i="2"/>
  <c r="F261" i="2" s="1"/>
  <c r="O377" i="2"/>
  <c r="M377" i="2" s="1"/>
  <c r="O261" i="2"/>
  <c r="M261" i="2" s="1"/>
  <c r="O197" i="2"/>
  <c r="M197" i="2" s="1"/>
  <c r="O132" i="2"/>
  <c r="M132" i="2" s="1"/>
  <c r="O100" i="2"/>
  <c r="M100" i="2" s="1"/>
  <c r="O68" i="2"/>
  <c r="M68" i="2" s="1"/>
  <c r="O252" i="2"/>
  <c r="M252" i="2" s="1"/>
  <c r="H1269" i="2"/>
  <c r="F1269" i="2" s="1"/>
  <c r="O686" i="2"/>
  <c r="M686" i="2" s="1"/>
  <c r="H407" i="2"/>
  <c r="F407" i="2" s="1"/>
  <c r="O327" i="2"/>
  <c r="M327" i="2" s="1"/>
  <c r="O7" i="2"/>
  <c r="M7" i="2" s="1"/>
  <c r="H1094" i="2"/>
  <c r="F1094" i="2" s="1"/>
  <c r="H1578" i="2"/>
  <c r="F1578" i="2" s="1"/>
  <c r="H1339" i="2"/>
  <c r="F1339" i="2" s="1"/>
  <c r="O1205" i="2"/>
  <c r="M1205" i="2" s="1"/>
  <c r="O845" i="2"/>
  <c r="M845" i="2" s="1"/>
  <c r="O677" i="2"/>
  <c r="M677" i="2" s="1"/>
  <c r="H642" i="2"/>
  <c r="F642" i="2" s="1"/>
  <c r="H241" i="2"/>
  <c r="F241" i="2" s="1"/>
  <c r="O379" i="2"/>
  <c r="M379" i="2" s="1"/>
  <c r="H882" i="2"/>
  <c r="F882" i="2" s="1"/>
  <c r="H1194" i="2"/>
  <c r="F1194" i="2" s="1"/>
  <c r="H822" i="2"/>
  <c r="F822" i="2" s="1"/>
  <c r="H179" i="2"/>
  <c r="F179" i="2" s="1"/>
  <c r="O1375" i="2"/>
  <c r="M1375" i="2" s="1"/>
  <c r="O1423" i="2"/>
  <c r="M1423" i="2" s="1"/>
  <c r="H1210" i="2"/>
  <c r="F1210" i="2" s="1"/>
  <c r="O859" i="2"/>
  <c r="M859" i="2" s="1"/>
  <c r="H838" i="2"/>
  <c r="F838" i="2" s="1"/>
  <c r="H269" i="2"/>
  <c r="F269" i="2" s="1"/>
  <c r="H459" i="2"/>
  <c r="F459" i="2" s="1"/>
  <c r="O323" i="2"/>
  <c r="M323" i="2" s="1"/>
  <c r="O154" i="2"/>
  <c r="M154" i="2" s="1"/>
  <c r="O999" i="2"/>
  <c r="M999" i="2" s="1"/>
  <c r="O1493" i="2"/>
  <c r="M1493" i="2" s="1"/>
  <c r="O1282" i="2"/>
  <c r="M1282" i="2" s="1"/>
  <c r="H989" i="2"/>
  <c r="F989" i="2" s="1"/>
  <c r="O663" i="2"/>
  <c r="M663" i="2" s="1"/>
  <c r="H389" i="2"/>
  <c r="F389" i="2" s="1"/>
  <c r="O297" i="2"/>
  <c r="M297" i="2" s="1"/>
  <c r="O1208" i="2"/>
  <c r="M1208" i="2" s="1"/>
  <c r="H808" i="2"/>
  <c r="F808" i="2" s="1"/>
  <c r="H287" i="2"/>
  <c r="F287" i="2" s="1"/>
  <c r="O215" i="2"/>
  <c r="M215" i="2" s="1"/>
  <c r="H92" i="2"/>
  <c r="F92" i="2" s="1"/>
  <c r="O1018" i="2"/>
  <c r="M1018" i="2" s="1"/>
  <c r="H1496" i="2"/>
  <c r="F1496" i="2" s="1"/>
  <c r="H1287" i="2"/>
  <c r="F1287" i="2" s="1"/>
  <c r="O1155" i="2"/>
  <c r="M1155" i="2" s="1"/>
  <c r="O805" i="2"/>
  <c r="M805" i="2" s="1"/>
  <c r="O633" i="2"/>
  <c r="M633" i="2" s="1"/>
  <c r="H536" i="2"/>
  <c r="F536" i="2" s="1"/>
  <c r="H161" i="2"/>
  <c r="F161" i="2" s="1"/>
  <c r="O97" i="2"/>
  <c r="M97" i="2" s="1"/>
  <c r="H1532" i="2"/>
  <c r="F1532" i="2" s="1"/>
  <c r="H1093" i="2"/>
  <c r="F1093" i="2" s="1"/>
  <c r="H584" i="2"/>
  <c r="F584" i="2" s="1"/>
  <c r="O299" i="2"/>
  <c r="M299" i="2" s="1"/>
  <c r="O957" i="2"/>
  <c r="M957" i="2" s="1"/>
  <c r="H1335" i="2"/>
  <c r="F1335" i="2" s="1"/>
  <c r="O1175" i="2"/>
  <c r="M1175" i="2" s="1"/>
  <c r="O779" i="2"/>
  <c r="M779" i="2" s="1"/>
  <c r="H678" i="2"/>
  <c r="F678" i="2" s="1"/>
  <c r="O481" i="2"/>
  <c r="M481" i="2" s="1"/>
  <c r="H804" i="2"/>
  <c r="F804" i="2" s="1"/>
  <c r="H235" i="2"/>
  <c r="F235" i="2" s="1"/>
  <c r="O117" i="2"/>
  <c r="M117" i="2" s="1"/>
  <c r="H1552" i="2"/>
  <c r="F1552" i="2" s="1"/>
  <c r="O578" i="2"/>
  <c r="M578" i="2" s="1"/>
  <c r="O1391" i="2"/>
  <c r="M1391" i="2" s="1"/>
  <c r="O1203" i="2"/>
  <c r="M1203" i="2" s="1"/>
  <c r="O807" i="2"/>
  <c r="M807" i="2" s="1"/>
  <c r="H734" i="2"/>
  <c r="F734" i="2" s="1"/>
  <c r="H165" i="2"/>
  <c r="F165" i="2" s="1"/>
  <c r="O237" i="2"/>
  <c r="M237" i="2" s="1"/>
  <c r="O120" i="2"/>
  <c r="M120" i="2" s="1"/>
  <c r="O56" i="2"/>
  <c r="M56" i="2" s="1"/>
  <c r="O20" i="2"/>
  <c r="M20" i="2" s="1"/>
  <c r="H129" i="2"/>
  <c r="F129" i="2" s="1"/>
  <c r="H35" i="2"/>
  <c r="F35" i="2" s="1"/>
  <c r="H444" i="2"/>
  <c r="F444" i="2" s="1"/>
  <c r="H284" i="2"/>
  <c r="F284" i="2" s="1"/>
  <c r="H498" i="2"/>
  <c r="F498" i="2" s="1"/>
  <c r="O402" i="2"/>
  <c r="M402" i="2" s="1"/>
  <c r="O230" i="2"/>
  <c r="M230" i="2" s="1"/>
  <c r="H23" i="2"/>
  <c r="F23" i="2" s="1"/>
  <c r="H1501" i="2"/>
  <c r="F1501" i="2" s="1"/>
  <c r="O1373" i="2"/>
  <c r="M1373" i="2" s="1"/>
  <c r="H1171" i="2"/>
  <c r="F1171" i="2" s="1"/>
  <c r="O682" i="2"/>
  <c r="M682" i="2" s="1"/>
  <c r="H26" i="2"/>
  <c r="F26" i="2" s="1"/>
  <c r="O1290" i="2"/>
  <c r="M1290" i="2" s="1"/>
  <c r="H846" i="2"/>
  <c r="F846" i="2" s="1"/>
  <c r="H503" i="2"/>
  <c r="F503" i="2" s="1"/>
  <c r="H17" i="2"/>
  <c r="F17" i="2" s="1"/>
  <c r="H184" i="2"/>
  <c r="F184" i="2" s="1"/>
  <c r="O1517" i="2"/>
  <c r="M1517" i="2" s="1"/>
  <c r="O1100" i="2"/>
  <c r="M1100" i="2" s="1"/>
  <c r="O901" i="2"/>
  <c r="M901" i="2" s="1"/>
  <c r="O616" i="2"/>
  <c r="M616" i="2" s="1"/>
  <c r="H1581" i="2"/>
  <c r="F1581" i="2" s="1"/>
  <c r="O1543" i="2"/>
  <c r="M1543" i="2" s="1"/>
  <c r="H230" i="2"/>
  <c r="F230" i="2" s="1"/>
  <c r="H623" i="2"/>
  <c r="F623" i="2" s="1"/>
  <c r="O468" i="2"/>
  <c r="M468" i="2" s="1"/>
  <c r="H378" i="2"/>
  <c r="F378" i="2" s="1"/>
  <c r="H635" i="2"/>
  <c r="F635" i="2" s="1"/>
  <c r="H1328" i="2"/>
  <c r="F1328" i="2" s="1"/>
  <c r="H1283" i="2"/>
  <c r="F1283" i="2" s="1"/>
  <c r="H552" i="2"/>
  <c r="F552" i="2" s="1"/>
  <c r="H507" i="2"/>
  <c r="F507" i="2" s="1"/>
  <c r="O18" i="2"/>
  <c r="M18" i="2" s="1"/>
  <c r="H436" i="2"/>
  <c r="F436" i="2" s="1"/>
  <c r="H172" i="2"/>
  <c r="F172" i="2" s="1"/>
  <c r="O222" i="2"/>
  <c r="M222" i="2" s="1"/>
  <c r="H1493" i="2"/>
  <c r="F1493" i="2" s="1"/>
  <c r="H1223" i="2"/>
  <c r="F1223" i="2" s="1"/>
  <c r="O1116" i="2"/>
  <c r="M1116" i="2" s="1"/>
  <c r="O1005" i="2"/>
  <c r="M1005" i="2" s="1"/>
  <c r="O897" i="2"/>
  <c r="M897" i="2" s="1"/>
  <c r="H807" i="2"/>
  <c r="F807" i="2" s="1"/>
  <c r="O622" i="2"/>
  <c r="M622" i="2" s="1"/>
  <c r="O550" i="2"/>
  <c r="M550" i="2" s="1"/>
  <c r="H1611" i="2"/>
  <c r="F1611" i="2" s="1"/>
  <c r="H1589" i="2"/>
  <c r="F1589" i="2" s="1"/>
  <c r="H1561" i="2"/>
  <c r="F1561" i="2" s="1"/>
  <c r="O1575" i="2"/>
  <c r="M1575" i="2" s="1"/>
  <c r="O1533" i="2"/>
  <c r="M1533" i="2" s="1"/>
  <c r="H1511" i="2"/>
  <c r="F1511" i="2" s="1"/>
  <c r="H1479" i="2"/>
  <c r="F1479" i="2" s="1"/>
  <c r="O1472" i="2"/>
  <c r="M1472" i="2" s="1"/>
  <c r="H1457" i="2"/>
  <c r="F1457" i="2" s="1"/>
  <c r="H1426" i="2"/>
  <c r="F1426" i="2" s="1"/>
  <c r="H1394" i="2"/>
  <c r="F1394" i="2" s="1"/>
  <c r="H1358" i="2"/>
  <c r="F1358" i="2" s="1"/>
  <c r="H1326" i="2"/>
  <c r="F1326" i="2" s="1"/>
  <c r="O1370" i="2"/>
  <c r="M1370" i="2" s="1"/>
  <c r="O1354" i="2"/>
  <c r="M1354" i="2" s="1"/>
  <c r="O1338" i="2"/>
  <c r="M1338" i="2" s="1"/>
  <c r="O1320" i="2"/>
  <c r="M1320" i="2" s="1"/>
  <c r="H1282" i="2"/>
  <c r="F1282" i="2" s="1"/>
  <c r="H1250" i="2"/>
  <c r="F1250" i="2" s="1"/>
  <c r="H1229" i="2"/>
  <c r="F1229" i="2" s="1"/>
  <c r="H1197" i="2"/>
  <c r="F1197" i="2" s="1"/>
  <c r="H1165" i="2"/>
  <c r="F1165" i="2" s="1"/>
  <c r="H1150" i="2"/>
  <c r="F1150" i="2" s="1"/>
  <c r="H1108" i="2"/>
  <c r="F1108" i="2" s="1"/>
  <c r="H1076" i="2"/>
  <c r="F1076" i="2" s="1"/>
  <c r="H1044" i="2"/>
  <c r="F1044" i="2" s="1"/>
  <c r="H1012" i="2"/>
  <c r="F1012" i="2" s="1"/>
  <c r="O1129" i="2"/>
  <c r="M1129" i="2" s="1"/>
  <c r="O1113" i="2"/>
  <c r="M1113" i="2" s="1"/>
  <c r="O1097" i="2"/>
  <c r="M1097" i="2" s="1"/>
  <c r="O1081" i="2"/>
  <c r="M1081" i="2" s="1"/>
  <c r="O1065" i="2"/>
  <c r="M1065" i="2" s="1"/>
  <c r="O1049" i="2"/>
  <c r="M1049" i="2" s="1"/>
  <c r="O1033" i="2"/>
  <c r="M1033" i="2" s="1"/>
  <c r="O1017" i="2"/>
  <c r="M1017" i="2" s="1"/>
  <c r="O996" i="2"/>
  <c r="M996" i="2" s="1"/>
  <c r="O980" i="2"/>
  <c r="M980" i="2" s="1"/>
  <c r="O964" i="2"/>
  <c r="M964" i="2" s="1"/>
  <c r="O948" i="2"/>
  <c r="M948" i="2" s="1"/>
  <c r="O932" i="2"/>
  <c r="M932" i="2" s="1"/>
  <c r="O916" i="2"/>
  <c r="M916" i="2" s="1"/>
  <c r="O900" i="2"/>
  <c r="M900" i="2" s="1"/>
  <c r="O884" i="2"/>
  <c r="M884" i="2" s="1"/>
  <c r="O868" i="2"/>
  <c r="M868" i="2" s="1"/>
  <c r="H992" i="2"/>
  <c r="F992" i="2" s="1"/>
  <c r="H960" i="2"/>
  <c r="F960" i="2" s="1"/>
  <c r="H928" i="2"/>
  <c r="F928" i="2" s="1"/>
  <c r="H896" i="2"/>
  <c r="F896" i="2" s="1"/>
  <c r="H866" i="2"/>
  <c r="F866" i="2" s="1"/>
  <c r="H837" i="2"/>
  <c r="F837" i="2" s="1"/>
  <c r="H805" i="2"/>
  <c r="F805" i="2" s="1"/>
  <c r="H773" i="2"/>
  <c r="F773" i="2" s="1"/>
  <c r="H741" i="2"/>
  <c r="F741" i="2" s="1"/>
  <c r="H709" i="2"/>
  <c r="F709" i="2" s="1"/>
  <c r="H677" i="2"/>
  <c r="F677" i="2" s="1"/>
  <c r="H645" i="2"/>
  <c r="F645" i="2" s="1"/>
  <c r="O611" i="2"/>
  <c r="M611" i="2" s="1"/>
  <c r="O595" i="2"/>
  <c r="M595" i="2" s="1"/>
  <c r="O579" i="2"/>
  <c r="M579" i="2" s="1"/>
  <c r="O563" i="2"/>
  <c r="M563" i="2" s="1"/>
  <c r="O547" i="2"/>
  <c r="M547" i="2" s="1"/>
  <c r="O531" i="2"/>
  <c r="M531" i="2" s="1"/>
  <c r="O515" i="2"/>
  <c r="M515" i="2" s="1"/>
  <c r="O499" i="2"/>
  <c r="M499" i="2" s="1"/>
  <c r="O483" i="2"/>
  <c r="M483" i="2" s="1"/>
  <c r="H501" i="2"/>
  <c r="F501" i="2" s="1"/>
  <c r="H440" i="2"/>
  <c r="F440" i="2" s="1"/>
  <c r="H360" i="2"/>
  <c r="F360" i="2" s="1"/>
  <c r="H280" i="2"/>
  <c r="F280" i="2" s="1"/>
  <c r="H200" i="2"/>
  <c r="F200" i="2" s="1"/>
  <c r="H546" i="2"/>
  <c r="F546" i="2" s="1"/>
  <c r="O474" i="2"/>
  <c r="M474" i="2" s="1"/>
  <c r="O406" i="2"/>
  <c r="M406" i="2" s="1"/>
  <c r="O334" i="2"/>
  <c r="M334" i="2" s="1"/>
  <c r="O262" i="2"/>
  <c r="M262" i="2" s="1"/>
  <c r="O194" i="2"/>
  <c r="M194" i="2" s="1"/>
  <c r="H101" i="2"/>
  <c r="F101" i="2" s="1"/>
  <c r="O165" i="2"/>
  <c r="M165" i="2" s="1"/>
  <c r="H1609" i="2"/>
  <c r="F1609" i="2" s="1"/>
  <c r="O1595" i="2"/>
  <c r="M1595" i="2" s="1"/>
  <c r="O1579" i="2"/>
  <c r="M1579" i="2" s="1"/>
  <c r="O1550" i="2"/>
  <c r="M1550" i="2" s="1"/>
  <c r="H1509" i="2"/>
  <c r="F1509" i="2" s="1"/>
  <c r="H1459" i="2"/>
  <c r="F1459" i="2" s="1"/>
  <c r="H1360" i="2"/>
  <c r="F1360" i="2" s="1"/>
  <c r="O1341" i="2"/>
  <c r="M1341" i="2" s="1"/>
  <c r="H1248" i="2"/>
  <c r="F1248" i="2" s="1"/>
  <c r="H1175" i="2"/>
  <c r="F1175" i="2" s="1"/>
  <c r="H1042" i="2"/>
  <c r="F1042" i="2" s="1"/>
  <c r="O1084" i="2"/>
  <c r="M1084" i="2" s="1"/>
  <c r="O1034" i="2"/>
  <c r="M1034" i="2" s="1"/>
  <c r="O979" i="2"/>
  <c r="M979" i="2" s="1"/>
  <c r="O931" i="2"/>
  <c r="M931" i="2" s="1"/>
  <c r="O881" i="2"/>
  <c r="M881" i="2" s="1"/>
  <c r="H922" i="2"/>
  <c r="F922" i="2" s="1"/>
  <c r="H855" i="2"/>
  <c r="F855" i="2" s="1"/>
  <c r="H763" i="2"/>
  <c r="F763" i="2" s="1"/>
  <c r="H659" i="2"/>
  <c r="F659" i="2" s="1"/>
  <c r="O574" i="2"/>
  <c r="M574" i="2" s="1"/>
  <c r="O522" i="2"/>
  <c r="M522" i="2" s="1"/>
  <c r="H557" i="2"/>
  <c r="F557" i="2" s="1"/>
  <c r="H126" i="2"/>
  <c r="F126" i="2" s="1"/>
  <c r="O376" i="2"/>
  <c r="M376" i="2" s="1"/>
  <c r="H577" i="2"/>
  <c r="F577" i="2" s="1"/>
  <c r="O403" i="2"/>
  <c r="M403" i="2" s="1"/>
  <c r="O13" i="2"/>
  <c r="M13" i="2" s="1"/>
  <c r="O1134" i="2"/>
  <c r="M1134" i="2" s="1"/>
  <c r="H1508" i="2"/>
  <c r="F1508" i="2" s="1"/>
  <c r="H1251" i="2"/>
  <c r="F1251" i="2" s="1"/>
  <c r="H1053" i="2"/>
  <c r="F1053" i="2" s="1"/>
  <c r="O703" i="2"/>
  <c r="M703" i="2" s="1"/>
  <c r="H469" i="2"/>
  <c r="F469" i="2" s="1"/>
  <c r="O333" i="2"/>
  <c r="M333" i="2" s="1"/>
  <c r="O185" i="2"/>
  <c r="M185" i="2" s="1"/>
  <c r="O94" i="2"/>
  <c r="M94" i="2" s="1"/>
  <c r="O30" i="2"/>
  <c r="M30" i="2" s="1"/>
  <c r="H81" i="2"/>
  <c r="F81" i="2" s="1"/>
  <c r="H500" i="2"/>
  <c r="F500" i="2" s="1"/>
  <c r="H264" i="2"/>
  <c r="F264" i="2" s="1"/>
  <c r="O442" i="2"/>
  <c r="M442" i="2" s="1"/>
  <c r="O206" i="2"/>
  <c r="M206" i="2" s="1"/>
  <c r="O1538" i="2"/>
  <c r="M1538" i="2" s="1"/>
  <c r="O1359" i="2"/>
  <c r="M1359" i="2" s="1"/>
  <c r="H1098" i="2"/>
  <c r="F1098" i="2" s="1"/>
  <c r="O1112" i="2"/>
  <c r="M1112" i="2" s="1"/>
  <c r="O1024" i="2"/>
  <c r="M1024" i="2" s="1"/>
  <c r="O935" i="2"/>
  <c r="M935" i="2" s="1"/>
  <c r="H974" i="2"/>
  <c r="F974" i="2" s="1"/>
  <c r="H795" i="2"/>
  <c r="F795" i="2" s="1"/>
  <c r="O620" i="2"/>
  <c r="M620" i="2" s="1"/>
  <c r="O532" i="2"/>
  <c r="M532" i="2" s="1"/>
  <c r="H1599" i="2"/>
  <c r="F1599" i="2" s="1"/>
  <c r="H1577" i="2"/>
  <c r="F1577" i="2" s="1"/>
  <c r="O1563" i="2"/>
  <c r="M1563" i="2" s="1"/>
  <c r="O1552" i="2"/>
  <c r="M1552" i="2" s="1"/>
  <c r="O312" i="2"/>
  <c r="M312" i="2" s="1"/>
  <c r="O181" i="2"/>
  <c r="M181" i="2" s="1"/>
  <c r="H214" i="2"/>
  <c r="F214" i="2" s="1"/>
  <c r="H342" i="2"/>
  <c r="F342" i="2" s="1"/>
  <c r="H470" i="2"/>
  <c r="F470" i="2" s="1"/>
  <c r="H31" i="2"/>
  <c r="F31" i="2" s="1"/>
  <c r="O228" i="2"/>
  <c r="M228" i="2" s="1"/>
  <c r="O356" i="2"/>
  <c r="M356" i="2" s="1"/>
  <c r="H587" i="2"/>
  <c r="F587" i="2" s="1"/>
  <c r="H170" i="2"/>
  <c r="F170" i="2" s="1"/>
  <c r="H298" i="2"/>
  <c r="F298" i="2" s="1"/>
  <c r="H426" i="2"/>
  <c r="F426" i="2" s="1"/>
  <c r="H820" i="2"/>
  <c r="F820" i="2" s="1"/>
  <c r="O602" i="2"/>
  <c r="M602" i="2" s="1"/>
  <c r="H750" i="2"/>
  <c r="F750" i="2" s="1"/>
  <c r="O58" i="2"/>
  <c r="M58" i="2" s="1"/>
  <c r="H530" i="2"/>
  <c r="F530" i="2" s="1"/>
  <c r="H1183" i="2"/>
  <c r="F1183" i="2" s="1"/>
  <c r="O885" i="2"/>
  <c r="M885" i="2" s="1"/>
  <c r="O526" i="2"/>
  <c r="M526" i="2" s="1"/>
  <c r="O1549" i="2"/>
  <c r="M1549" i="2" s="1"/>
  <c r="O1481" i="2"/>
  <c r="M1481" i="2" s="1"/>
  <c r="H1354" i="2"/>
  <c r="F1354" i="2" s="1"/>
  <c r="O1336" i="2"/>
  <c r="M1336" i="2" s="1"/>
  <c r="H1225" i="2"/>
  <c r="F1225" i="2" s="1"/>
  <c r="H1104" i="2"/>
  <c r="F1104" i="2" s="1"/>
  <c r="O1127" i="2"/>
  <c r="M1127" i="2" s="1"/>
  <c r="O1063" i="2"/>
  <c r="M1063" i="2" s="1"/>
  <c r="O994" i="2"/>
  <c r="M994" i="2" s="1"/>
  <c r="O930" i="2"/>
  <c r="M930" i="2" s="1"/>
  <c r="O866" i="2"/>
  <c r="M866" i="2" s="1"/>
  <c r="H892" i="2"/>
  <c r="F892" i="2" s="1"/>
  <c r="H769" i="2"/>
  <c r="F769" i="2" s="1"/>
  <c r="H641" i="2"/>
  <c r="F641" i="2" s="1"/>
  <c r="O561" i="2"/>
  <c r="M561" i="2" s="1"/>
  <c r="O497" i="2"/>
  <c r="M497" i="2" s="1"/>
  <c r="H348" i="2"/>
  <c r="F348" i="2" s="1"/>
  <c r="O466" i="2"/>
  <c r="M466" i="2" s="1"/>
  <c r="O186" i="2"/>
  <c r="M186" i="2" s="1"/>
  <c r="H1591" i="2"/>
  <c r="F1591" i="2" s="1"/>
  <c r="O1434" i="2"/>
  <c r="M1434" i="2" s="1"/>
  <c r="H1163" i="2"/>
  <c r="F1163" i="2" s="1"/>
  <c r="O973" i="2"/>
  <c r="M973" i="2" s="1"/>
  <c r="H847" i="2"/>
  <c r="F847" i="2" s="1"/>
  <c r="O516" i="2"/>
  <c r="M516" i="2" s="1"/>
  <c r="H692" i="2"/>
  <c r="F692" i="2" s="1"/>
  <c r="H1582" i="2"/>
  <c r="F1582" i="2" s="1"/>
  <c r="H630" i="2"/>
  <c r="F630" i="2" s="1"/>
  <c r="O42" i="2"/>
  <c r="M42" i="2" s="1"/>
  <c r="H555" i="2"/>
  <c r="F555" i="2" s="1"/>
  <c r="H1126" i="2"/>
  <c r="F1126" i="2" s="1"/>
  <c r="H1002" i="2"/>
  <c r="F1002" i="2" s="1"/>
  <c r="H1607" i="2"/>
  <c r="F1607" i="2" s="1"/>
  <c r="O1527" i="2"/>
  <c r="M1527" i="2" s="1"/>
  <c r="H1444" i="2"/>
  <c r="F1444" i="2" s="1"/>
  <c r="H1314" i="2"/>
  <c r="F1314" i="2" s="1"/>
  <c r="H1302" i="2"/>
  <c r="F1302" i="2" s="1"/>
  <c r="H1185" i="2"/>
  <c r="F1185" i="2" s="1"/>
  <c r="H1064" i="2"/>
  <c r="F1064" i="2" s="1"/>
  <c r="O1107" i="2"/>
  <c r="M1107" i="2" s="1"/>
  <c r="O1043" i="2"/>
  <c r="M1043" i="2" s="1"/>
  <c r="O974" i="2"/>
  <c r="M974" i="2" s="1"/>
  <c r="O910" i="2"/>
  <c r="M910" i="2" s="1"/>
  <c r="H980" i="2"/>
  <c r="F980" i="2" s="1"/>
  <c r="H857" i="2"/>
  <c r="F857" i="2" s="1"/>
  <c r="H729" i="2"/>
  <c r="F729" i="2" s="1"/>
  <c r="O605" i="2"/>
  <c r="M605" i="2" s="1"/>
  <c r="O541" i="2"/>
  <c r="M541" i="2" s="1"/>
  <c r="H581" i="2"/>
  <c r="F581" i="2" s="1"/>
  <c r="H248" i="2"/>
  <c r="F248" i="2" s="1"/>
  <c r="O382" i="2"/>
  <c r="M382" i="2" s="1"/>
  <c r="H21" i="2"/>
  <c r="F21" i="2" s="1"/>
  <c r="H1554" i="2"/>
  <c r="F1554" i="2" s="1"/>
  <c r="H1320" i="2"/>
  <c r="F1320" i="2" s="1"/>
  <c r="O1118" i="2"/>
  <c r="M1118" i="2" s="1"/>
  <c r="O913" i="2"/>
  <c r="M913" i="2" s="1"/>
  <c r="H723" i="2"/>
  <c r="F723" i="2" s="1"/>
  <c r="O216" i="2"/>
  <c r="M216" i="2" s="1"/>
  <c r="O1090" i="2"/>
  <c r="M1090" i="2" s="1"/>
  <c r="O687" i="2"/>
  <c r="M687" i="2" s="1"/>
  <c r="O90" i="2"/>
  <c r="M90" i="2" s="1"/>
  <c r="H252" i="2"/>
  <c r="F252" i="2" s="1"/>
  <c r="O1349" i="2"/>
  <c r="M1349" i="2" s="1"/>
  <c r="O929" i="2"/>
  <c r="M929" i="2" s="1"/>
  <c r="O500" i="2"/>
  <c r="M500" i="2" s="1"/>
  <c r="O1539" i="2"/>
  <c r="M1539" i="2" s="1"/>
  <c r="H1461" i="2"/>
  <c r="F1461" i="2" s="1"/>
  <c r="H1338" i="2"/>
  <c r="F1338" i="2" s="1"/>
  <c r="O1380" i="2"/>
  <c r="M1380" i="2" s="1"/>
  <c r="H1209" i="2"/>
  <c r="F1209" i="2" s="1"/>
  <c r="H1088" i="2"/>
  <c r="F1088" i="2" s="1"/>
  <c r="O1119" i="2"/>
  <c r="M1119" i="2" s="1"/>
  <c r="O1055" i="2"/>
  <c r="M1055" i="2" s="1"/>
  <c r="O986" i="2"/>
  <c r="M986" i="2" s="1"/>
  <c r="O922" i="2"/>
  <c r="M922" i="2" s="1"/>
  <c r="H1004" i="2"/>
  <c r="F1004" i="2" s="1"/>
  <c r="H876" i="2"/>
  <c r="F876" i="2" s="1"/>
  <c r="H753" i="2"/>
  <c r="F753" i="2" s="1"/>
  <c r="O617" i="2"/>
  <c r="M617" i="2" s="1"/>
  <c r="O553" i="2"/>
  <c r="M553" i="2" s="1"/>
  <c r="O489" i="2"/>
  <c r="M489" i="2" s="1"/>
  <c r="H312" i="2"/>
  <c r="F312" i="2" s="1"/>
  <c r="O430" i="2"/>
  <c r="M430" i="2" s="1"/>
  <c r="H22" i="2"/>
  <c r="F22" i="2" s="1"/>
  <c r="O1591" i="2"/>
  <c r="M1591" i="2" s="1"/>
  <c r="H1400" i="2"/>
  <c r="F1400" i="2" s="1"/>
  <c r="H1078" i="2"/>
  <c r="F1078" i="2" s="1"/>
  <c r="O949" i="2"/>
  <c r="M949" i="2" s="1"/>
  <c r="H803" i="2"/>
  <c r="F803" i="2" s="1"/>
  <c r="O492" i="2"/>
  <c r="M492" i="2" s="1"/>
  <c r="H107" i="2"/>
  <c r="F107" i="2" s="1"/>
  <c r="O1489" i="2"/>
  <c r="M1489" i="2" s="1"/>
  <c r="O1535" i="2"/>
  <c r="M1535" i="2" s="1"/>
  <c r="H1201" i="2"/>
  <c r="F1201" i="2" s="1"/>
  <c r="O982" i="2"/>
  <c r="M982" i="2" s="1"/>
  <c r="H745" i="2"/>
  <c r="F745" i="2" s="1"/>
  <c r="H288" i="2"/>
  <c r="F288" i="2" s="1"/>
  <c r="H1376" i="2"/>
  <c r="F1376" i="2" s="1"/>
  <c r="H605" i="2"/>
  <c r="F605" i="2" s="1"/>
  <c r="O74" i="2"/>
  <c r="M74" i="2" s="1"/>
  <c r="O544" i="2"/>
  <c r="M544" i="2" s="1"/>
  <c r="O1372" i="2"/>
  <c r="M1372" i="2" s="1"/>
  <c r="O1099" i="2"/>
  <c r="M1099" i="2" s="1"/>
  <c r="O1393" i="2"/>
  <c r="M1393" i="2" s="1"/>
  <c r="H350" i="2"/>
  <c r="F350" i="2" s="1"/>
  <c r="H935" i="2"/>
  <c r="F935" i="2" s="1"/>
  <c r="H688" i="2"/>
  <c r="F688" i="2" s="1"/>
  <c r="H183" i="2"/>
  <c r="F183" i="2" s="1"/>
  <c r="O119" i="2"/>
  <c r="M119" i="2" s="1"/>
  <c r="O1593" i="2"/>
  <c r="M1593" i="2" s="1"/>
  <c r="H966" i="2"/>
  <c r="F966" i="2" s="1"/>
  <c r="O1448" i="2"/>
  <c r="M1448" i="2" s="1"/>
  <c r="O1284" i="2"/>
  <c r="M1284" i="2" s="1"/>
  <c r="H1041" i="2"/>
  <c r="F1041" i="2" s="1"/>
  <c r="O761" i="2"/>
  <c r="M761" i="2" s="1"/>
  <c r="H810" i="2"/>
  <c r="F810" i="2" s="1"/>
  <c r="H417" i="2"/>
  <c r="F417" i="2" s="1"/>
  <c r="O445" i="2"/>
  <c r="M445" i="2" s="1"/>
  <c r="H764" i="2"/>
  <c r="F764" i="2" s="1"/>
  <c r="H11" i="2"/>
  <c r="F11" i="2" s="1"/>
  <c r="H1445" i="2"/>
  <c r="F1445" i="2" s="1"/>
  <c r="O851" i="2"/>
  <c r="M851" i="2" s="1"/>
  <c r="H253" i="2"/>
  <c r="F253" i="2" s="1"/>
  <c r="H748" i="2"/>
  <c r="F748" i="2" s="1"/>
  <c r="O89" i="2"/>
  <c r="M89" i="2" s="1"/>
  <c r="O490" i="2"/>
  <c r="M490" i="2" s="1"/>
  <c r="H1307" i="2"/>
  <c r="F1307" i="2" s="1"/>
  <c r="H1109" i="2"/>
  <c r="F1109" i="2" s="1"/>
  <c r="O731" i="2"/>
  <c r="M731" i="2" s="1"/>
  <c r="H505" i="2"/>
  <c r="F505" i="2" s="1"/>
  <c r="O385" i="2"/>
  <c r="M385" i="2" s="1"/>
  <c r="H772" i="2"/>
  <c r="F772" i="2" s="1"/>
  <c r="H203" i="2"/>
  <c r="F203" i="2" s="1"/>
  <c r="O101" i="2"/>
  <c r="M101" i="2" s="1"/>
  <c r="H1396" i="2"/>
  <c r="F1396" i="2" s="1"/>
  <c r="O530" i="2"/>
  <c r="M530" i="2" s="1"/>
  <c r="H1359" i="2"/>
  <c r="F1359" i="2" s="1"/>
  <c r="O1187" i="2"/>
  <c r="M1187" i="2" s="1"/>
  <c r="O791" i="2"/>
  <c r="M791" i="2" s="1"/>
  <c r="H702" i="2"/>
  <c r="F702" i="2" s="1"/>
  <c r="H534" i="2"/>
  <c r="F534" i="2" s="1"/>
  <c r="O229" i="2"/>
  <c r="M229" i="2" s="1"/>
  <c r="O116" i="2"/>
  <c r="M116" i="2" s="1"/>
  <c r="O52" i="2"/>
  <c r="M52" i="2" s="1"/>
  <c r="H543" i="2"/>
  <c r="F543" i="2" s="1"/>
  <c r="H33" i="2"/>
  <c r="F33" i="2" s="1"/>
  <c r="H10" i="2"/>
  <c r="F10" i="2" s="1"/>
  <c r="H392" i="2"/>
  <c r="F392" i="2" s="1"/>
  <c r="H244" i="2"/>
  <c r="F244" i="2" s="1"/>
  <c r="H563" i="2"/>
  <c r="F563" i="2" s="1"/>
  <c r="O342" i="2"/>
  <c r="M342" i="2" s="1"/>
  <c r="O182" i="2"/>
  <c r="M182" i="2" s="1"/>
  <c r="H14" i="2"/>
  <c r="F14" i="2" s="1"/>
  <c r="H1449" i="2"/>
  <c r="F1449" i="2" s="1"/>
  <c r="O1345" i="2"/>
  <c r="M1345" i="2" s="1"/>
  <c r="H1159" i="2"/>
  <c r="F1159" i="2" s="1"/>
  <c r="H475" i="2"/>
  <c r="F475" i="2" s="1"/>
  <c r="O1038" i="2"/>
  <c r="M1038" i="2" s="1"/>
  <c r="H1218" i="2"/>
  <c r="F1218" i="2" s="1"/>
  <c r="H405" i="2"/>
  <c r="F405" i="2" s="1"/>
  <c r="O86" i="2"/>
  <c r="M86" i="2" s="1"/>
  <c r="H147" i="2"/>
  <c r="F147" i="2" s="1"/>
  <c r="O410" i="2"/>
  <c r="M410" i="2" s="1"/>
  <c r="O1339" i="2"/>
  <c r="M1339" i="2" s="1"/>
  <c r="O1080" i="2"/>
  <c r="M1080" i="2" s="1"/>
  <c r="H950" i="2"/>
  <c r="F950" i="2" s="1"/>
  <c r="O538" i="2"/>
  <c r="M538" i="2" s="1"/>
  <c r="O1592" i="2"/>
  <c r="M1592" i="2" s="1"/>
  <c r="O264" i="2"/>
  <c r="M264" i="2" s="1"/>
  <c r="H358" i="2"/>
  <c r="F358" i="2" s="1"/>
  <c r="O212" i="2"/>
  <c r="M212" i="2" s="1"/>
  <c r="H538" i="2"/>
  <c r="F538" i="2" s="1"/>
  <c r="H604" i="2"/>
  <c r="F604" i="2" s="1"/>
  <c r="H187" i="2"/>
  <c r="F187" i="2" s="1"/>
  <c r="H1082" i="2"/>
  <c r="F1082" i="2" s="1"/>
  <c r="H1085" i="2"/>
  <c r="F1085" i="2" s="1"/>
  <c r="H579" i="2"/>
  <c r="F579" i="2" s="1"/>
  <c r="O98" i="2"/>
  <c r="M98" i="2" s="1"/>
  <c r="H113" i="2"/>
  <c r="F113" i="2" s="1"/>
  <c r="H384" i="2"/>
  <c r="F384" i="2" s="1"/>
  <c r="O454" i="2"/>
  <c r="M454" i="2" s="1"/>
  <c r="H134" i="2"/>
  <c r="F134" i="2" s="1"/>
  <c r="H1452" i="2"/>
  <c r="F1452" i="2" s="1"/>
  <c r="H1110" i="2"/>
  <c r="F1110" i="2" s="1"/>
  <c r="O1094" i="2"/>
  <c r="M1094" i="2" s="1"/>
  <c r="O987" i="2"/>
  <c r="M987" i="2" s="1"/>
  <c r="H982" i="2"/>
  <c r="F982" i="2" s="1"/>
  <c r="H767" i="2"/>
  <c r="F767" i="2" s="1"/>
  <c r="O612" i="2"/>
  <c r="M612" i="2" s="1"/>
  <c r="O520" i="2"/>
  <c r="M520" i="2" s="1"/>
  <c r="O1614" i="2"/>
  <c r="M1614" i="2" s="1"/>
  <c r="H1569" i="2"/>
  <c r="F1569" i="2" s="1"/>
  <c r="H1555" i="2"/>
  <c r="F1555" i="2" s="1"/>
  <c r="O1547" i="2"/>
  <c r="M1547" i="2" s="1"/>
  <c r="O1529" i="2"/>
  <c r="M1529" i="2" s="1"/>
  <c r="H1503" i="2"/>
  <c r="F1503" i="2" s="1"/>
  <c r="H1471" i="2"/>
  <c r="F1471" i="2" s="1"/>
  <c r="O1467" i="2"/>
  <c r="M1467" i="2" s="1"/>
  <c r="O1433" i="2"/>
  <c r="M1433" i="2" s="1"/>
  <c r="H1418" i="2"/>
  <c r="F1418" i="2" s="1"/>
  <c r="H1386" i="2"/>
  <c r="F1386" i="2" s="1"/>
  <c r="H1350" i="2"/>
  <c r="F1350" i="2" s="1"/>
  <c r="H1318" i="2"/>
  <c r="F1318" i="2" s="1"/>
  <c r="O1366" i="2"/>
  <c r="M1366" i="2" s="1"/>
  <c r="O1350" i="2"/>
  <c r="M1350" i="2" s="1"/>
  <c r="O1334" i="2"/>
  <c r="M1334" i="2" s="1"/>
  <c r="H1306" i="2"/>
  <c r="F1306" i="2" s="1"/>
  <c r="H1274" i="2"/>
  <c r="F1274" i="2" s="1"/>
  <c r="H1242" i="2"/>
  <c r="F1242" i="2" s="1"/>
  <c r="H1221" i="2"/>
  <c r="F1221" i="2" s="1"/>
  <c r="H1189" i="2"/>
  <c r="F1189" i="2" s="1"/>
  <c r="O1153" i="2"/>
  <c r="M1153" i="2" s="1"/>
  <c r="H1132" i="2"/>
  <c r="F1132" i="2" s="1"/>
  <c r="H1100" i="2"/>
  <c r="F1100" i="2" s="1"/>
  <c r="H1068" i="2"/>
  <c r="F1068" i="2" s="1"/>
  <c r="H1036" i="2"/>
  <c r="F1036" i="2" s="1"/>
  <c r="O1154" i="2"/>
  <c r="M1154" i="2" s="1"/>
  <c r="O1125" i="2"/>
  <c r="M1125" i="2" s="1"/>
  <c r="O1109" i="2"/>
  <c r="M1109" i="2" s="1"/>
  <c r="O1093" i="2"/>
  <c r="M1093" i="2" s="1"/>
  <c r="O1077" i="2"/>
  <c r="M1077" i="2" s="1"/>
  <c r="O1061" i="2"/>
  <c r="M1061" i="2" s="1"/>
  <c r="O1045" i="2"/>
  <c r="M1045" i="2" s="1"/>
  <c r="O1029" i="2"/>
  <c r="M1029" i="2" s="1"/>
  <c r="O1008" i="2"/>
  <c r="M1008" i="2" s="1"/>
  <c r="O992" i="2"/>
  <c r="M992" i="2" s="1"/>
  <c r="O976" i="2"/>
  <c r="M976" i="2" s="1"/>
  <c r="O960" i="2"/>
  <c r="M960" i="2" s="1"/>
  <c r="O944" i="2"/>
  <c r="M944" i="2" s="1"/>
  <c r="O928" i="2"/>
  <c r="M928" i="2" s="1"/>
  <c r="O912" i="2"/>
  <c r="M912" i="2" s="1"/>
  <c r="O896" i="2"/>
  <c r="M896" i="2" s="1"/>
  <c r="O880" i="2"/>
  <c r="M880" i="2" s="1"/>
  <c r="O1012" i="2"/>
  <c r="M1012" i="2" s="1"/>
  <c r="H984" i="2"/>
  <c r="F984" i="2" s="1"/>
  <c r="H952" i="2"/>
  <c r="F952" i="2" s="1"/>
  <c r="H920" i="2"/>
  <c r="F920" i="2" s="1"/>
  <c r="H888" i="2"/>
  <c r="F888" i="2" s="1"/>
  <c r="H861" i="2"/>
  <c r="F861" i="2" s="1"/>
  <c r="H829" i="2"/>
  <c r="F829" i="2" s="1"/>
  <c r="H797" i="2"/>
  <c r="F797" i="2" s="1"/>
  <c r="H765" i="2"/>
  <c r="F765" i="2" s="1"/>
  <c r="H733" i="2"/>
  <c r="F733" i="2" s="1"/>
  <c r="H701" i="2"/>
  <c r="F701" i="2" s="1"/>
  <c r="H669" i="2"/>
  <c r="F669" i="2" s="1"/>
  <c r="O623" i="2"/>
  <c r="M623" i="2" s="1"/>
  <c r="O607" i="2"/>
  <c r="M607" i="2" s="1"/>
  <c r="O591" i="2"/>
  <c r="M591" i="2" s="1"/>
  <c r="O575" i="2"/>
  <c r="M575" i="2" s="1"/>
  <c r="O559" i="2"/>
  <c r="M559" i="2" s="1"/>
  <c r="O543" i="2"/>
  <c r="M543" i="2" s="1"/>
  <c r="O527" i="2"/>
  <c r="M527" i="2" s="1"/>
  <c r="O511" i="2"/>
  <c r="M511" i="2" s="1"/>
  <c r="O495" i="2"/>
  <c r="M495" i="2" s="1"/>
  <c r="H597" i="2"/>
  <c r="F597" i="2" s="1"/>
  <c r="H516" i="2"/>
  <c r="F516" i="2" s="1"/>
  <c r="H420" i="2"/>
  <c r="F420" i="2" s="1"/>
  <c r="H340" i="2"/>
  <c r="F340" i="2" s="1"/>
  <c r="H260" i="2"/>
  <c r="F260" i="2" s="1"/>
  <c r="H176" i="2"/>
  <c r="F176" i="2" s="1"/>
  <c r="O147" i="2"/>
  <c r="M147" i="2" s="1"/>
  <c r="O458" i="2"/>
  <c r="M458" i="2" s="1"/>
  <c r="O390" i="2"/>
  <c r="M390" i="2" s="1"/>
  <c r="O318" i="2"/>
  <c r="M318" i="2" s="1"/>
  <c r="O246" i="2"/>
  <c r="M246" i="2" s="1"/>
  <c r="H102" i="2"/>
  <c r="F102" i="2" s="1"/>
  <c r="H37" i="2"/>
  <c r="F37" i="2" s="1"/>
  <c r="H87" i="2"/>
  <c r="F87" i="2" s="1"/>
  <c r="H1601" i="2"/>
  <c r="F1601" i="2" s="1"/>
  <c r="H1583" i="2"/>
  <c r="F1583" i="2" s="1"/>
  <c r="O1557" i="2"/>
  <c r="M1557" i="2" s="1"/>
  <c r="O1544" i="2"/>
  <c r="M1544" i="2" s="1"/>
  <c r="H1497" i="2"/>
  <c r="F1497" i="2" s="1"/>
  <c r="H1432" i="2"/>
  <c r="F1432" i="2" s="1"/>
  <c r="H1332" i="2"/>
  <c r="F1332" i="2" s="1"/>
  <c r="O1315" i="2"/>
  <c r="M1315" i="2" s="1"/>
  <c r="H1231" i="2"/>
  <c r="F1231" i="2" s="1"/>
  <c r="H1152" i="2"/>
  <c r="F1152" i="2" s="1"/>
  <c r="H1018" i="2"/>
  <c r="F1018" i="2" s="1"/>
  <c r="O1072" i="2"/>
  <c r="M1072" i="2" s="1"/>
  <c r="O1020" i="2"/>
  <c r="M1020" i="2" s="1"/>
  <c r="O967" i="2"/>
  <c r="M967" i="2" s="1"/>
  <c r="O919" i="2"/>
  <c r="M919" i="2" s="1"/>
  <c r="O871" i="2"/>
  <c r="M871" i="2" s="1"/>
  <c r="H898" i="2"/>
  <c r="F898" i="2" s="1"/>
  <c r="H839" i="2"/>
  <c r="F839" i="2" s="1"/>
  <c r="H739" i="2"/>
  <c r="F739" i="2" s="1"/>
  <c r="O610" i="2"/>
  <c r="M610" i="2" s="1"/>
  <c r="O558" i="2"/>
  <c r="M558" i="2" s="1"/>
  <c r="O510" i="2"/>
  <c r="M510" i="2" s="1"/>
  <c r="H15" i="2"/>
  <c r="F15" i="2" s="1"/>
  <c r="O184" i="2"/>
  <c r="M184" i="2" s="1"/>
  <c r="O440" i="2"/>
  <c r="M440" i="2" s="1"/>
  <c r="H411" i="2"/>
  <c r="F411" i="2" s="1"/>
  <c r="O275" i="2"/>
  <c r="M275" i="2" s="1"/>
  <c r="H128" i="2"/>
  <c r="F128" i="2" s="1"/>
  <c r="O921" i="2"/>
  <c r="M921" i="2" s="1"/>
  <c r="O1450" i="2"/>
  <c r="M1450" i="2" s="1"/>
  <c r="O1258" i="2"/>
  <c r="M1258" i="2" s="1"/>
  <c r="H941" i="2"/>
  <c r="F941" i="2" s="1"/>
  <c r="O639" i="2"/>
  <c r="M639" i="2" s="1"/>
  <c r="H341" i="2"/>
  <c r="F341" i="2" s="1"/>
  <c r="O281" i="2"/>
  <c r="M281" i="2" s="1"/>
  <c r="O142" i="2"/>
  <c r="M142" i="2" s="1"/>
  <c r="O78" i="2"/>
  <c r="M78" i="2" s="1"/>
  <c r="O14" i="2"/>
  <c r="M14" i="2" s="1"/>
  <c r="H88" i="2"/>
  <c r="F88" i="2" s="1"/>
  <c r="H424" i="2"/>
  <c r="F424" i="2" s="1"/>
  <c r="H212" i="2"/>
  <c r="F212" i="2" s="1"/>
  <c r="O378" i="2"/>
  <c r="M378" i="2" s="1"/>
  <c r="H86" i="2"/>
  <c r="F86" i="2" s="1"/>
  <c r="H1473" i="2"/>
  <c r="F1473" i="2" s="1"/>
  <c r="H1288" i="2"/>
  <c r="F1288" i="2" s="1"/>
  <c r="H1050" i="2"/>
  <c r="F1050" i="2" s="1"/>
  <c r="O1088" i="2"/>
  <c r="M1088" i="2" s="1"/>
  <c r="O1001" i="2"/>
  <c r="M1001" i="2" s="1"/>
  <c r="O911" i="2"/>
  <c r="M911" i="2" s="1"/>
  <c r="H926" i="2"/>
  <c r="F926" i="2" s="1"/>
  <c r="H755" i="2"/>
  <c r="F755" i="2" s="1"/>
  <c r="O608" i="2"/>
  <c r="M608" i="2" s="1"/>
  <c r="O514" i="2"/>
  <c r="M514" i="2" s="1"/>
  <c r="O1612" i="2"/>
  <c r="M1612" i="2" s="1"/>
  <c r="O1594" i="2"/>
  <c r="M1594" i="2" s="1"/>
  <c r="H1551" i="2"/>
  <c r="F1551" i="2" s="1"/>
  <c r="O1545" i="2"/>
  <c r="M1545" i="2" s="1"/>
  <c r="O360" i="2"/>
  <c r="M360" i="2" s="1"/>
  <c r="H531" i="2"/>
  <c r="F531" i="2" s="1"/>
  <c r="H246" i="2"/>
  <c r="F246" i="2" s="1"/>
  <c r="H374" i="2"/>
  <c r="F374" i="2" s="1"/>
  <c r="H588" i="2"/>
  <c r="F588" i="2" s="1"/>
  <c r="H52" i="2"/>
  <c r="F52" i="2" s="1"/>
  <c r="O260" i="2"/>
  <c r="M260" i="2" s="1"/>
  <c r="O388" i="2"/>
  <c r="M388" i="2" s="1"/>
  <c r="H519" i="2"/>
  <c r="F519" i="2" s="1"/>
  <c r="H202" i="2"/>
  <c r="F202" i="2" s="1"/>
  <c r="H330" i="2"/>
  <c r="F330" i="2" s="1"/>
  <c r="H458" i="2"/>
  <c r="F458" i="2" s="1"/>
  <c r="H251" i="2"/>
  <c r="F251" i="2" s="1"/>
  <c r="O1407" i="2"/>
  <c r="M1407" i="2" s="1"/>
  <c r="H181" i="2"/>
  <c r="F181" i="2" s="1"/>
  <c r="H114" i="2"/>
  <c r="F114" i="2" s="1"/>
  <c r="O310" i="2"/>
  <c r="M310" i="2" s="1"/>
  <c r="O1138" i="2"/>
  <c r="M1138" i="2" s="1"/>
  <c r="O863" i="2"/>
  <c r="M863" i="2" s="1"/>
  <c r="O1606" i="2"/>
  <c r="M1606" i="2" s="1"/>
  <c r="O1531" i="2"/>
  <c r="M1531" i="2" s="1"/>
  <c r="H1441" i="2"/>
  <c r="F1441" i="2" s="1"/>
  <c r="H1322" i="2"/>
  <c r="F1322" i="2" s="1"/>
  <c r="H1310" i="2"/>
  <c r="F1310" i="2" s="1"/>
  <c r="H1193" i="2"/>
  <c r="F1193" i="2" s="1"/>
  <c r="H1072" i="2"/>
  <c r="F1072" i="2" s="1"/>
  <c r="O1111" i="2"/>
  <c r="M1111" i="2" s="1"/>
  <c r="O1047" i="2"/>
  <c r="M1047" i="2" s="1"/>
  <c r="O978" i="2"/>
  <c r="M978" i="2" s="1"/>
  <c r="O914" i="2"/>
  <c r="M914" i="2" s="1"/>
  <c r="H988" i="2"/>
  <c r="F988" i="2" s="1"/>
  <c r="O864" i="2"/>
  <c r="M864" i="2" s="1"/>
  <c r="H737" i="2"/>
  <c r="F737" i="2" s="1"/>
  <c r="O609" i="2"/>
  <c r="M609" i="2" s="1"/>
  <c r="O545" i="2"/>
  <c r="M545" i="2" s="1"/>
  <c r="H613" i="2"/>
  <c r="F613" i="2" s="1"/>
  <c r="H268" i="2"/>
  <c r="F268" i="2" s="1"/>
  <c r="O398" i="2"/>
  <c r="M398" i="2" s="1"/>
  <c r="H85" i="2"/>
  <c r="F85" i="2" s="1"/>
  <c r="H1563" i="2"/>
  <c r="F1563" i="2" s="1"/>
  <c r="H1348" i="2"/>
  <c r="F1348" i="2" s="1"/>
  <c r="H1030" i="2"/>
  <c r="F1030" i="2" s="1"/>
  <c r="O925" i="2"/>
  <c r="M925" i="2" s="1"/>
  <c r="H751" i="2"/>
  <c r="F751" i="2" s="1"/>
  <c r="H509" i="2"/>
  <c r="F509" i="2" s="1"/>
  <c r="H510" i="2"/>
  <c r="F510" i="2" s="1"/>
  <c r="O1384" i="2"/>
  <c r="M1384" i="2" s="1"/>
  <c r="O425" i="2"/>
  <c r="M425" i="2" s="1"/>
  <c r="O160" i="2"/>
  <c r="M160" i="2" s="1"/>
  <c r="O250" i="2"/>
  <c r="M250" i="2" s="1"/>
  <c r="O1124" i="2"/>
  <c r="M1124" i="2" s="1"/>
  <c r="H831" i="2"/>
  <c r="F831" i="2" s="1"/>
  <c r="O1600" i="2"/>
  <c r="M1600" i="2" s="1"/>
  <c r="H1499" i="2"/>
  <c r="F1499" i="2" s="1"/>
  <c r="H1414" i="2"/>
  <c r="F1414" i="2" s="1"/>
  <c r="O1364" i="2"/>
  <c r="M1364" i="2" s="1"/>
  <c r="H1270" i="2"/>
  <c r="F1270" i="2" s="1"/>
  <c r="O1160" i="2"/>
  <c r="M1160" i="2" s="1"/>
  <c r="H1032" i="2"/>
  <c r="F1032" i="2" s="1"/>
  <c r="O1091" i="2"/>
  <c r="M1091" i="2" s="1"/>
  <c r="O1027" i="2"/>
  <c r="M1027" i="2" s="1"/>
  <c r="O958" i="2"/>
  <c r="M958" i="2" s="1"/>
  <c r="O894" i="2"/>
  <c r="M894" i="2" s="1"/>
  <c r="H948" i="2"/>
  <c r="F948" i="2" s="1"/>
  <c r="H825" i="2"/>
  <c r="F825" i="2" s="1"/>
  <c r="H697" i="2"/>
  <c r="F697" i="2" s="1"/>
  <c r="O589" i="2"/>
  <c r="M589" i="2" s="1"/>
  <c r="O525" i="2"/>
  <c r="M525" i="2" s="1"/>
  <c r="H480" i="2"/>
  <c r="F480" i="2" s="1"/>
  <c r="H168" i="2"/>
  <c r="F168" i="2" s="1"/>
  <c r="O306" i="2"/>
  <c r="M306" i="2" s="1"/>
  <c r="H71" i="2"/>
  <c r="F71" i="2" s="1"/>
  <c r="O1540" i="2"/>
  <c r="M1540" i="2" s="1"/>
  <c r="H1308" i="2"/>
  <c r="F1308" i="2" s="1"/>
  <c r="O1066" i="2"/>
  <c r="M1066" i="2" s="1"/>
  <c r="H986" i="2"/>
  <c r="F986" i="2" s="1"/>
  <c r="O606" i="2"/>
  <c r="M606" i="2" s="1"/>
  <c r="H592" i="2"/>
  <c r="F592" i="2" s="1"/>
  <c r="H1476" i="2"/>
  <c r="F1476" i="2" s="1"/>
  <c r="H437" i="2"/>
  <c r="F437" i="2" s="1"/>
  <c r="O26" i="2"/>
  <c r="M26" i="2" s="1"/>
  <c r="O426" i="2"/>
  <c r="M426" i="2" s="1"/>
  <c r="H1086" i="2"/>
  <c r="F1086" i="2" s="1"/>
  <c r="H962" i="2"/>
  <c r="F962" i="2" s="1"/>
  <c r="O1616" i="2"/>
  <c r="M1616" i="2" s="1"/>
  <c r="O1523" i="2"/>
  <c r="M1523" i="2" s="1"/>
  <c r="H1443" i="2"/>
  <c r="F1443" i="2" s="1"/>
  <c r="O1376" i="2"/>
  <c r="M1376" i="2" s="1"/>
  <c r="H1294" i="2"/>
  <c r="F1294" i="2" s="1"/>
  <c r="H1177" i="2"/>
  <c r="F1177" i="2" s="1"/>
  <c r="H1056" i="2"/>
  <c r="F1056" i="2" s="1"/>
  <c r="O1103" i="2"/>
  <c r="M1103" i="2" s="1"/>
  <c r="O1039" i="2"/>
  <c r="M1039" i="2" s="1"/>
  <c r="O970" i="2"/>
  <c r="M970" i="2" s="1"/>
  <c r="O906" i="2"/>
  <c r="M906" i="2" s="1"/>
  <c r="H972" i="2"/>
  <c r="F972" i="2" s="1"/>
  <c r="H849" i="2"/>
  <c r="F849" i="2" s="1"/>
  <c r="H721" i="2"/>
  <c r="F721" i="2" s="1"/>
  <c r="O601" i="2"/>
  <c r="M601" i="2" s="1"/>
  <c r="O537" i="2"/>
  <c r="M537" i="2" s="1"/>
  <c r="H549" i="2"/>
  <c r="F549" i="2" s="1"/>
  <c r="H232" i="2"/>
  <c r="F232" i="2" s="1"/>
  <c r="O362" i="2"/>
  <c r="M362" i="2" s="1"/>
  <c r="H124" i="2"/>
  <c r="F124" i="2" s="1"/>
  <c r="H1541" i="2"/>
  <c r="F1541" i="2" s="1"/>
  <c r="O1361" i="2"/>
  <c r="M1361" i="2" s="1"/>
  <c r="O1104" i="2"/>
  <c r="M1104" i="2" s="1"/>
  <c r="O899" i="2"/>
  <c r="M899" i="2" s="1"/>
  <c r="H699" i="2"/>
  <c r="F699" i="2" s="1"/>
  <c r="O159" i="2"/>
  <c r="M159" i="2" s="1"/>
  <c r="H909" i="2"/>
  <c r="F909" i="2" s="1"/>
  <c r="O995" i="2"/>
  <c r="M995" i="2" s="1"/>
  <c r="H1438" i="2"/>
  <c r="F1438" i="2" s="1"/>
  <c r="H1080" i="2"/>
  <c r="F1080" i="2" s="1"/>
  <c r="O918" i="2"/>
  <c r="M918" i="2" s="1"/>
  <c r="O613" i="2"/>
  <c r="M613" i="2" s="1"/>
  <c r="O414" i="2"/>
  <c r="M414" i="2" s="1"/>
  <c r="H1054" i="2"/>
  <c r="F1054" i="2" s="1"/>
  <c r="H78" i="2"/>
  <c r="F78" i="2" s="1"/>
  <c r="H196" i="2"/>
  <c r="F196" i="2" s="1"/>
  <c r="O1582" i="2"/>
  <c r="M1582" i="2" s="1"/>
  <c r="H1286" i="2"/>
  <c r="F1286" i="2" s="1"/>
  <c r="O1035" i="2"/>
  <c r="M1035" i="2" s="1"/>
  <c r="H841" i="2"/>
  <c r="F841" i="2" s="1"/>
  <c r="H517" i="2"/>
  <c r="F517" i="2" s="1"/>
  <c r="H1521" i="2"/>
  <c r="F1521" i="2" s="1"/>
  <c r="O1439" i="2"/>
  <c r="M1439" i="2" s="1"/>
  <c r="O59" i="2"/>
  <c r="M59" i="2" s="1"/>
  <c r="H1222" i="2"/>
  <c r="F1222" i="2" s="1"/>
  <c r="H329" i="2"/>
  <c r="F329" i="2" s="1"/>
  <c r="H355" i="2"/>
  <c r="F355" i="2" s="1"/>
  <c r="O369" i="2"/>
  <c r="M369" i="2" s="1"/>
  <c r="H73" i="2"/>
  <c r="F73" i="2" s="1"/>
  <c r="O651" i="2"/>
  <c r="M651" i="2" s="1"/>
  <c r="H528" i="2"/>
  <c r="F528" i="2" s="1"/>
  <c r="O1509" i="2"/>
  <c r="M1509" i="2" s="1"/>
  <c r="H421" i="2"/>
  <c r="F421" i="2" s="1"/>
  <c r="O88" i="2"/>
  <c r="M88" i="2" s="1"/>
  <c r="H98" i="2"/>
  <c r="F98" i="2" s="1"/>
  <c r="H564" i="2"/>
  <c r="F564" i="2" s="1"/>
  <c r="H228" i="2"/>
  <c r="F228" i="2" s="1"/>
  <c r="O302" i="2"/>
  <c r="M302" i="2" s="1"/>
  <c r="H1517" i="2"/>
  <c r="F1517" i="2" s="1"/>
  <c r="O1335" i="2"/>
  <c r="M1335" i="2" s="1"/>
  <c r="O339" i="2"/>
  <c r="M339" i="2" s="1"/>
  <c r="H1005" i="2"/>
  <c r="F1005" i="2" s="1"/>
  <c r="O70" i="2"/>
  <c r="M70" i="2" s="1"/>
  <c r="H591" i="2"/>
  <c r="F591" i="2" s="1"/>
  <c r="O1009" i="2"/>
  <c r="M1009" i="2" s="1"/>
  <c r="O508" i="2"/>
  <c r="M508" i="2" s="1"/>
  <c r="H523" i="2"/>
  <c r="F523" i="2" s="1"/>
  <c r="O308" i="2"/>
  <c r="M308" i="2" s="1"/>
  <c r="H1524" i="2"/>
  <c r="F1524" i="2" s="1"/>
  <c r="O361" i="2"/>
  <c r="M361" i="2" s="1"/>
  <c r="H132" i="2"/>
  <c r="F132" i="2" s="1"/>
  <c r="O394" i="2"/>
  <c r="M394" i="2" s="1"/>
  <c r="O1371" i="2"/>
  <c r="M1371" i="2" s="1"/>
  <c r="O1074" i="2"/>
  <c r="M1074" i="2" s="1"/>
  <c r="H938" i="2"/>
  <c r="F938" i="2" s="1"/>
  <c r="O594" i="2"/>
  <c r="M594" i="2" s="1"/>
  <c r="O1608" i="2"/>
  <c r="M1608" i="2" s="1"/>
  <c r="H1543" i="2"/>
  <c r="F1543" i="2" s="1"/>
  <c r="O1525" i="2"/>
  <c r="M1525" i="2" s="1"/>
  <c r="O1515" i="2"/>
  <c r="M1515" i="2" s="1"/>
  <c r="H1435" i="2"/>
  <c r="F1435" i="2" s="1"/>
  <c r="H1374" i="2"/>
  <c r="F1374" i="2" s="1"/>
  <c r="H1382" i="2"/>
  <c r="F1382" i="2" s="1"/>
  <c r="O1346" i="2"/>
  <c r="M1346" i="2" s="1"/>
  <c r="H1298" i="2"/>
  <c r="F1298" i="2" s="1"/>
  <c r="H1234" i="2"/>
  <c r="F1234" i="2" s="1"/>
  <c r="H1181" i="2"/>
  <c r="F1181" i="2" s="1"/>
  <c r="H1124" i="2"/>
  <c r="F1124" i="2" s="1"/>
  <c r="H1060" i="2"/>
  <c r="F1060" i="2" s="1"/>
  <c r="O1137" i="2"/>
  <c r="M1137" i="2" s="1"/>
  <c r="O1105" i="2"/>
  <c r="M1105" i="2" s="1"/>
  <c r="O1073" i="2"/>
  <c r="M1073" i="2" s="1"/>
  <c r="O1041" i="2"/>
  <c r="M1041" i="2" s="1"/>
  <c r="O1004" i="2"/>
  <c r="M1004" i="2" s="1"/>
  <c r="O972" i="2"/>
  <c r="M972" i="2" s="1"/>
  <c r="O940" i="2"/>
  <c r="M940" i="2" s="1"/>
  <c r="O908" i="2"/>
  <c r="M908" i="2" s="1"/>
  <c r="O876" i="2"/>
  <c r="M876" i="2" s="1"/>
  <c r="H976" i="2"/>
  <c r="F976" i="2" s="1"/>
  <c r="H912" i="2"/>
  <c r="F912" i="2" s="1"/>
  <c r="H853" i="2"/>
  <c r="F853" i="2" s="1"/>
  <c r="H789" i="2"/>
  <c r="F789" i="2" s="1"/>
  <c r="H725" i="2"/>
  <c r="F725" i="2" s="1"/>
  <c r="H661" i="2"/>
  <c r="F661" i="2" s="1"/>
  <c r="O603" i="2"/>
  <c r="M603" i="2" s="1"/>
  <c r="O571" i="2"/>
  <c r="M571" i="2" s="1"/>
  <c r="O539" i="2"/>
  <c r="M539" i="2" s="1"/>
  <c r="O507" i="2"/>
  <c r="M507" i="2" s="1"/>
  <c r="H565" i="2"/>
  <c r="F565" i="2" s="1"/>
  <c r="H400" i="2"/>
  <c r="F400" i="2" s="1"/>
  <c r="H240" i="2"/>
  <c r="F240" i="2" s="1"/>
  <c r="H487" i="2"/>
  <c r="F487" i="2" s="1"/>
  <c r="O374" i="2"/>
  <c r="M374" i="2" s="1"/>
  <c r="O226" i="2"/>
  <c r="M226" i="2" s="1"/>
  <c r="O170" i="2"/>
  <c r="M170" i="2" s="1"/>
  <c r="O1611" i="2"/>
  <c r="M1611" i="2" s="1"/>
  <c r="H1549" i="2"/>
  <c r="F1549" i="2" s="1"/>
  <c r="H1477" i="2"/>
  <c r="F1477" i="2" s="1"/>
  <c r="O1367" i="2"/>
  <c r="M1367" i="2" s="1"/>
  <c r="H1219" i="2"/>
  <c r="F1219" i="2" s="1"/>
  <c r="O1110" i="2"/>
  <c r="M1110" i="2" s="1"/>
  <c r="O1003" i="2"/>
  <c r="M1003" i="2" s="1"/>
  <c r="O907" i="2"/>
  <c r="M907" i="2" s="1"/>
  <c r="H874" i="2"/>
  <c r="F874" i="2" s="1"/>
  <c r="H711" i="2"/>
  <c r="F711" i="2" s="1"/>
  <c r="O546" i="2"/>
  <c r="M546" i="2" s="1"/>
  <c r="H32" i="2"/>
  <c r="F32" i="2" s="1"/>
  <c r="H95" i="2"/>
  <c r="F95" i="2" s="1"/>
  <c r="O860" i="2"/>
  <c r="M860" i="2" s="1"/>
  <c r="O141" i="2"/>
  <c r="M141" i="2" s="1"/>
  <c r="H719" i="2"/>
  <c r="F719" i="2" s="1"/>
  <c r="O1227" i="2"/>
  <c r="M1227" i="2" s="1"/>
  <c r="H782" i="2"/>
  <c r="F782" i="2" s="1"/>
  <c r="O249" i="2"/>
  <c r="M249" i="2" s="1"/>
  <c r="O62" i="2"/>
  <c r="M62" i="2" s="1"/>
  <c r="H83" i="2"/>
  <c r="F83" i="2" s="1"/>
  <c r="H156" i="2"/>
  <c r="F156" i="2" s="1"/>
  <c r="H135" i="2"/>
  <c r="F135" i="2" s="1"/>
  <c r="H1203" i="2"/>
  <c r="F1203" i="2" s="1"/>
  <c r="O1068" i="2"/>
  <c r="M1068" i="2" s="1"/>
  <c r="O891" i="2"/>
  <c r="M891" i="2" s="1"/>
  <c r="H715" i="2"/>
  <c r="F715" i="2" s="1"/>
  <c r="O488" i="2"/>
  <c r="M488" i="2" s="1"/>
  <c r="O1584" i="2"/>
  <c r="M1584" i="2" s="1"/>
  <c r="H45" i="2"/>
  <c r="F45" i="2" s="1"/>
  <c r="H586" i="2"/>
  <c r="F586" i="2" s="1"/>
  <c r="H406" i="2"/>
  <c r="F406" i="2" s="1"/>
  <c r="H142" i="2"/>
  <c r="F142" i="2" s="1"/>
  <c r="O420" i="2"/>
  <c r="M420" i="2" s="1"/>
  <c r="H234" i="2"/>
  <c r="F234" i="2" s="1"/>
  <c r="H540" i="2"/>
  <c r="F540" i="2" s="1"/>
  <c r="O1211" i="2"/>
  <c r="M1211" i="2" s="1"/>
  <c r="H51" i="2"/>
  <c r="F51" i="2" s="1"/>
  <c r="O1062" i="2"/>
  <c r="M1062" i="2" s="1"/>
  <c r="H1573" i="2"/>
  <c r="F1573" i="2" s="1"/>
  <c r="H1422" i="2"/>
  <c r="F1422" i="2" s="1"/>
  <c r="H1278" i="2"/>
  <c r="F1278" i="2" s="1"/>
  <c r="H1040" i="2"/>
  <c r="F1040" i="2" s="1"/>
  <c r="O1031" i="2"/>
  <c r="M1031" i="2" s="1"/>
  <c r="O898" i="2"/>
  <c r="M898" i="2" s="1"/>
  <c r="H833" i="2"/>
  <c r="F833" i="2" s="1"/>
  <c r="O593" i="2"/>
  <c r="M593" i="2" s="1"/>
  <c r="H485" i="2"/>
  <c r="F485" i="2" s="1"/>
  <c r="O326" i="2"/>
  <c r="M326" i="2" s="1"/>
  <c r="O1548" i="2"/>
  <c r="M1548" i="2" s="1"/>
  <c r="O1078" i="2"/>
  <c r="M1078" i="2" s="1"/>
  <c r="H647" i="2"/>
  <c r="F647" i="2" s="1"/>
  <c r="O61" i="2"/>
  <c r="M61" i="2" s="1"/>
  <c r="O209" i="2"/>
  <c r="M209" i="2" s="1"/>
  <c r="H1545" i="2"/>
  <c r="F1545" i="2" s="1"/>
  <c r="H655" i="2"/>
  <c r="F655" i="2" s="1"/>
  <c r="H1467" i="2"/>
  <c r="F1467" i="2" s="1"/>
  <c r="O1348" i="2"/>
  <c r="M1348" i="2" s="1"/>
  <c r="H1128" i="2"/>
  <c r="F1128" i="2" s="1"/>
  <c r="O1075" i="2"/>
  <c r="M1075" i="2" s="1"/>
  <c r="O942" i="2"/>
  <c r="M942" i="2" s="1"/>
  <c r="H916" i="2"/>
  <c r="F916" i="2" s="1"/>
  <c r="H665" i="2"/>
  <c r="F665" i="2" s="1"/>
  <c r="O509" i="2"/>
  <c r="M509" i="2" s="1"/>
  <c r="H615" i="2"/>
  <c r="F615" i="2" s="1"/>
  <c r="O1615" i="2"/>
  <c r="M1615" i="2" s="1"/>
  <c r="H1227" i="2"/>
  <c r="F1227" i="2" s="1"/>
  <c r="H886" i="2"/>
  <c r="F886" i="2" s="1"/>
  <c r="O371" i="2"/>
  <c r="M371" i="2" s="1"/>
  <c r="O317" i="2"/>
  <c r="M317" i="2" s="1"/>
  <c r="O190" i="2"/>
  <c r="M190" i="2" s="1"/>
  <c r="H787" i="2"/>
  <c r="F787" i="2" s="1"/>
  <c r="H1491" i="2"/>
  <c r="F1491" i="2" s="1"/>
  <c r="O1360" i="2"/>
  <c r="M1360" i="2" s="1"/>
  <c r="O1144" i="2"/>
  <c r="M1144" i="2" s="1"/>
  <c r="O1087" i="2"/>
  <c r="M1087" i="2" s="1"/>
  <c r="O954" i="2"/>
  <c r="M954" i="2" s="1"/>
  <c r="H940" i="2"/>
  <c r="F940" i="2" s="1"/>
  <c r="H689" i="2"/>
  <c r="F689" i="2" s="1"/>
  <c r="O521" i="2"/>
  <c r="M521" i="2" s="1"/>
  <c r="H610" i="2"/>
  <c r="F610" i="2" s="1"/>
  <c r="H39" i="2"/>
  <c r="F39" i="2" s="1"/>
  <c r="H1284" i="2"/>
  <c r="F1284" i="2" s="1"/>
  <c r="H958" i="2"/>
  <c r="F958" i="2" s="1"/>
  <c r="O280" i="2"/>
  <c r="M280" i="2" s="1"/>
  <c r="O604" i="2"/>
  <c r="M604" i="2" s="1"/>
  <c r="O1115" i="2"/>
  <c r="M1115" i="2" s="1"/>
  <c r="O549" i="2"/>
  <c r="M549" i="2" s="1"/>
  <c r="O937" i="2"/>
  <c r="M937" i="2" s="1"/>
  <c r="H1264" i="2"/>
  <c r="F1264" i="2" s="1"/>
  <c r="H1169" i="2"/>
  <c r="F1169" i="2" s="1"/>
  <c r="H964" i="2"/>
  <c r="F964" i="2" s="1"/>
  <c r="H208" i="2"/>
  <c r="F208" i="2" s="1"/>
  <c r="O1092" i="2"/>
  <c r="M1092" i="2" s="1"/>
  <c r="H379" i="2"/>
  <c r="F379" i="2" s="1"/>
  <c r="O366" i="2"/>
  <c r="M366" i="2" s="1"/>
  <c r="H1483" i="2"/>
  <c r="F1483" i="2" s="1"/>
  <c r="O786" i="2"/>
  <c r="M786" i="2" s="1"/>
  <c r="H1316" i="2"/>
  <c r="F1316" i="2" s="1"/>
  <c r="H937" i="2"/>
  <c r="F937" i="2" s="1"/>
  <c r="O357" i="2"/>
  <c r="M357" i="2" s="1"/>
  <c r="H1106" i="2"/>
  <c r="F1106" i="2" s="1"/>
  <c r="O1462" i="2"/>
  <c r="M1462" i="2" s="1"/>
  <c r="H365" i="2"/>
  <c r="F365" i="2" s="1"/>
  <c r="O355" i="2"/>
  <c r="M355" i="2" s="1"/>
  <c r="O1298" i="2"/>
  <c r="M1298" i="2" s="1"/>
  <c r="O309" i="2"/>
  <c r="M309" i="2" s="1"/>
  <c r="O84" i="2"/>
  <c r="M84" i="2" s="1"/>
  <c r="H66" i="2"/>
  <c r="F66" i="2" s="1"/>
  <c r="H456" i="2"/>
  <c r="F456" i="2" s="1"/>
  <c r="H180" i="2"/>
  <c r="F180" i="2" s="1"/>
  <c r="O286" i="2"/>
  <c r="M286" i="2" s="1"/>
  <c r="O1526" i="2"/>
  <c r="M1526" i="2" s="1"/>
  <c r="H1236" i="2"/>
  <c r="F1236" i="2" s="1"/>
  <c r="O211" i="2"/>
  <c r="M211" i="2" s="1"/>
  <c r="O671" i="2"/>
  <c r="M671" i="2" s="1"/>
  <c r="O22" i="2"/>
  <c r="M22" i="2" s="1"/>
  <c r="H112" i="2"/>
  <c r="F112" i="2" s="1"/>
  <c r="O923" i="2"/>
  <c r="M923" i="2" s="1"/>
  <c r="H1603" i="2"/>
  <c r="F1603" i="2" s="1"/>
  <c r="H522" i="2"/>
  <c r="F522" i="2" s="1"/>
  <c r="O436" i="2"/>
  <c r="M436" i="2" s="1"/>
  <c r="H1343" i="2"/>
  <c r="F1343" i="2" s="1"/>
  <c r="O193" i="2"/>
  <c r="M193" i="2" s="1"/>
  <c r="H548" i="2"/>
  <c r="F548" i="2" s="1"/>
  <c r="O338" i="2"/>
  <c r="M338" i="2" s="1"/>
  <c r="O1329" i="2"/>
  <c r="M1329" i="2" s="1"/>
  <c r="O1030" i="2"/>
  <c r="M1030" i="2" s="1"/>
  <c r="H890" i="2"/>
  <c r="F890" i="2" s="1"/>
  <c r="O564" i="2"/>
  <c r="M564" i="2" s="1"/>
  <c r="O1598" i="2"/>
  <c r="M1598" i="2" s="1"/>
  <c r="H1523" i="2"/>
  <c r="F1523" i="2" s="1"/>
  <c r="O1521" i="2"/>
  <c r="M1521" i="2" s="1"/>
  <c r="O1469" i="2"/>
  <c r="M1469" i="2" s="1"/>
  <c r="H1434" i="2"/>
  <c r="F1434" i="2" s="1"/>
  <c r="H1366" i="2"/>
  <c r="F1366" i="2" s="1"/>
  <c r="O1374" i="2"/>
  <c r="M1374" i="2" s="1"/>
  <c r="O1342" i="2"/>
  <c r="M1342" i="2" s="1"/>
  <c r="H1290" i="2"/>
  <c r="F1290" i="2" s="1"/>
  <c r="O1314" i="2"/>
  <c r="M1314" i="2" s="1"/>
  <c r="H1173" i="2"/>
  <c r="F1173" i="2" s="1"/>
  <c r="H1116" i="2"/>
  <c r="F1116" i="2" s="1"/>
  <c r="H1052" i="2"/>
  <c r="F1052" i="2" s="1"/>
  <c r="O1133" i="2"/>
  <c r="M1133" i="2" s="1"/>
  <c r="O1101" i="2"/>
  <c r="M1101" i="2" s="1"/>
  <c r="O1069" i="2"/>
  <c r="M1069" i="2" s="1"/>
  <c r="O1037" i="2"/>
  <c r="M1037" i="2" s="1"/>
  <c r="O1000" i="2"/>
  <c r="M1000" i="2" s="1"/>
  <c r="O968" i="2"/>
  <c r="M968" i="2" s="1"/>
  <c r="O936" i="2"/>
  <c r="M936" i="2" s="1"/>
  <c r="O904" i="2"/>
  <c r="M904" i="2" s="1"/>
  <c r="O872" i="2"/>
  <c r="M872" i="2" s="1"/>
  <c r="H968" i="2"/>
  <c r="F968" i="2" s="1"/>
  <c r="H904" i="2"/>
  <c r="F904" i="2" s="1"/>
  <c r="H845" i="2"/>
  <c r="F845" i="2" s="1"/>
  <c r="H781" i="2"/>
  <c r="F781" i="2" s="1"/>
  <c r="H717" i="2"/>
  <c r="F717" i="2" s="1"/>
  <c r="H653" i="2"/>
  <c r="F653" i="2" s="1"/>
  <c r="O599" i="2"/>
  <c r="M599" i="2" s="1"/>
  <c r="O567" i="2"/>
  <c r="M567" i="2" s="1"/>
  <c r="O535" i="2"/>
  <c r="M535" i="2" s="1"/>
  <c r="O503" i="2"/>
  <c r="M503" i="2" s="1"/>
  <c r="H533" i="2"/>
  <c r="F533" i="2" s="1"/>
  <c r="H380" i="2"/>
  <c r="F380" i="2" s="1"/>
  <c r="H220" i="2"/>
  <c r="F220" i="2" s="1"/>
  <c r="H619" i="2"/>
  <c r="F619" i="2" s="1"/>
  <c r="O354" i="2"/>
  <c r="M354" i="2" s="1"/>
  <c r="O210" i="2"/>
  <c r="M210" i="2" s="1"/>
  <c r="H100" i="2"/>
  <c r="F100" i="2" s="1"/>
  <c r="O1603" i="2"/>
  <c r="M1603" i="2" s="1"/>
  <c r="H1533" i="2"/>
  <c r="F1533" i="2" s="1"/>
  <c r="O1470" i="2"/>
  <c r="M1470" i="2" s="1"/>
  <c r="O1353" i="2"/>
  <c r="M1353" i="2" s="1"/>
  <c r="H1199" i="2"/>
  <c r="F1199" i="2" s="1"/>
  <c r="O1098" i="2"/>
  <c r="M1098" i="2" s="1"/>
  <c r="O991" i="2"/>
  <c r="M991" i="2" s="1"/>
  <c r="O893" i="2"/>
  <c r="M893" i="2" s="1"/>
  <c r="O861" i="2"/>
  <c r="M861" i="2" s="1"/>
  <c r="H687" i="2"/>
  <c r="F687" i="2" s="1"/>
  <c r="O534" i="2"/>
  <c r="M534" i="2" s="1"/>
  <c r="H109" i="2"/>
  <c r="F109" i="2" s="1"/>
  <c r="H116" i="2"/>
  <c r="F116" i="2" s="1"/>
  <c r="H724" i="2"/>
  <c r="F724" i="2" s="1"/>
  <c r="O77" i="2"/>
  <c r="M77" i="2" s="1"/>
  <c r="H1612" i="2"/>
  <c r="F1612" i="2" s="1"/>
  <c r="O1163" i="2"/>
  <c r="M1163" i="2" s="1"/>
  <c r="H654" i="2"/>
  <c r="F654" i="2" s="1"/>
  <c r="O217" i="2"/>
  <c r="M217" i="2" s="1"/>
  <c r="O46" i="2"/>
  <c r="M46" i="2" s="1"/>
  <c r="H64" i="2"/>
  <c r="F64" i="2" s="1"/>
  <c r="O179" i="2"/>
  <c r="M179" i="2" s="1"/>
  <c r="H120" i="2"/>
  <c r="F120" i="2" s="1"/>
  <c r="H1158" i="2"/>
  <c r="F1158" i="2" s="1"/>
  <c r="O1048" i="2"/>
  <c r="M1048" i="2" s="1"/>
  <c r="O867" i="2"/>
  <c r="M867" i="2" s="1"/>
  <c r="H667" i="2"/>
  <c r="F667" i="2" s="1"/>
  <c r="H525" i="2"/>
  <c r="F525" i="2" s="1"/>
  <c r="O1578" i="2"/>
  <c r="M1578" i="2" s="1"/>
  <c r="O248" i="2"/>
  <c r="M248" i="2" s="1"/>
  <c r="H182" i="2"/>
  <c r="F182" i="2" s="1"/>
  <c r="H438" i="2"/>
  <c r="F438" i="2" s="1"/>
  <c r="O196" i="2"/>
  <c r="M196" i="2" s="1"/>
  <c r="O452" i="2"/>
  <c r="M452" i="2" s="1"/>
  <c r="H266" i="2"/>
  <c r="F266" i="2" s="1"/>
  <c r="O815" i="2"/>
  <c r="M815" i="2" s="1"/>
  <c r="H356" i="2"/>
  <c r="F356" i="2" s="1"/>
  <c r="O975" i="2"/>
  <c r="M975" i="2" s="1"/>
  <c r="H1539" i="2"/>
  <c r="F1539" i="2" s="1"/>
  <c r="H1390" i="2"/>
  <c r="F1390" i="2" s="1"/>
  <c r="H1246" i="2"/>
  <c r="F1246" i="2" s="1"/>
  <c r="H1161" i="2"/>
  <c r="F1161" i="2" s="1"/>
  <c r="O1010" i="2"/>
  <c r="M1010" i="2" s="1"/>
  <c r="O882" i="2"/>
  <c r="M882" i="2" s="1"/>
  <c r="H801" i="2"/>
  <c r="F801" i="2" s="1"/>
  <c r="O577" i="2"/>
  <c r="M577" i="2" s="1"/>
  <c r="H428" i="2"/>
  <c r="F428" i="2" s="1"/>
  <c r="O254" i="2"/>
  <c r="M254" i="2" s="1"/>
  <c r="H1505" i="2"/>
  <c r="F1505" i="2" s="1"/>
  <c r="O1028" i="2"/>
  <c r="M1028" i="2" s="1"/>
  <c r="O568" i="2"/>
  <c r="M568" i="2" s="1"/>
  <c r="H1256" i="2"/>
  <c r="F1256" i="2" s="1"/>
  <c r="O106" i="2"/>
  <c r="M106" i="2" s="1"/>
  <c r="H1336" i="2"/>
  <c r="F1336" i="2" s="1"/>
  <c r="O570" i="2"/>
  <c r="M570" i="2" s="1"/>
  <c r="O1478" i="2"/>
  <c r="M1478" i="2" s="1"/>
  <c r="O1332" i="2"/>
  <c r="M1332" i="2" s="1"/>
  <c r="H1096" i="2"/>
  <c r="F1096" i="2" s="1"/>
  <c r="O1059" i="2"/>
  <c r="M1059" i="2" s="1"/>
  <c r="O926" i="2"/>
  <c r="M926" i="2" s="1"/>
  <c r="H884" i="2"/>
  <c r="F884" i="2" s="1"/>
  <c r="O621" i="2"/>
  <c r="M621" i="2" s="1"/>
  <c r="O493" i="2"/>
  <c r="M493" i="2" s="1"/>
  <c r="O450" i="2"/>
  <c r="M450" i="2" s="1"/>
  <c r="H1575" i="2"/>
  <c r="F1575" i="2" s="1"/>
  <c r="H1102" i="2"/>
  <c r="F1102" i="2" s="1"/>
  <c r="H827" i="2"/>
  <c r="F827" i="2" s="1"/>
  <c r="H149" i="2"/>
  <c r="F149" i="2" s="1"/>
  <c r="H148" i="2"/>
  <c r="F148" i="2" s="1"/>
  <c r="O1528" i="2"/>
  <c r="M1528" i="2" s="1"/>
  <c r="O618" i="2"/>
  <c r="M618" i="2" s="1"/>
  <c r="O1487" i="2"/>
  <c r="M1487" i="2" s="1"/>
  <c r="O1344" i="2"/>
  <c r="M1344" i="2" s="1"/>
  <c r="H1120" i="2"/>
  <c r="F1120" i="2" s="1"/>
  <c r="O1071" i="2"/>
  <c r="M1071" i="2" s="1"/>
  <c r="O938" i="2"/>
  <c r="M938" i="2" s="1"/>
  <c r="H908" i="2"/>
  <c r="F908" i="2" s="1"/>
  <c r="H657" i="2"/>
  <c r="F657" i="2" s="1"/>
  <c r="O505" i="2"/>
  <c r="M505" i="2" s="1"/>
  <c r="O175" i="2"/>
  <c r="M175" i="2" s="1"/>
  <c r="O1607" i="2"/>
  <c r="M1607" i="2" s="1"/>
  <c r="H1211" i="2"/>
  <c r="F1211" i="2" s="1"/>
  <c r="H860" i="2"/>
  <c r="F860" i="2" s="1"/>
  <c r="H125" i="2"/>
  <c r="F125" i="2" s="1"/>
  <c r="H1585" i="2"/>
  <c r="F1585" i="2" s="1"/>
  <c r="O1051" i="2"/>
  <c r="M1051" i="2" s="1"/>
  <c r="O485" i="2"/>
  <c r="M485" i="2" s="1"/>
  <c r="H775" i="2"/>
  <c r="F775" i="2" s="1"/>
  <c r="O905" i="2"/>
  <c r="M905" i="2" s="1"/>
  <c r="H1048" i="2"/>
  <c r="F1048" i="2" s="1"/>
  <c r="H713" i="2"/>
  <c r="F713" i="2" s="1"/>
  <c r="O346" i="2"/>
  <c r="M346" i="2" s="1"/>
  <c r="O887" i="2"/>
  <c r="M887" i="2" s="1"/>
  <c r="O1476" i="2"/>
  <c r="M1476" i="2" s="1"/>
  <c r="H529" i="2"/>
  <c r="F529" i="2" s="1"/>
  <c r="O584" i="2"/>
  <c r="M584" i="2" s="1"/>
  <c r="O717" i="2"/>
  <c r="M717" i="2" s="1"/>
  <c r="H1291" i="2"/>
  <c r="F1291" i="2" s="1"/>
  <c r="O1270" i="2"/>
  <c r="M1270" i="2" s="1"/>
  <c r="H90" i="2"/>
  <c r="F90" i="2" s="1"/>
  <c r="O1150" i="2"/>
  <c r="M1150" i="2" s="1"/>
  <c r="H567" i="2"/>
  <c r="F567" i="2" s="1"/>
  <c r="O36" i="2"/>
  <c r="M36" i="2" s="1"/>
  <c r="O150" i="2"/>
  <c r="M150" i="2" s="1"/>
  <c r="H352" i="2"/>
  <c r="F352" i="2" s="1"/>
  <c r="O462" i="2"/>
  <c r="M462" i="2" s="1"/>
  <c r="H527" i="2"/>
  <c r="F527" i="2" s="1"/>
  <c r="H1404" i="2"/>
  <c r="F1404" i="2" s="1"/>
  <c r="H954" i="2"/>
  <c r="F954" i="2" s="1"/>
  <c r="O301" i="2"/>
  <c r="M301" i="2" s="1"/>
  <c r="H452" i="2"/>
  <c r="F452" i="2" s="1"/>
  <c r="H1244" i="2"/>
  <c r="F1244" i="2" s="1"/>
  <c r="H779" i="2"/>
  <c r="F779" i="2" s="1"/>
  <c r="O1565" i="2"/>
  <c r="M1565" i="2" s="1"/>
  <c r="H390" i="2"/>
  <c r="F390" i="2" s="1"/>
  <c r="H250" i="2"/>
  <c r="F250" i="2" s="1"/>
  <c r="O435" i="2"/>
  <c r="M435" i="2" s="1"/>
  <c r="O783" i="2"/>
  <c r="M783" i="2" s="1"/>
  <c r="O82" i="2"/>
  <c r="M82" i="2" s="1"/>
  <c r="H276" i="2"/>
  <c r="F276" i="2" s="1"/>
  <c r="O161" i="2"/>
  <c r="M161" i="2" s="1"/>
  <c r="H1062" i="2"/>
  <c r="F1062" i="2" s="1"/>
  <c r="O941" i="2"/>
  <c r="M941" i="2" s="1"/>
  <c r="H727" i="2"/>
  <c r="F727" i="2" s="1"/>
  <c r="O502" i="2"/>
  <c r="M502" i="2" s="1"/>
  <c r="O1590" i="2"/>
  <c r="M1590" i="2" s="1"/>
  <c r="O1541" i="2"/>
  <c r="M1541" i="2" s="1"/>
  <c r="H1495" i="2"/>
  <c r="F1495" i="2" s="1"/>
  <c r="H1465" i="2"/>
  <c r="F1465" i="2" s="1"/>
  <c r="H1410" i="2"/>
  <c r="F1410" i="2" s="1"/>
  <c r="H1342" i="2"/>
  <c r="F1342" i="2" s="1"/>
  <c r="O1362" i="2"/>
  <c r="M1362" i="2" s="1"/>
  <c r="O1330" i="2"/>
  <c r="M1330" i="2" s="1"/>
  <c r="H1266" i="2"/>
  <c r="F1266" i="2" s="1"/>
  <c r="H1213" i="2"/>
  <c r="F1213" i="2" s="1"/>
  <c r="H1151" i="2"/>
  <c r="F1151" i="2" s="1"/>
  <c r="H1092" i="2"/>
  <c r="F1092" i="2" s="1"/>
  <c r="H1028" i="2"/>
  <c r="F1028" i="2" s="1"/>
  <c r="O1121" i="2"/>
  <c r="M1121" i="2" s="1"/>
  <c r="O1089" i="2"/>
  <c r="M1089" i="2" s="1"/>
  <c r="O1057" i="2"/>
  <c r="M1057" i="2" s="1"/>
  <c r="O1025" i="2"/>
  <c r="M1025" i="2" s="1"/>
  <c r="O988" i="2"/>
  <c r="M988" i="2" s="1"/>
  <c r="O956" i="2"/>
  <c r="M956" i="2" s="1"/>
  <c r="O924" i="2"/>
  <c r="M924" i="2" s="1"/>
  <c r="O892" i="2"/>
  <c r="M892" i="2" s="1"/>
  <c r="H1008" i="2"/>
  <c r="F1008" i="2" s="1"/>
  <c r="H944" i="2"/>
  <c r="F944" i="2" s="1"/>
  <c r="H880" i="2"/>
  <c r="F880" i="2" s="1"/>
  <c r="H821" i="2"/>
  <c r="F821" i="2" s="1"/>
  <c r="H757" i="2"/>
  <c r="F757" i="2" s="1"/>
  <c r="H693" i="2"/>
  <c r="F693" i="2" s="1"/>
  <c r="O619" i="2"/>
  <c r="M619" i="2" s="1"/>
  <c r="O587" i="2"/>
  <c r="M587" i="2" s="1"/>
  <c r="O555" i="2"/>
  <c r="M555" i="2" s="1"/>
  <c r="O523" i="2"/>
  <c r="M523" i="2" s="1"/>
  <c r="O491" i="2"/>
  <c r="M491" i="2" s="1"/>
  <c r="H476" i="2"/>
  <c r="F476" i="2" s="1"/>
  <c r="H320" i="2"/>
  <c r="F320" i="2" s="1"/>
  <c r="H160" i="2"/>
  <c r="F160" i="2" s="1"/>
  <c r="O438" i="2"/>
  <c r="M438" i="2" s="1"/>
  <c r="O298" i="2"/>
  <c r="M298" i="2" s="1"/>
  <c r="H38" i="2"/>
  <c r="F38" i="2" s="1"/>
  <c r="H55" i="2"/>
  <c r="F55" i="2" s="1"/>
  <c r="H1567" i="2"/>
  <c r="F1567" i="2" s="1"/>
  <c r="O1536" i="2"/>
  <c r="M1536" i="2" s="1"/>
  <c r="H1412" i="2"/>
  <c r="F1412" i="2" s="1"/>
  <c r="H1296" i="2"/>
  <c r="F1296" i="2" s="1"/>
  <c r="H1090" i="2"/>
  <c r="F1090" i="2" s="1"/>
  <c r="O1060" i="2"/>
  <c r="M1060" i="2" s="1"/>
  <c r="O955" i="2"/>
  <c r="M955" i="2" s="1"/>
  <c r="H970" i="2"/>
  <c r="F970" i="2" s="1"/>
  <c r="H815" i="2"/>
  <c r="F815" i="2" s="1"/>
  <c r="O598" i="2"/>
  <c r="M598" i="2" s="1"/>
  <c r="O496" i="2"/>
  <c r="M496" i="2" s="1"/>
  <c r="O232" i="2"/>
  <c r="M232" i="2" s="1"/>
  <c r="H283" i="2"/>
  <c r="F283" i="2" s="1"/>
  <c r="O1589" i="2"/>
  <c r="M1589" i="2" s="1"/>
  <c r="H1407" i="2"/>
  <c r="F1407" i="2" s="1"/>
  <c r="O831" i="2"/>
  <c r="M831" i="2" s="1"/>
  <c r="H213" i="2"/>
  <c r="F213" i="2" s="1"/>
  <c r="O126" i="2"/>
  <c r="M126" i="2" s="1"/>
  <c r="O146" i="2"/>
  <c r="M146" i="2" s="1"/>
  <c r="H372" i="2"/>
  <c r="F372" i="2" s="1"/>
  <c r="O322" i="2"/>
  <c r="M322" i="2" s="1"/>
  <c r="H1451" i="2"/>
  <c r="F1451" i="2" s="1"/>
  <c r="H1153" i="2"/>
  <c r="F1153" i="2" s="1"/>
  <c r="O981" i="2"/>
  <c r="M981" i="2" s="1"/>
  <c r="H878" i="2"/>
  <c r="F878" i="2" s="1"/>
  <c r="O576" i="2"/>
  <c r="M576" i="2" s="1"/>
  <c r="O1602" i="2"/>
  <c r="M1602" i="2" s="1"/>
  <c r="H1531" i="2"/>
  <c r="F1531" i="2" s="1"/>
  <c r="O424" i="2"/>
  <c r="M424" i="2" s="1"/>
  <c r="H278" i="2"/>
  <c r="F278" i="2" s="1"/>
  <c r="H60" i="2"/>
  <c r="F60" i="2" s="1"/>
  <c r="O292" i="2"/>
  <c r="M292" i="2" s="1"/>
  <c r="H595" i="2"/>
  <c r="F595" i="2" s="1"/>
  <c r="H362" i="2"/>
  <c r="F362" i="2" s="1"/>
  <c r="O125" i="2"/>
  <c r="M125" i="2" s="1"/>
  <c r="O241" i="2"/>
  <c r="M241" i="2" s="1"/>
  <c r="H103" i="2"/>
  <c r="F103" i="2" s="1"/>
  <c r="H703" i="2"/>
  <c r="F703" i="2" s="1"/>
  <c r="H1507" i="2"/>
  <c r="F1507" i="2" s="1"/>
  <c r="O1368" i="2"/>
  <c r="M1368" i="2" s="1"/>
  <c r="H1160" i="2"/>
  <c r="F1160" i="2" s="1"/>
  <c r="O1095" i="2"/>
  <c r="M1095" i="2" s="1"/>
  <c r="O962" i="2"/>
  <c r="M962" i="2" s="1"/>
  <c r="H956" i="2"/>
  <c r="F956" i="2" s="1"/>
  <c r="H705" i="2"/>
  <c r="F705" i="2" s="1"/>
  <c r="O529" i="2"/>
  <c r="M529" i="2" s="1"/>
  <c r="H188" i="2"/>
  <c r="F188" i="2" s="1"/>
  <c r="O157" i="2"/>
  <c r="M157" i="2" s="1"/>
  <c r="O1333" i="2"/>
  <c r="M1333" i="2" s="1"/>
  <c r="O875" i="2"/>
  <c r="M875" i="2" s="1"/>
  <c r="H559" i="2"/>
  <c r="F559" i="2" s="1"/>
  <c r="H1162" i="2"/>
  <c r="F1162" i="2" s="1"/>
  <c r="H612" i="2"/>
  <c r="F612" i="2" s="1"/>
  <c r="O1042" i="2"/>
  <c r="M1042" i="2" s="1"/>
  <c r="H1557" i="2"/>
  <c r="F1557" i="2" s="1"/>
  <c r="O1378" i="2"/>
  <c r="M1378" i="2" s="1"/>
  <c r="H1238" i="2"/>
  <c r="F1238" i="2" s="1"/>
  <c r="H1145" i="2"/>
  <c r="F1145" i="2" s="1"/>
  <c r="O1006" i="2"/>
  <c r="M1006" i="2" s="1"/>
  <c r="O878" i="2"/>
  <c r="M878" i="2" s="1"/>
  <c r="H793" i="2"/>
  <c r="F793" i="2" s="1"/>
  <c r="O573" i="2"/>
  <c r="M573" i="2" s="1"/>
  <c r="H408" i="2"/>
  <c r="F408" i="2" s="1"/>
  <c r="O234" i="2"/>
  <c r="M234" i="2" s="1"/>
  <c r="H1489" i="2"/>
  <c r="F1489" i="2" s="1"/>
  <c r="O1007" i="2"/>
  <c r="M1007" i="2" s="1"/>
  <c r="O552" i="2"/>
  <c r="M552" i="2" s="1"/>
  <c r="O1306" i="2"/>
  <c r="M1306" i="2" s="1"/>
  <c r="H49" i="2"/>
  <c r="F49" i="2" s="1"/>
  <c r="O1106" i="2"/>
  <c r="M1106" i="2" s="1"/>
  <c r="O1588" i="2"/>
  <c r="M1588" i="2" s="1"/>
  <c r="H1406" i="2"/>
  <c r="F1406" i="2" s="1"/>
  <c r="H1262" i="2"/>
  <c r="F1262" i="2" s="1"/>
  <c r="H1024" i="2"/>
  <c r="F1024" i="2" s="1"/>
  <c r="O1023" i="2"/>
  <c r="M1023" i="2" s="1"/>
  <c r="O890" i="2"/>
  <c r="M890" i="2" s="1"/>
  <c r="H817" i="2"/>
  <c r="F817" i="2" s="1"/>
  <c r="O585" i="2"/>
  <c r="M585" i="2" s="1"/>
  <c r="H468" i="2"/>
  <c r="F468" i="2" s="1"/>
  <c r="O290" i="2"/>
  <c r="M290" i="2" s="1"/>
  <c r="O1530" i="2"/>
  <c r="M1530" i="2" s="1"/>
  <c r="O1052" i="2"/>
  <c r="M1052" i="2" s="1"/>
  <c r="O592" i="2"/>
  <c r="M592" i="2" s="1"/>
  <c r="O138" i="2"/>
  <c r="M138" i="2" s="1"/>
  <c r="H1330" i="2"/>
  <c r="F1330" i="2" s="1"/>
  <c r="H996" i="2"/>
  <c r="F996" i="2" s="1"/>
  <c r="H117" i="2"/>
  <c r="F117" i="2" s="1"/>
  <c r="O869" i="2"/>
  <c r="M869" i="2" s="1"/>
  <c r="O1514" i="2"/>
  <c r="M1514" i="2" s="1"/>
  <c r="O966" i="2"/>
  <c r="M966" i="2" s="1"/>
  <c r="O597" i="2"/>
  <c r="M597" i="2" s="1"/>
  <c r="H56" i="2"/>
  <c r="F56" i="2" s="1"/>
  <c r="H671" i="2"/>
  <c r="F671" i="2" s="1"/>
  <c r="H309" i="2"/>
  <c r="F309" i="2" s="1"/>
  <c r="H914" i="2"/>
  <c r="F914" i="2" s="1"/>
  <c r="O1356" i="2"/>
  <c r="M1356" i="2" s="1"/>
  <c r="O1083" i="2"/>
  <c r="M1083" i="2" s="1"/>
  <c r="H932" i="2"/>
  <c r="F932" i="2" s="1"/>
  <c r="O985" i="2"/>
  <c r="M985" i="2" s="1"/>
  <c r="O202" i="2"/>
  <c r="M202" i="2" s="1"/>
  <c r="O565" i="2"/>
  <c r="M565" i="2" s="1"/>
  <c r="O870" i="2"/>
  <c r="M870" i="2" s="1"/>
  <c r="O1131" i="2"/>
  <c r="M1131" i="2" s="1"/>
  <c r="H1362" i="2"/>
  <c r="F1362" i="2" s="1"/>
  <c r="O1086" i="2"/>
  <c r="M1086" i="2" s="1"/>
  <c r="O1242" i="2"/>
  <c r="M1242" i="2" s="1"/>
  <c r="H934" i="2"/>
  <c r="F934" i="2" s="1"/>
  <c r="H1613" i="2"/>
  <c r="F1613" i="2" s="1"/>
  <c r="O517" i="2"/>
  <c r="M517" i="2" s="1"/>
  <c r="O886" i="2"/>
  <c r="M886" i="2" s="1"/>
  <c r="O1159" i="2"/>
  <c r="M1159" i="2" s="1"/>
  <c r="H1038" i="2"/>
  <c r="F1038" i="2" s="1"/>
  <c r="O533" i="2"/>
  <c r="M533" i="2" s="1"/>
  <c r="O1583" i="2"/>
  <c r="M1583" i="2" s="1"/>
  <c r="O540" i="2"/>
  <c r="M540" i="2" s="1"/>
  <c r="H388" i="2"/>
  <c r="F388" i="2" s="1"/>
  <c r="O1002" i="2"/>
  <c r="M1002" i="2" s="1"/>
  <c r="O1556" i="2"/>
  <c r="M1556" i="2" s="1"/>
  <c r="O504" i="2"/>
  <c r="M504" i="2" s="1"/>
  <c r="H328" i="2"/>
  <c r="F328" i="2" s="1"/>
  <c r="O990" i="2"/>
  <c r="M990" i="2" s="1"/>
  <c r="H1527" i="2"/>
  <c r="F1527" i="2" s="1"/>
  <c r="O408" i="2"/>
  <c r="M408" i="2" s="1"/>
  <c r="H514" i="2"/>
  <c r="F514" i="2" s="1"/>
  <c r="O946" i="2"/>
  <c r="M946" i="2" s="1"/>
  <c r="H1475" i="2"/>
  <c r="F1475" i="2" s="1"/>
  <c r="H1513" i="2"/>
  <c r="F1513" i="2" s="1"/>
  <c r="O324" i="2"/>
  <c r="M324" i="2" s="1"/>
  <c r="H1519" i="2"/>
  <c r="F1519" i="2" s="1"/>
  <c r="O959" i="2"/>
  <c r="M959" i="2" s="1"/>
  <c r="H316" i="2"/>
  <c r="F316" i="2" s="1"/>
  <c r="O767" i="2"/>
  <c r="M767" i="2" s="1"/>
  <c r="O586" i="2"/>
  <c r="M586" i="2" s="1"/>
  <c r="O1046" i="2"/>
  <c r="M1046" i="2" s="1"/>
  <c r="O1524" i="2"/>
  <c r="M1524" i="2" s="1"/>
  <c r="O282" i="2"/>
  <c r="M282" i="2" s="1"/>
  <c r="H460" i="2"/>
  <c r="F460" i="2" s="1"/>
  <c r="O583" i="2"/>
  <c r="M583" i="2" s="1"/>
  <c r="H813" i="2"/>
  <c r="F813" i="2" s="1"/>
  <c r="O888" i="2"/>
  <c r="M888" i="2" s="1"/>
  <c r="O1021" i="2"/>
  <c r="M1021" i="2" s="1"/>
  <c r="H1020" i="2"/>
  <c r="F1020" i="2" s="1"/>
  <c r="H1258" i="2"/>
  <c r="F1258" i="2" s="1"/>
  <c r="H1402" i="2"/>
  <c r="F1402" i="2" s="1"/>
  <c r="O1580" i="2"/>
  <c r="M1580" i="2" s="1"/>
  <c r="H1014" i="2"/>
  <c r="F1014" i="2" s="1"/>
  <c r="O719" i="2"/>
  <c r="M719" i="2" s="1"/>
  <c r="H282" i="2"/>
  <c r="F282" i="2" s="1"/>
  <c r="H1074" i="2"/>
  <c r="F1074" i="2" s="1"/>
  <c r="H402" i="2"/>
  <c r="F402" i="2" s="1"/>
  <c r="O418" i="2"/>
  <c r="M418" i="2" s="1"/>
  <c r="H571" i="2"/>
  <c r="F571" i="2" s="1"/>
  <c r="H730" i="2"/>
  <c r="F730" i="2" s="1"/>
  <c r="H1187" i="2"/>
  <c r="F1187" i="2" s="1"/>
  <c r="H649" i="2"/>
  <c r="F649" i="2" s="1"/>
  <c r="H1112" i="2"/>
  <c r="F1112" i="2" s="1"/>
  <c r="H69" i="2"/>
  <c r="F69" i="2" s="1"/>
  <c r="O274" i="2"/>
  <c r="M274" i="2" s="1"/>
  <c r="O950" i="2"/>
  <c r="M950" i="2" s="1"/>
  <c r="O10" i="2"/>
  <c r="M10" i="2" s="1"/>
  <c r="O902" i="2"/>
  <c r="M902" i="2" s="1"/>
  <c r="O997" i="2"/>
  <c r="M997" i="2" s="1"/>
  <c r="O1135" i="2"/>
  <c r="M1135" i="2" s="1"/>
  <c r="O961" i="2"/>
  <c r="M961" i="2" s="1"/>
  <c r="O557" i="2"/>
  <c r="M557" i="2" s="1"/>
  <c r="O953" i="2"/>
  <c r="M953" i="2" s="1"/>
  <c r="H910" i="2"/>
  <c r="F910" i="2" s="1"/>
  <c r="O513" i="2"/>
  <c r="M513" i="2" s="1"/>
  <c r="O1079" i="2"/>
  <c r="M1079" i="2" s="1"/>
  <c r="O588" i="2"/>
  <c r="M588" i="2" s="1"/>
  <c r="H62" i="2"/>
  <c r="F62" i="2" s="1"/>
  <c r="O1596" i="2"/>
  <c r="M1596" i="2" s="1"/>
  <c r="O1128" i="2"/>
  <c r="M1128" i="2" s="1"/>
  <c r="H18" i="2"/>
  <c r="F18" i="2" s="1"/>
  <c r="O1416" i="2"/>
  <c r="M1416" i="2" s="1"/>
  <c r="H791" i="2"/>
  <c r="F791" i="2" s="1"/>
  <c r="H1066" i="2"/>
  <c r="F1066" i="2" s="1"/>
  <c r="O1587" i="2"/>
  <c r="M1587" i="2" s="1"/>
  <c r="O422" i="2"/>
  <c r="M422" i="2" s="1"/>
  <c r="O487" i="2"/>
  <c r="M487" i="2" s="1"/>
  <c r="O615" i="2"/>
  <c r="M615" i="2" s="1"/>
  <c r="H872" i="2"/>
  <c r="F872" i="2" s="1"/>
  <c r="O920" i="2"/>
  <c r="M920" i="2" s="1"/>
  <c r="O1053" i="2"/>
  <c r="M1053" i="2" s="1"/>
  <c r="H1084" i="2"/>
  <c r="F1084" i="2" s="1"/>
  <c r="O1379" i="2"/>
  <c r="M1379" i="2" s="1"/>
  <c r="H1454" i="2"/>
  <c r="F1454" i="2" s="1"/>
  <c r="H573" i="2"/>
  <c r="F573" i="2" s="1"/>
  <c r="O1546" i="2"/>
  <c r="M1546" i="2" s="1"/>
  <c r="O29" i="2"/>
  <c r="M29" i="2" s="1"/>
  <c r="H524" i="2"/>
  <c r="F524" i="2" s="1"/>
  <c r="H236" i="2"/>
  <c r="F236" i="2" s="1"/>
  <c r="H336" i="2"/>
  <c r="F336" i="2" s="1"/>
  <c r="O679" i="2"/>
  <c r="M679" i="2" s="1"/>
  <c r="H965" i="2"/>
  <c r="F965" i="2" s="1"/>
  <c r="O723" i="2"/>
  <c r="M723" i="2" s="1"/>
  <c r="H1411" i="2"/>
  <c r="F1411" i="2" s="1"/>
  <c r="H491" i="2"/>
  <c r="F491" i="2" s="1"/>
  <c r="O934" i="2"/>
  <c r="M934" i="2" s="1"/>
  <c r="O1486" i="2"/>
  <c r="M1486" i="2" s="1"/>
  <c r="O243" i="2"/>
  <c r="M243" i="2" s="1"/>
  <c r="O1040" i="2"/>
  <c r="M1040" i="2" s="1"/>
  <c r="O581" i="2"/>
  <c r="M581" i="2" s="1"/>
  <c r="H1254" i="2"/>
  <c r="F1254" i="2" s="1"/>
  <c r="O862" i="2"/>
  <c r="M862" i="2" s="1"/>
  <c r="O569" i="2"/>
  <c r="M569" i="2" s="1"/>
  <c r="O1022" i="2"/>
  <c r="M1022" i="2" s="1"/>
  <c r="O1123" i="2"/>
  <c r="M1123" i="2" s="1"/>
  <c r="O528" i="2"/>
  <c r="M528" i="2" s="1"/>
  <c r="H1463" i="2"/>
  <c r="F1463" i="2" s="1"/>
  <c r="H368" i="2"/>
  <c r="F368" i="2" s="1"/>
  <c r="H777" i="2"/>
  <c r="F777" i="2" s="1"/>
  <c r="O998" i="2"/>
  <c r="M998" i="2" s="1"/>
  <c r="H1233" i="2"/>
  <c r="F1233" i="2" s="1"/>
  <c r="O1568" i="2"/>
  <c r="M1568" i="2" s="1"/>
  <c r="H40" i="2"/>
  <c r="F40" i="2" s="1"/>
  <c r="O344" i="2"/>
  <c r="M344" i="2" s="1"/>
  <c r="H1260" i="2"/>
  <c r="F1260" i="2" s="1"/>
  <c r="H578" i="2"/>
  <c r="F578" i="2" s="1"/>
  <c r="H681" i="2"/>
  <c r="F681" i="2" s="1"/>
  <c r="O1019" i="2"/>
  <c r="M1019" i="2" s="1"/>
  <c r="H1398" i="2"/>
  <c r="F1398" i="2" s="1"/>
  <c r="H72" i="2"/>
  <c r="F72" i="2" s="1"/>
  <c r="H1430" i="2"/>
  <c r="F1430" i="2" s="1"/>
  <c r="O1317" i="2"/>
  <c r="M1317" i="2" s="1"/>
  <c r="O1480" i="2"/>
  <c r="M1480" i="2" s="1"/>
  <c r="H785" i="2"/>
  <c r="F785" i="2" s="1"/>
  <c r="O1325" i="2"/>
  <c r="M1325" i="2" s="1"/>
  <c r="H464" i="2"/>
  <c r="F464" i="2" s="1"/>
  <c r="H1420" i="2"/>
  <c r="F1420" i="2" s="1"/>
  <c r="H761" i="2"/>
  <c r="F761" i="2" s="1"/>
  <c r="H1217" i="2"/>
  <c r="F1217" i="2" s="1"/>
  <c r="H304" i="2"/>
  <c r="F304" i="2" s="1"/>
  <c r="O1327" i="2"/>
  <c r="M1327" i="2" s="1"/>
  <c r="H673" i="2"/>
  <c r="F673" i="2" s="1"/>
  <c r="H1136" i="2"/>
  <c r="F1136" i="2" s="1"/>
  <c r="H1416" i="2"/>
  <c r="F1416" i="2" s="1"/>
  <c r="H394" i="2"/>
  <c r="F394" i="2" s="1"/>
  <c r="H310" i="2"/>
  <c r="F310" i="2" s="1"/>
  <c r="O562" i="2"/>
  <c r="M562" i="2" s="1"/>
  <c r="H1352" i="2"/>
  <c r="F1352" i="2" s="1"/>
  <c r="O110" i="2"/>
  <c r="M110" i="2" s="1"/>
  <c r="O1337" i="2"/>
  <c r="M1337" i="2" s="1"/>
  <c r="O296" i="2"/>
  <c r="M296" i="2" s="1"/>
  <c r="H946" i="2"/>
  <c r="F946" i="2" s="1"/>
  <c r="H1272" i="2"/>
  <c r="F1272" i="2" s="1"/>
  <c r="H12" i="2"/>
  <c r="F12" i="2" s="1"/>
  <c r="H594" i="2"/>
  <c r="F594" i="2" s="1"/>
  <c r="O519" i="2"/>
  <c r="M519" i="2" s="1"/>
  <c r="H685" i="2"/>
  <c r="F685" i="2" s="1"/>
  <c r="H936" i="2"/>
  <c r="F936" i="2" s="1"/>
  <c r="O952" i="2"/>
  <c r="M952" i="2" s="1"/>
  <c r="O1085" i="2"/>
  <c r="M1085" i="2" s="1"/>
  <c r="H1141" i="2"/>
  <c r="F1141" i="2" s="1"/>
  <c r="O1358" i="2"/>
  <c r="M1358" i="2" s="1"/>
  <c r="H1487" i="2"/>
  <c r="F1487" i="2" s="1"/>
  <c r="H679" i="2"/>
  <c r="F679" i="2" s="1"/>
  <c r="H224" i="2"/>
  <c r="F224" i="2" s="1"/>
  <c r="O1559" i="2"/>
  <c r="M1559" i="2" s="1"/>
  <c r="O265" i="2"/>
  <c r="M265" i="2" s="1"/>
  <c r="H1383" i="2"/>
  <c r="F1383" i="2" s="1"/>
  <c r="H131" i="2"/>
  <c r="F131" i="2" s="1"/>
  <c r="O1064" i="2"/>
  <c r="M1064" i="2" s="1"/>
  <c r="H435" i="2"/>
  <c r="F435" i="2" s="1"/>
  <c r="O439" i="2"/>
  <c r="M439" i="2" s="1"/>
  <c r="E170" i="2"/>
  <c r="L217" i="2"/>
  <c r="L281" i="2"/>
  <c r="E36" i="2"/>
  <c r="L49" i="2"/>
  <c r="E177" i="2"/>
  <c r="L169" i="2"/>
  <c r="E753" i="2"/>
  <c r="E59" i="2"/>
  <c r="E108" i="2"/>
  <c r="F162" i="2"/>
  <c r="E162" i="2"/>
  <c r="E149" i="2"/>
  <c r="L313" i="2"/>
  <c r="E84" i="2"/>
  <c r="E147" i="2"/>
  <c r="L73" i="2"/>
  <c r="L265" i="2"/>
  <c r="L529" i="2"/>
  <c r="E31" i="2"/>
  <c r="E10" i="2"/>
  <c r="E74" i="2"/>
  <c r="E138" i="2"/>
  <c r="E83" i="2"/>
  <c r="E65" i="2"/>
  <c r="E129" i="2"/>
  <c r="L14" i="2"/>
  <c r="L46" i="2"/>
  <c r="L78" i="2"/>
  <c r="L110" i="2"/>
  <c r="L142" i="2"/>
  <c r="E183" i="2"/>
  <c r="E199" i="2"/>
  <c r="E215" i="2"/>
  <c r="E231" i="2"/>
  <c r="E247" i="2"/>
  <c r="E263" i="2"/>
  <c r="E279" i="2"/>
  <c r="E296" i="2"/>
  <c r="L157" i="2"/>
  <c r="L285" i="2"/>
  <c r="L413" i="2"/>
  <c r="L485" i="2"/>
  <c r="L613" i="2"/>
  <c r="E35" i="2"/>
  <c r="E103" i="2"/>
  <c r="E11" i="2"/>
  <c r="E143" i="2"/>
  <c r="E64" i="2"/>
  <c r="E172" i="2"/>
  <c r="L15" i="2"/>
  <c r="L47" i="2"/>
  <c r="L79" i="2"/>
  <c r="L111" i="2"/>
  <c r="L143" i="2"/>
  <c r="L225" i="2"/>
  <c r="L353" i="2"/>
  <c r="L481" i="2"/>
  <c r="E737" i="2"/>
  <c r="L553" i="2"/>
  <c r="E107" i="2"/>
  <c r="E46" i="2"/>
  <c r="F110" i="2"/>
  <c r="E110" i="2"/>
  <c r="E142" i="2"/>
  <c r="E91" i="2"/>
  <c r="E69" i="2"/>
  <c r="E133" i="2"/>
  <c r="L32" i="2"/>
  <c r="L64" i="2"/>
  <c r="L96" i="2"/>
  <c r="L128" i="2"/>
  <c r="E184" i="2"/>
  <c r="E200" i="2"/>
  <c r="E216" i="2"/>
  <c r="E232" i="2"/>
  <c r="E248" i="2"/>
  <c r="E264" i="2"/>
  <c r="E280" i="2"/>
  <c r="E298" i="2"/>
  <c r="L165" i="2"/>
  <c r="L293" i="2"/>
  <c r="L493" i="2"/>
  <c r="L621" i="2"/>
  <c r="E316" i="2"/>
  <c r="E332" i="2"/>
  <c r="E348" i="2"/>
  <c r="E364" i="2"/>
  <c r="E380" i="2"/>
  <c r="E404" i="2"/>
  <c r="E420" i="2"/>
  <c r="E436" i="2"/>
  <c r="E460" i="2"/>
  <c r="E476" i="2"/>
  <c r="L166" i="2"/>
  <c r="L198" i="2"/>
  <c r="L230" i="2"/>
  <c r="L262" i="2"/>
  <c r="L294" i="2"/>
  <c r="L326" i="2"/>
  <c r="L358" i="2"/>
  <c r="L390" i="2"/>
  <c r="L422" i="2"/>
  <c r="L454" i="2"/>
  <c r="E683" i="2"/>
  <c r="E747" i="2"/>
  <c r="E811" i="2"/>
  <c r="L494" i="2"/>
  <c r="L526" i="2"/>
  <c r="L558" i="2"/>
  <c r="L590" i="2"/>
  <c r="L622" i="2"/>
  <c r="L171" i="2"/>
  <c r="L203" i="2"/>
  <c r="L235" i="2"/>
  <c r="L267" i="2"/>
  <c r="L299" i="2"/>
  <c r="L331" i="2"/>
  <c r="L363" i="2"/>
  <c r="L395" i="2"/>
  <c r="L427" i="2"/>
  <c r="L459" i="2"/>
  <c r="E693" i="2"/>
  <c r="E757" i="2"/>
  <c r="E821" i="2"/>
  <c r="L499" i="2"/>
  <c r="L531" i="2"/>
  <c r="L547" i="2"/>
  <c r="L579" i="2"/>
  <c r="L611" i="2"/>
  <c r="L741" i="2"/>
  <c r="L1059" i="2"/>
  <c r="E297" i="2"/>
  <c r="E313" i="2"/>
  <c r="E329" i="2"/>
  <c r="E345" i="2"/>
  <c r="E361" i="2"/>
  <c r="E377" i="2"/>
  <c r="E393" i="2"/>
  <c r="E409" i="2"/>
  <c r="E425" i="2"/>
  <c r="E441" i="2"/>
  <c r="E457" i="2"/>
  <c r="E473" i="2"/>
  <c r="E481" i="2"/>
  <c r="L160" i="2"/>
  <c r="L192" i="2"/>
  <c r="L224" i="2"/>
  <c r="L256" i="2"/>
  <c r="L288" i="2"/>
  <c r="L304" i="2"/>
  <c r="L336" i="2"/>
  <c r="L368" i="2"/>
  <c r="L400" i="2"/>
  <c r="L432" i="2"/>
  <c r="L464" i="2"/>
  <c r="L480" i="2"/>
  <c r="E671" i="2"/>
  <c r="E735" i="2"/>
  <c r="E799" i="2"/>
  <c r="L488" i="2"/>
  <c r="L520" i="2"/>
  <c r="L552" i="2"/>
  <c r="L584" i="2"/>
  <c r="L616" i="2"/>
  <c r="L653" i="2"/>
  <c r="E1033" i="2"/>
  <c r="E852" i="2"/>
  <c r="L721" i="2"/>
  <c r="L785" i="2"/>
  <c r="L1054" i="2"/>
  <c r="L761" i="2"/>
  <c r="L946" i="2"/>
  <c r="L1177" i="2"/>
  <c r="E662" i="2"/>
  <c r="E726" i="2"/>
  <c r="E790" i="2"/>
  <c r="E854" i="2"/>
  <c r="E498" i="2"/>
  <c r="E522" i="2"/>
  <c r="E538" i="2"/>
  <c r="E554" i="2"/>
  <c r="E570" i="2"/>
  <c r="E586" i="2"/>
  <c r="E602" i="2"/>
  <c r="E618" i="2"/>
  <c r="L634" i="2"/>
  <c r="L658" i="2"/>
  <c r="L690" i="2"/>
  <c r="L722" i="2"/>
  <c r="L754" i="2"/>
  <c r="L786" i="2"/>
  <c r="L818" i="2"/>
  <c r="L850" i="2"/>
  <c r="L918" i="2"/>
  <c r="E1047" i="2"/>
  <c r="E1080" i="2"/>
  <c r="E628" i="2"/>
  <c r="E680" i="2"/>
  <c r="E776" i="2"/>
  <c r="E840" i="2"/>
  <c r="E862" i="2"/>
  <c r="L667" i="2"/>
  <c r="L699" i="2"/>
  <c r="L731" i="2"/>
  <c r="L747" i="2"/>
  <c r="L763" i="2"/>
  <c r="L779" i="2"/>
  <c r="L795" i="2"/>
  <c r="L827" i="2"/>
  <c r="L859" i="2"/>
  <c r="L1021" i="2"/>
  <c r="L954" i="2"/>
  <c r="E1130" i="2"/>
  <c r="E1482" i="2"/>
  <c r="E666" i="2"/>
  <c r="E730" i="2"/>
  <c r="E794" i="2"/>
  <c r="E483" i="2"/>
  <c r="E499" i="2"/>
  <c r="E515" i="2"/>
  <c r="E531" i="2"/>
  <c r="E547" i="2"/>
  <c r="E571" i="2"/>
  <c r="E587" i="2"/>
  <c r="E603" i="2"/>
  <c r="E611" i="2"/>
  <c r="L627" i="2"/>
  <c r="L660" i="2"/>
  <c r="L692" i="2"/>
  <c r="L724" i="2"/>
  <c r="L756" i="2"/>
  <c r="L788" i="2"/>
  <c r="L820" i="2"/>
  <c r="L852" i="2"/>
  <c r="L862" i="2"/>
  <c r="E1054" i="2"/>
  <c r="L1115" i="2"/>
  <c r="E1116" i="2"/>
  <c r="L1152" i="2"/>
  <c r="L1017" i="2"/>
  <c r="E1060" i="2"/>
  <c r="L887" i="2"/>
  <c r="L919" i="2"/>
  <c r="L935" i="2"/>
  <c r="L967" i="2"/>
  <c r="L999" i="2"/>
  <c r="L1018" i="2"/>
  <c r="E1061" i="2"/>
  <c r="E880" i="2"/>
  <c r="E896" i="2"/>
  <c r="E912" i="2"/>
  <c r="E928" i="2"/>
  <c r="E944" i="2"/>
  <c r="E960" i="2"/>
  <c r="E976" i="2"/>
  <c r="E992" i="2"/>
  <c r="E1008" i="2"/>
  <c r="L1023" i="2"/>
  <c r="E1066" i="2"/>
  <c r="E1027" i="2"/>
  <c r="L1048" i="2"/>
  <c r="L1076" i="2"/>
  <c r="L1108" i="2"/>
  <c r="L1162" i="2"/>
  <c r="L1205" i="2"/>
  <c r="E1395" i="2"/>
  <c r="L868" i="2"/>
  <c r="L900" i="2"/>
  <c r="L932" i="2"/>
  <c r="L964" i="2"/>
  <c r="L996" i="2"/>
  <c r="E1023" i="2"/>
  <c r="L1044" i="2"/>
  <c r="L1089" i="2"/>
  <c r="L1121" i="2"/>
  <c r="E1071" i="2"/>
  <c r="E1095" i="2"/>
  <c r="E1111" i="2"/>
  <c r="E1127" i="2"/>
  <c r="L1201" i="2"/>
  <c r="E1354" i="2"/>
  <c r="L877" i="2"/>
  <c r="L909" i="2"/>
  <c r="L941" i="2"/>
  <c r="L957" i="2"/>
  <c r="L989" i="2"/>
  <c r="L1026" i="2"/>
  <c r="F867" i="2"/>
  <c r="E867" i="2"/>
  <c r="E883" i="2"/>
  <c r="E899" i="2"/>
  <c r="E915" i="2"/>
  <c r="E931" i="2"/>
  <c r="E947" i="2"/>
  <c r="E963" i="2"/>
  <c r="E979" i="2"/>
  <c r="E995" i="2"/>
  <c r="E1011" i="2"/>
  <c r="L1031" i="2"/>
  <c r="E1035" i="2"/>
  <c r="L1056" i="2"/>
  <c r="L1082" i="2"/>
  <c r="L1114" i="2"/>
  <c r="L1140" i="2"/>
  <c r="L1170" i="2"/>
  <c r="L1213" i="2"/>
  <c r="E1250" i="2"/>
  <c r="L1175" i="2"/>
  <c r="L1207" i="2"/>
  <c r="E1153" i="2"/>
  <c r="E1169" i="2"/>
  <c r="E1193" i="2"/>
  <c r="E1209" i="2"/>
  <c r="E1225" i="2"/>
  <c r="E1262" i="2"/>
  <c r="L1362" i="2"/>
  <c r="E1319" i="2"/>
  <c r="E1351" i="2"/>
  <c r="E1543" i="2"/>
  <c r="L1252" i="2"/>
  <c r="L1245" i="2"/>
  <c r="E1265" i="2"/>
  <c r="L1348" i="2"/>
  <c r="E1415" i="2"/>
  <c r="E1344" i="2"/>
  <c r="E1376" i="2"/>
  <c r="E1398" i="2"/>
  <c r="E1144" i="2"/>
  <c r="E1160" i="2"/>
  <c r="E1176" i="2"/>
  <c r="E1200" i="2"/>
  <c r="E1216" i="2"/>
  <c r="E1232" i="2"/>
  <c r="E1238" i="2"/>
  <c r="L1259" i="2"/>
  <c r="L1294" i="2"/>
  <c r="L1326" i="2"/>
  <c r="E1393" i="2"/>
  <c r="E1333" i="2"/>
  <c r="E1349" i="2"/>
  <c r="L1399" i="2"/>
  <c r="L1431" i="2"/>
  <c r="L1277" i="2"/>
  <c r="L1309" i="2"/>
  <c r="E1277" i="2"/>
  <c r="E1293" i="2"/>
  <c r="E1309" i="2"/>
  <c r="L1357" i="2"/>
  <c r="E1416" i="2"/>
  <c r="E1468" i="2"/>
  <c r="L1318" i="2"/>
  <c r="E1280" i="2"/>
  <c r="E1296" i="2"/>
  <c r="E1312" i="2"/>
  <c r="L1347" i="2"/>
  <c r="E1396" i="2"/>
  <c r="L1397" i="2"/>
  <c r="E1444" i="2"/>
  <c r="L1514" i="2"/>
  <c r="L1380" i="2"/>
  <c r="L1428" i="2"/>
  <c r="E1430" i="2"/>
  <c r="L1452" i="2"/>
  <c r="L1488" i="2"/>
  <c r="L1485" i="2"/>
  <c r="E1511" i="2"/>
  <c r="E1516" i="2"/>
  <c r="E1544" i="2"/>
  <c r="L1547" i="2"/>
  <c r="E1596" i="2"/>
  <c r="L1471" i="2"/>
  <c r="L1449" i="2"/>
  <c r="L1465" i="2"/>
  <c r="E1440" i="2"/>
  <c r="L1509" i="2"/>
  <c r="E1563" i="2"/>
  <c r="L1595" i="2"/>
  <c r="L1402" i="2"/>
  <c r="L1418" i="2"/>
  <c r="E1425" i="2"/>
  <c r="L1442" i="2"/>
  <c r="L1476" i="2"/>
  <c r="E1446" i="2"/>
  <c r="E1488" i="2"/>
  <c r="L1521" i="2"/>
  <c r="E1531" i="2"/>
  <c r="E1491" i="2"/>
  <c r="E1513" i="2"/>
  <c r="L1502" i="2"/>
  <c r="E1537" i="2"/>
  <c r="L1525" i="2"/>
  <c r="L1552" i="2"/>
  <c r="E1601" i="2"/>
  <c r="E1521" i="2"/>
  <c r="E1530" i="2"/>
  <c r="E1541" i="2"/>
  <c r="L1537" i="2"/>
  <c r="L1566" i="2"/>
  <c r="L1538" i="2"/>
  <c r="L1581" i="2"/>
  <c r="E1608" i="2"/>
  <c r="L1599" i="2"/>
  <c r="E1451" i="2"/>
  <c r="L1469" i="2"/>
  <c r="E1515" i="2"/>
  <c r="L1524" i="2"/>
  <c r="E1556" i="2"/>
  <c r="E1587" i="2"/>
  <c r="L1582" i="2"/>
  <c r="L609" i="2"/>
  <c r="L345" i="2"/>
  <c r="L29" i="2"/>
  <c r="L483" i="2"/>
  <c r="E173" i="2"/>
  <c r="L153" i="2"/>
  <c r="L473" i="2"/>
  <c r="E79" i="2"/>
  <c r="L13" i="2"/>
  <c r="E15" i="2"/>
  <c r="E68" i="2"/>
  <c r="L65" i="2"/>
  <c r="L129" i="2"/>
  <c r="L233" i="2"/>
  <c r="L497" i="2"/>
  <c r="E123" i="2"/>
  <c r="E12" i="2"/>
  <c r="E140" i="2"/>
  <c r="E178" i="2"/>
  <c r="L37" i="2"/>
  <c r="L101" i="2"/>
  <c r="E165" i="2"/>
  <c r="L377" i="2"/>
  <c r="E657" i="2"/>
  <c r="E116" i="2"/>
  <c r="E166" i="2"/>
  <c r="L25" i="2"/>
  <c r="L89" i="2"/>
  <c r="L329" i="2"/>
  <c r="L593" i="2"/>
  <c r="E47" i="2"/>
  <c r="E18" i="2"/>
  <c r="E50" i="2"/>
  <c r="E82" i="2"/>
  <c r="E114" i="2"/>
  <c r="E150" i="2"/>
  <c r="E41" i="2"/>
  <c r="E73" i="2"/>
  <c r="E105" i="2"/>
  <c r="E137" i="2"/>
  <c r="L18" i="2"/>
  <c r="M34" i="2"/>
  <c r="L34" i="2"/>
  <c r="L50" i="2"/>
  <c r="L66" i="2"/>
  <c r="L82" i="2"/>
  <c r="L98" i="2"/>
  <c r="L114" i="2"/>
  <c r="L130" i="2"/>
  <c r="E145" i="2"/>
  <c r="E185" i="2"/>
  <c r="E193" i="2"/>
  <c r="E201" i="2"/>
  <c r="E209" i="2"/>
  <c r="E217" i="2"/>
  <c r="E225" i="2"/>
  <c r="E233" i="2"/>
  <c r="E241" i="2"/>
  <c r="E249" i="2"/>
  <c r="E257" i="2"/>
  <c r="E265" i="2"/>
  <c r="E273" i="2"/>
  <c r="E281" i="2"/>
  <c r="E289" i="2"/>
  <c r="E300" i="2"/>
  <c r="L173" i="2"/>
  <c r="L237" i="2"/>
  <c r="L301" i="2"/>
  <c r="L365" i="2"/>
  <c r="L429" i="2"/>
  <c r="E761" i="2"/>
  <c r="L501" i="2"/>
  <c r="L565" i="2"/>
  <c r="E668" i="2"/>
  <c r="L930" i="2"/>
  <c r="E99" i="2"/>
  <c r="E8" i="2"/>
  <c r="E40" i="2"/>
  <c r="E72" i="2"/>
  <c r="E104" i="2"/>
  <c r="E136" i="2"/>
  <c r="E23" i="2"/>
  <c r="E160" i="2"/>
  <c r="E176" i="2"/>
  <c r="L19" i="2"/>
  <c r="L35" i="2"/>
  <c r="L51" i="2"/>
  <c r="L67" i="2"/>
  <c r="L83" i="2"/>
  <c r="L99" i="2"/>
  <c r="L115" i="2"/>
  <c r="L131" i="2"/>
  <c r="E163" i="2"/>
  <c r="E179" i="2"/>
  <c r="L177" i="2"/>
  <c r="L241" i="2"/>
  <c r="L305" i="2"/>
  <c r="L369" i="2"/>
  <c r="L433" i="2"/>
  <c r="E641" i="2"/>
  <c r="E769" i="2"/>
  <c r="L505" i="2"/>
  <c r="L569" i="2"/>
  <c r="E732" i="2"/>
  <c r="L661" i="2"/>
  <c r="E55" i="2"/>
  <c r="E119" i="2"/>
  <c r="E22" i="2"/>
  <c r="E54" i="2"/>
  <c r="E86" i="2"/>
  <c r="E118" i="2"/>
  <c r="E39" i="2"/>
  <c r="E51" i="2"/>
  <c r="E45" i="2"/>
  <c r="E77" i="2"/>
  <c r="E109" i="2"/>
  <c r="E141" i="2"/>
  <c r="L20" i="2"/>
  <c r="L36" i="2"/>
  <c r="L52" i="2"/>
  <c r="L68" i="2"/>
  <c r="L84" i="2"/>
  <c r="L100" i="2"/>
  <c r="L116" i="2"/>
  <c r="L132" i="2"/>
  <c r="E186" i="2"/>
  <c r="E194" i="2"/>
  <c r="E202" i="2"/>
  <c r="E210" i="2"/>
  <c r="E218" i="2"/>
  <c r="E226" i="2"/>
  <c r="E234" i="2"/>
  <c r="E242" i="2"/>
  <c r="E250" i="2"/>
  <c r="E258" i="2"/>
  <c r="E266" i="2"/>
  <c r="E274" i="2"/>
  <c r="E282" i="2"/>
  <c r="E290" i="2"/>
  <c r="E302" i="2"/>
  <c r="L181" i="2"/>
  <c r="L245" i="2"/>
  <c r="L309" i="2"/>
  <c r="L373" i="2"/>
  <c r="L437" i="2"/>
  <c r="E649" i="2"/>
  <c r="E777" i="2"/>
  <c r="L509" i="2"/>
  <c r="L573" i="2"/>
  <c r="E796" i="2"/>
  <c r="L693" i="2"/>
  <c r="E310" i="2"/>
  <c r="E318" i="2"/>
  <c r="E326" i="2"/>
  <c r="E334" i="2"/>
  <c r="E342" i="2"/>
  <c r="E350" i="2"/>
  <c r="E358" i="2"/>
  <c r="E366" i="2"/>
  <c r="E374" i="2"/>
  <c r="E382" i="2"/>
  <c r="E390" i="2"/>
  <c r="E398" i="2"/>
  <c r="E406" i="2"/>
  <c r="E414" i="2"/>
  <c r="E422" i="2"/>
  <c r="E430" i="2"/>
  <c r="E438" i="2"/>
  <c r="E446" i="2"/>
  <c r="E454" i="2"/>
  <c r="E462" i="2"/>
  <c r="E470" i="2"/>
  <c r="E478" i="2"/>
  <c r="L484" i="2"/>
  <c r="L154" i="2"/>
  <c r="L170" i="2"/>
  <c r="L186" i="2"/>
  <c r="L202" i="2"/>
  <c r="L218" i="2"/>
  <c r="L234" i="2"/>
  <c r="L250" i="2"/>
  <c r="L266" i="2"/>
  <c r="L282" i="2"/>
  <c r="L298" i="2"/>
  <c r="L314" i="2"/>
  <c r="L330" i="2"/>
  <c r="L346" i="2"/>
  <c r="L362" i="2"/>
  <c r="L378" i="2"/>
  <c r="L394" i="2"/>
  <c r="L410" i="2"/>
  <c r="L426" i="2"/>
  <c r="L442" i="2"/>
  <c r="L458" i="2"/>
  <c r="L474" i="2"/>
  <c r="E659" i="2"/>
  <c r="E691" i="2"/>
  <c r="E723" i="2"/>
  <c r="E755" i="2"/>
  <c r="E787" i="2"/>
  <c r="E819" i="2"/>
  <c r="E851" i="2"/>
  <c r="L498" i="2"/>
  <c r="L514" i="2"/>
  <c r="L530" i="2"/>
  <c r="L546" i="2"/>
  <c r="L562" i="2"/>
  <c r="L578" i="2"/>
  <c r="L594" i="2"/>
  <c r="L610" i="2"/>
  <c r="E631" i="2"/>
  <c r="L733" i="2"/>
  <c r="E863" i="2"/>
  <c r="E1032" i="2"/>
  <c r="E1102" i="2"/>
  <c r="L159" i="2"/>
  <c r="L175" i="2"/>
  <c r="L191" i="2"/>
  <c r="L207" i="2"/>
  <c r="L223" i="2"/>
  <c r="L239" i="2"/>
  <c r="L255" i="2"/>
  <c r="L271" i="2"/>
  <c r="L287" i="2"/>
  <c r="L303" i="2"/>
  <c r="L319" i="2"/>
  <c r="L335" i="2"/>
  <c r="L351" i="2"/>
  <c r="L367" i="2"/>
  <c r="L383" i="2"/>
  <c r="L399" i="2"/>
  <c r="L415" i="2"/>
  <c r="L431" i="2"/>
  <c r="L447" i="2"/>
  <c r="L463" i="2"/>
  <c r="L479" i="2"/>
  <c r="E669" i="2"/>
  <c r="E701" i="2"/>
  <c r="E733" i="2"/>
  <c r="E765" i="2"/>
  <c r="E797" i="2"/>
  <c r="E829" i="2"/>
  <c r="L487" i="2"/>
  <c r="L503" i="2"/>
  <c r="L519" i="2"/>
  <c r="L535" i="2"/>
  <c r="L551" i="2"/>
  <c r="L567" i="2"/>
  <c r="L583" i="2"/>
  <c r="L599" i="2"/>
  <c r="L615" i="2"/>
  <c r="E700" i="2"/>
  <c r="L645" i="2"/>
  <c r="L773" i="2"/>
  <c r="L994" i="2"/>
  <c r="E299" i="2"/>
  <c r="E307" i="2"/>
  <c r="E315" i="2"/>
  <c r="E323" i="2"/>
  <c r="E331" i="2"/>
  <c r="E339" i="2"/>
  <c r="E347" i="2"/>
  <c r="E355" i="2"/>
  <c r="E363" i="2"/>
  <c r="E371" i="2"/>
  <c r="E379" i="2"/>
  <c r="E387" i="2"/>
  <c r="E395" i="2"/>
  <c r="E403" i="2"/>
  <c r="E411" i="2"/>
  <c r="E419" i="2"/>
  <c r="E427" i="2"/>
  <c r="E435" i="2"/>
  <c r="E443" i="2"/>
  <c r="E451" i="2"/>
  <c r="E459" i="2"/>
  <c r="E467" i="2"/>
  <c r="E475" i="2"/>
  <c r="L148" i="2"/>
  <c r="L164" i="2"/>
  <c r="L180" i="2"/>
  <c r="L196" i="2"/>
  <c r="L212" i="2"/>
  <c r="L228" i="2"/>
  <c r="L244" i="2"/>
  <c r="L260" i="2"/>
  <c r="L276" i="2"/>
  <c r="L292" i="2"/>
  <c r="L308" i="2"/>
  <c r="L324" i="2"/>
  <c r="L340" i="2"/>
  <c r="L356" i="2"/>
  <c r="L372" i="2"/>
  <c r="L388" i="2"/>
  <c r="L404" i="2"/>
  <c r="L420" i="2"/>
  <c r="L436" i="2"/>
  <c r="L452" i="2"/>
  <c r="L468" i="2"/>
  <c r="E647" i="2"/>
  <c r="E679" i="2"/>
  <c r="E711" i="2"/>
  <c r="E743" i="2"/>
  <c r="E775" i="2"/>
  <c r="E807" i="2"/>
  <c r="E839" i="2"/>
  <c r="L492" i="2"/>
  <c r="L508" i="2"/>
  <c r="L524" i="2"/>
  <c r="L540" i="2"/>
  <c r="L556" i="2"/>
  <c r="L572" i="2"/>
  <c r="L588" i="2"/>
  <c r="L604" i="2"/>
  <c r="L620" i="2"/>
  <c r="E780" i="2"/>
  <c r="L685" i="2"/>
  <c r="L813" i="2"/>
  <c r="E634" i="2"/>
  <c r="E756" i="2"/>
  <c r="L673" i="2"/>
  <c r="L737" i="2"/>
  <c r="L801" i="2"/>
  <c r="E857" i="2"/>
  <c r="L1053" i="2"/>
  <c r="E1038" i="2"/>
  <c r="E1110" i="2"/>
  <c r="L1352" i="2"/>
  <c r="E708" i="2"/>
  <c r="E836" i="2"/>
  <c r="L649" i="2"/>
  <c r="L713" i="2"/>
  <c r="L777" i="2"/>
  <c r="L841" i="2"/>
  <c r="L1010" i="2"/>
  <c r="L1135" i="2"/>
  <c r="E639" i="2"/>
  <c r="E670" i="2"/>
  <c r="E702" i="2"/>
  <c r="E734" i="2"/>
  <c r="E766" i="2"/>
  <c r="E798" i="2"/>
  <c r="E830" i="2"/>
  <c r="E484" i="2"/>
  <c r="E492" i="2"/>
  <c r="E500" i="2"/>
  <c r="E508" i="2"/>
  <c r="E516" i="2"/>
  <c r="E524" i="2"/>
  <c r="E532" i="2"/>
  <c r="E540" i="2"/>
  <c r="E548" i="2"/>
  <c r="E556" i="2"/>
  <c r="E564" i="2"/>
  <c r="E572" i="2"/>
  <c r="E580" i="2"/>
  <c r="E588" i="2"/>
  <c r="E596" i="2"/>
  <c r="E604" i="2"/>
  <c r="E612" i="2"/>
  <c r="E620" i="2"/>
  <c r="L628" i="2"/>
  <c r="L636" i="2"/>
  <c r="L646" i="2"/>
  <c r="L662" i="2"/>
  <c r="L678" i="2"/>
  <c r="L694" i="2"/>
  <c r="L710" i="2"/>
  <c r="L726" i="2"/>
  <c r="L742" i="2"/>
  <c r="L758" i="2"/>
  <c r="L774" i="2"/>
  <c r="L790" i="2"/>
  <c r="L806" i="2"/>
  <c r="L822" i="2"/>
  <c r="L838" i="2"/>
  <c r="L854" i="2"/>
  <c r="L870" i="2"/>
  <c r="L934" i="2"/>
  <c r="L998" i="2"/>
  <c r="L1123" i="2"/>
  <c r="E1088" i="2"/>
  <c r="E1120" i="2"/>
  <c r="L1161" i="2"/>
  <c r="L1246" i="2"/>
  <c r="E1362" i="2"/>
  <c r="E632" i="2"/>
  <c r="E656" i="2"/>
  <c r="E688" i="2"/>
  <c r="E720" i="2"/>
  <c r="E752" i="2"/>
  <c r="E784" i="2"/>
  <c r="E816" i="2"/>
  <c r="E848" i="2"/>
  <c r="L655" i="2"/>
  <c r="L671" i="2"/>
  <c r="L687" i="2"/>
  <c r="L703" i="2"/>
  <c r="L719" i="2"/>
  <c r="L735" i="2"/>
  <c r="L751" i="2"/>
  <c r="L767" i="2"/>
  <c r="L783" i="2"/>
  <c r="L799" i="2"/>
  <c r="L815" i="2"/>
  <c r="L831" i="2"/>
  <c r="L847" i="2"/>
  <c r="E856" i="2"/>
  <c r="L906" i="2"/>
  <c r="L970" i="2"/>
  <c r="L1027" i="2"/>
  <c r="E1031" i="2"/>
  <c r="L1095" i="2"/>
  <c r="E1074" i="2"/>
  <c r="E1106" i="2"/>
  <c r="E1138" i="2"/>
  <c r="L1209" i="2"/>
  <c r="E625" i="2"/>
  <c r="E642" i="2"/>
  <c r="E674" i="2"/>
  <c r="E706" i="2"/>
  <c r="E738" i="2"/>
  <c r="E770" i="2"/>
  <c r="E802" i="2"/>
  <c r="E834" i="2"/>
  <c r="E485" i="2"/>
  <c r="E493" i="2"/>
  <c r="E501" i="2"/>
  <c r="E509" i="2"/>
  <c r="E517" i="2"/>
  <c r="E525" i="2"/>
  <c r="E533" i="2"/>
  <c r="E541" i="2"/>
  <c r="E549" i="2"/>
  <c r="E557" i="2"/>
  <c r="E565" i="2"/>
  <c r="E573" i="2"/>
  <c r="E581" i="2"/>
  <c r="E589" i="2"/>
  <c r="E597" i="2"/>
  <c r="E605" i="2"/>
  <c r="E613" i="2"/>
  <c r="F621" i="2"/>
  <c r="E621" i="2"/>
  <c r="L629" i="2"/>
  <c r="L637" i="2"/>
  <c r="L648" i="2"/>
  <c r="L664" i="2"/>
  <c r="L680" i="2"/>
  <c r="L696" i="2"/>
  <c r="L712" i="2"/>
  <c r="L728" i="2"/>
  <c r="L744" i="2"/>
  <c r="L760" i="2"/>
  <c r="L776" i="2"/>
  <c r="L792" i="2"/>
  <c r="L808" i="2"/>
  <c r="L824" i="2"/>
  <c r="L840" i="2"/>
  <c r="L856" i="2"/>
  <c r="E865" i="2"/>
  <c r="L878" i="2"/>
  <c r="L942" i="2"/>
  <c r="L1006" i="2"/>
  <c r="L1067" i="2"/>
  <c r="L1131" i="2"/>
  <c r="E1092" i="2"/>
  <c r="E1124" i="2"/>
  <c r="L1172" i="2"/>
  <c r="L1255" i="2"/>
  <c r="E1044" i="2"/>
  <c r="L1065" i="2"/>
  <c r="L875" i="2"/>
  <c r="L891" i="2"/>
  <c r="L907" i="2"/>
  <c r="L923" i="2"/>
  <c r="L939" i="2"/>
  <c r="L955" i="2"/>
  <c r="L971" i="2"/>
  <c r="L987" i="2"/>
  <c r="L1003" i="2"/>
  <c r="E1045" i="2"/>
  <c r="L1066" i="2"/>
  <c r="E874" i="2"/>
  <c r="E882" i="2"/>
  <c r="E890" i="2"/>
  <c r="E898" i="2"/>
  <c r="E906" i="2"/>
  <c r="E914" i="2"/>
  <c r="E922" i="2"/>
  <c r="E930" i="2"/>
  <c r="E938" i="2"/>
  <c r="E946" i="2"/>
  <c r="E954" i="2"/>
  <c r="E962" i="2"/>
  <c r="E970" i="2"/>
  <c r="E978" i="2"/>
  <c r="E986" i="2"/>
  <c r="E994" i="2"/>
  <c r="E1002" i="2"/>
  <c r="E1010" i="2"/>
  <c r="E1050" i="2"/>
  <c r="L1032" i="2"/>
  <c r="L1080" i="2"/>
  <c r="L1096" i="2"/>
  <c r="L1112" i="2"/>
  <c r="L1128" i="2"/>
  <c r="L1149" i="2"/>
  <c r="L1168" i="2"/>
  <c r="L1189" i="2"/>
  <c r="L1210" i="2"/>
  <c r="L1260" i="2"/>
  <c r="L1239" i="2"/>
  <c r="E1318" i="2"/>
  <c r="E1040" i="2"/>
  <c r="L1061" i="2"/>
  <c r="L872" i="2"/>
  <c r="L888" i="2"/>
  <c r="L904" i="2"/>
  <c r="L920" i="2"/>
  <c r="L936" i="2"/>
  <c r="L952" i="2"/>
  <c r="L968" i="2"/>
  <c r="L984" i="2"/>
  <c r="L1000" i="2"/>
  <c r="E1041" i="2"/>
  <c r="L1062" i="2"/>
  <c r="E1046" i="2"/>
  <c r="L1011" i="2"/>
  <c r="L1028" i="2"/>
  <c r="L1077" i="2"/>
  <c r="L1093" i="2"/>
  <c r="L1109" i="2"/>
  <c r="L1125" i="2"/>
  <c r="E1073" i="2"/>
  <c r="E1081" i="2"/>
  <c r="E1089" i="2"/>
  <c r="E1097" i="2"/>
  <c r="E1105" i="2"/>
  <c r="E1113" i="2"/>
  <c r="E1121" i="2"/>
  <c r="E1129" i="2"/>
  <c r="E1137" i="2"/>
  <c r="L1146" i="2"/>
  <c r="L1164" i="2"/>
  <c r="L1185" i="2"/>
  <c r="L1206" i="2"/>
  <c r="L1244" i="2"/>
  <c r="E1257" i="2"/>
  <c r="E1403" i="2"/>
  <c r="F1370" i="2"/>
  <c r="E1370" i="2"/>
  <c r="L1451" i="2"/>
  <c r="E1052" i="2"/>
  <c r="L865" i="2"/>
  <c r="L881" i="2"/>
  <c r="L897" i="2"/>
  <c r="L913" i="2"/>
  <c r="L929" i="2"/>
  <c r="L945" i="2"/>
  <c r="L961" i="2"/>
  <c r="L977" i="2"/>
  <c r="L993" i="2"/>
  <c r="L1009" i="2"/>
  <c r="E1053" i="2"/>
  <c r="E869" i="2"/>
  <c r="E877" i="2"/>
  <c r="E885" i="2"/>
  <c r="E893" i="2"/>
  <c r="E901" i="2"/>
  <c r="E909" i="2"/>
  <c r="E917" i="2"/>
  <c r="E925" i="2"/>
  <c r="E933" i="2"/>
  <c r="E941" i="2"/>
  <c r="E949" i="2"/>
  <c r="E957" i="2"/>
  <c r="E965" i="2"/>
  <c r="E973" i="2"/>
  <c r="E981" i="2"/>
  <c r="E989" i="2"/>
  <c r="E997" i="2"/>
  <c r="E1005" i="2"/>
  <c r="E1015" i="2"/>
  <c r="E1058" i="2"/>
  <c r="E1019" i="2"/>
  <c r="L1040" i="2"/>
  <c r="L1070" i="2"/>
  <c r="L1086" i="2"/>
  <c r="L1102" i="2"/>
  <c r="L1118" i="2"/>
  <c r="L1134" i="2"/>
  <c r="L1144" i="2"/>
  <c r="L1155" i="2"/>
  <c r="L1176" i="2"/>
  <c r="L1197" i="2"/>
  <c r="L1218" i="2"/>
  <c r="E1264" i="2"/>
  <c r="L1312" i="2"/>
  <c r="L1344" i="2"/>
  <c r="E1342" i="2"/>
  <c r="E1390" i="2"/>
  <c r="L1163" i="2"/>
  <c r="L1179" i="2"/>
  <c r="L1195" i="2"/>
  <c r="L1211" i="2"/>
  <c r="L1227" i="2"/>
  <c r="E1267" i="2"/>
  <c r="E1147" i="2"/>
  <c r="E1155" i="2"/>
  <c r="E1163" i="2"/>
  <c r="E1171" i="2"/>
  <c r="E1179" i="2"/>
  <c r="E1187" i="2"/>
  <c r="E1195" i="2"/>
  <c r="E1203" i="2"/>
  <c r="E1211" i="2"/>
  <c r="E1219" i="2"/>
  <c r="E1227" i="2"/>
  <c r="E1260" i="2"/>
  <c r="E1237" i="2"/>
  <c r="L1258" i="2"/>
  <c r="E1246" i="2"/>
  <c r="L1274" i="2"/>
  <c r="L1306" i="2"/>
  <c r="L1338" i="2"/>
  <c r="L1370" i="2"/>
  <c r="E1405" i="2"/>
  <c r="E1323" i="2"/>
  <c r="E1339" i="2"/>
  <c r="E1355" i="2"/>
  <c r="E1371" i="2"/>
  <c r="L1379" i="2"/>
  <c r="E1594" i="2"/>
  <c r="L1236" i="2"/>
  <c r="E1249" i="2"/>
  <c r="E1258" i="2"/>
  <c r="L1321" i="2"/>
  <c r="L1292" i="2"/>
  <c r="L1324" i="2"/>
  <c r="L1356" i="2"/>
  <c r="E1391" i="2"/>
  <c r="E1316" i="2"/>
  <c r="E1332" i="2"/>
  <c r="E1348" i="2"/>
  <c r="E1364" i="2"/>
  <c r="E1414" i="2"/>
  <c r="L1225" i="2"/>
  <c r="E1243" i="2"/>
  <c r="L1264" i="2"/>
  <c r="E1146" i="2"/>
  <c r="E1154" i="2"/>
  <c r="E1162" i="2"/>
  <c r="E1170" i="2"/>
  <c r="E1178" i="2"/>
  <c r="E1186" i="2"/>
  <c r="E1194" i="2"/>
  <c r="E1202" i="2"/>
  <c r="E1210" i="2"/>
  <c r="E1218" i="2"/>
  <c r="E1226" i="2"/>
  <c r="E1236" i="2"/>
  <c r="L1257" i="2"/>
  <c r="L1234" i="2"/>
  <c r="L1243" i="2"/>
  <c r="L1270" i="2"/>
  <c r="L1302" i="2"/>
  <c r="L1334" i="2"/>
  <c r="L1366" i="2"/>
  <c r="E1401" i="2"/>
  <c r="E1321" i="2"/>
  <c r="E1337" i="2"/>
  <c r="E1353" i="2"/>
  <c r="E1369" i="2"/>
  <c r="L1435" i="2"/>
  <c r="L1543" i="2"/>
  <c r="L1407" i="2"/>
  <c r="L1459" i="2"/>
  <c r="E1489" i="2"/>
  <c r="E1532" i="2"/>
  <c r="E1588" i="2"/>
  <c r="L1314" i="2"/>
  <c r="L1281" i="2"/>
  <c r="L1297" i="2"/>
  <c r="L1313" i="2"/>
  <c r="E1271" i="2"/>
  <c r="E1279" i="2"/>
  <c r="E1287" i="2"/>
  <c r="E1295" i="2"/>
  <c r="E1303" i="2"/>
  <c r="E1311" i="2"/>
  <c r="L1329" i="2"/>
  <c r="L1345" i="2"/>
  <c r="L1361" i="2"/>
  <c r="L1377" i="2"/>
  <c r="E1392" i="2"/>
  <c r="L1393" i="2"/>
  <c r="L1425" i="2"/>
  <c r="L1487" i="2"/>
  <c r="L1527" i="2"/>
  <c r="E1266" i="2"/>
  <c r="L1271" i="2"/>
  <c r="L1287" i="2"/>
  <c r="L1303" i="2"/>
  <c r="E1274" i="2"/>
  <c r="E1282" i="2"/>
  <c r="E1290" i="2"/>
  <c r="E1298" i="2"/>
  <c r="E1306" i="2"/>
  <c r="L1335" i="2"/>
  <c r="L1351" i="2"/>
  <c r="L1367" i="2"/>
  <c r="E1404" i="2"/>
  <c r="L1405" i="2"/>
  <c r="L1455" i="2"/>
  <c r="E1485" i="2"/>
  <c r="E1568" i="2"/>
  <c r="E1383" i="2"/>
  <c r="L1384" i="2"/>
  <c r="L1400" i="2"/>
  <c r="L1416" i="2"/>
  <c r="L1432" i="2"/>
  <c r="E1424" i="2"/>
  <c r="E1432" i="2"/>
  <c r="L1440" i="2"/>
  <c r="L1456" i="2"/>
  <c r="E1473" i="2"/>
  <c r="E1434" i="2"/>
  <c r="E1466" i="2"/>
  <c r="E1517" i="2"/>
  <c r="E1528" i="2"/>
  <c r="E1550" i="2"/>
  <c r="E1572" i="2"/>
  <c r="E1604" i="2"/>
  <c r="L1475" i="2"/>
  <c r="L1437" i="2"/>
  <c r="L1453" i="2"/>
  <c r="E1464" i="2"/>
  <c r="E1484" i="2"/>
  <c r="E1498" i="2"/>
  <c r="E1518" i="2"/>
  <c r="L1519" i="2"/>
  <c r="L1551" i="2"/>
  <c r="E1598" i="2"/>
  <c r="L1616" i="2"/>
  <c r="E1384" i="2"/>
  <c r="L1390" i="2"/>
  <c r="L1406" i="2"/>
  <c r="L1422" i="2"/>
  <c r="E1419" i="2"/>
  <c r="E1427" i="2"/>
  <c r="L1446" i="2"/>
  <c r="L1462" i="2"/>
  <c r="L1480" i="2"/>
  <c r="E1438" i="2"/>
  <c r="E1474" i="2"/>
  <c r="E1492" i="2"/>
  <c r="E1506" i="2"/>
  <c r="L1501" i="2"/>
  <c r="E1536" i="2"/>
  <c r="L1523" i="2"/>
  <c r="L1470" i="2"/>
  <c r="E1483" i="2"/>
  <c r="E1494" i="2"/>
  <c r="L1518" i="2"/>
  <c r="L1507" i="2"/>
  <c r="E1529" i="2"/>
  <c r="E1551" i="2"/>
  <c r="L1533" i="2"/>
  <c r="L1573" i="2"/>
  <c r="L1562" i="2"/>
  <c r="L1575" i="2"/>
  <c r="L1586" i="2"/>
  <c r="E1605" i="2"/>
  <c r="E1514" i="2"/>
  <c r="L1494" i="2"/>
  <c r="L1515" i="2"/>
  <c r="E1533" i="2"/>
  <c r="E1564" i="2"/>
  <c r="L1545" i="2"/>
  <c r="E1592" i="2"/>
  <c r="E1595" i="2"/>
  <c r="L1608" i="2"/>
  <c r="L1563" i="2"/>
  <c r="L1559" i="2"/>
  <c r="L1526" i="2"/>
  <c r="L1542" i="2"/>
  <c r="E1566" i="2"/>
  <c r="L1553" i="2"/>
  <c r="E1586" i="2"/>
  <c r="L1604" i="2"/>
  <c r="E1437" i="2"/>
  <c r="E1445" i="2"/>
  <c r="E1453" i="2"/>
  <c r="E1461" i="2"/>
  <c r="L1473" i="2"/>
  <c r="E1471" i="2"/>
  <c r="L1516" i="2"/>
  <c r="E1519" i="2"/>
  <c r="L1504" i="2"/>
  <c r="L1564" i="2"/>
  <c r="L1528" i="2"/>
  <c r="L1544" i="2"/>
  <c r="L1555" i="2"/>
  <c r="L1570" i="2"/>
  <c r="E1590" i="2"/>
  <c r="E1612" i="2"/>
  <c r="L1607" i="2"/>
  <c r="M12" i="1"/>
  <c r="M24" i="1"/>
  <c r="E1613" i="2"/>
  <c r="L1598" i="2"/>
  <c r="L1614" i="2"/>
  <c r="L109" i="2"/>
  <c r="L113" i="2"/>
  <c r="L425" i="2"/>
  <c r="L21" i="2"/>
  <c r="L85" i="2"/>
  <c r="L577" i="2"/>
  <c r="L9" i="2"/>
  <c r="L137" i="2"/>
  <c r="E1086" i="2"/>
  <c r="E42" i="2"/>
  <c r="E106" i="2"/>
  <c r="E33" i="2"/>
  <c r="E97" i="2"/>
  <c r="L30" i="2"/>
  <c r="L62" i="2"/>
  <c r="L94" i="2"/>
  <c r="L126" i="2"/>
  <c r="E191" i="2"/>
  <c r="E207" i="2"/>
  <c r="E223" i="2"/>
  <c r="E239" i="2"/>
  <c r="E255" i="2"/>
  <c r="E271" i="2"/>
  <c r="E287" i="2"/>
  <c r="L221" i="2"/>
  <c r="L349" i="2"/>
  <c r="L477" i="2"/>
  <c r="E729" i="2"/>
  <c r="L549" i="2"/>
  <c r="E32" i="2"/>
  <c r="E96" i="2"/>
  <c r="E128" i="2"/>
  <c r="E156" i="2"/>
  <c r="L31" i="2"/>
  <c r="L63" i="2"/>
  <c r="L95" i="2"/>
  <c r="L127" i="2"/>
  <c r="E159" i="2"/>
  <c r="E175" i="2"/>
  <c r="L161" i="2"/>
  <c r="L289" i="2"/>
  <c r="L417" i="2"/>
  <c r="L489" i="2"/>
  <c r="L617" i="2"/>
  <c r="E14" i="2"/>
  <c r="E78" i="2"/>
  <c r="E148" i="2"/>
  <c r="E37" i="2"/>
  <c r="E101" i="2"/>
  <c r="L16" i="2"/>
  <c r="L48" i="2"/>
  <c r="L80" i="2"/>
  <c r="L112" i="2"/>
  <c r="L144" i="2"/>
  <c r="E192" i="2"/>
  <c r="E208" i="2"/>
  <c r="E224" i="2"/>
  <c r="E240" i="2"/>
  <c r="E256" i="2"/>
  <c r="E272" i="2"/>
  <c r="E288" i="2"/>
  <c r="L229" i="2"/>
  <c r="L357" i="2"/>
  <c r="L421" i="2"/>
  <c r="E745" i="2"/>
  <c r="L557" i="2"/>
  <c r="E308" i="2"/>
  <c r="E324" i="2"/>
  <c r="E340" i="2"/>
  <c r="E356" i="2"/>
  <c r="E372" i="2"/>
  <c r="E388" i="2"/>
  <c r="E396" i="2"/>
  <c r="E412" i="2"/>
  <c r="E428" i="2"/>
  <c r="E444" i="2"/>
  <c r="E452" i="2"/>
  <c r="E468" i="2"/>
  <c r="L150" i="2"/>
  <c r="L182" i="2"/>
  <c r="L214" i="2"/>
  <c r="L246" i="2"/>
  <c r="L278" i="2"/>
  <c r="L310" i="2"/>
  <c r="L342" i="2"/>
  <c r="L374" i="2"/>
  <c r="L406" i="2"/>
  <c r="L438" i="2"/>
  <c r="L470" i="2"/>
  <c r="E651" i="2"/>
  <c r="E715" i="2"/>
  <c r="E779" i="2"/>
  <c r="E843" i="2"/>
  <c r="L510" i="2"/>
  <c r="L542" i="2"/>
  <c r="L574" i="2"/>
  <c r="L606" i="2"/>
  <c r="E812" i="2"/>
  <c r="L701" i="2"/>
  <c r="L829" i="2"/>
  <c r="L1087" i="2"/>
  <c r="L155" i="2"/>
  <c r="L187" i="2"/>
  <c r="L219" i="2"/>
  <c r="L251" i="2"/>
  <c r="L283" i="2"/>
  <c r="L315" i="2"/>
  <c r="L347" i="2"/>
  <c r="L379" i="2"/>
  <c r="L411" i="2"/>
  <c r="L443" i="2"/>
  <c r="L475" i="2"/>
  <c r="E661" i="2"/>
  <c r="E725" i="2"/>
  <c r="E789" i="2"/>
  <c r="E853" i="2"/>
  <c r="L515" i="2"/>
  <c r="L563" i="2"/>
  <c r="L595" i="2"/>
  <c r="E638" i="2"/>
  <c r="E859" i="2"/>
  <c r="L866" i="2"/>
  <c r="E1118" i="2"/>
  <c r="E305" i="2"/>
  <c r="E321" i="2"/>
  <c r="E337" i="2"/>
  <c r="E353" i="2"/>
  <c r="E369" i="2"/>
  <c r="E385" i="2"/>
  <c r="E401" i="2"/>
  <c r="E417" i="2"/>
  <c r="E433" i="2"/>
  <c r="E449" i="2"/>
  <c r="E465" i="2"/>
  <c r="L176" i="2"/>
  <c r="L208" i="2"/>
  <c r="L240" i="2"/>
  <c r="L272" i="2"/>
  <c r="L320" i="2"/>
  <c r="L352" i="2"/>
  <c r="L384" i="2"/>
  <c r="L416" i="2"/>
  <c r="L448" i="2"/>
  <c r="E703" i="2"/>
  <c r="E767" i="2"/>
  <c r="E831" i="2"/>
  <c r="L504" i="2"/>
  <c r="L536" i="2"/>
  <c r="L568" i="2"/>
  <c r="L600" i="2"/>
  <c r="E716" i="2"/>
  <c r="L781" i="2"/>
  <c r="L1020" i="2"/>
  <c r="E724" i="2"/>
  <c r="L657" i="2"/>
  <c r="L849" i="2"/>
  <c r="E1078" i="2"/>
  <c r="E676" i="2"/>
  <c r="E804" i="2"/>
  <c r="L697" i="2"/>
  <c r="L825" i="2"/>
  <c r="L1071" i="2"/>
  <c r="E635" i="2"/>
  <c r="E694" i="2"/>
  <c r="E758" i="2"/>
  <c r="E822" i="2"/>
  <c r="E490" i="2"/>
  <c r="E506" i="2"/>
  <c r="E514" i="2"/>
  <c r="E530" i="2"/>
  <c r="E546" i="2"/>
  <c r="E562" i="2"/>
  <c r="E578" i="2"/>
  <c r="E594" i="2"/>
  <c r="E610" i="2"/>
  <c r="L626" i="2"/>
  <c r="L642" i="2"/>
  <c r="L674" i="2"/>
  <c r="L706" i="2"/>
  <c r="L738" i="2"/>
  <c r="L770" i="2"/>
  <c r="L802" i="2"/>
  <c r="L834" i="2"/>
  <c r="L982" i="2"/>
  <c r="L1043" i="2"/>
  <c r="L1107" i="2"/>
  <c r="E1112" i="2"/>
  <c r="E1387" i="2"/>
  <c r="E648" i="2"/>
  <c r="E712" i="2"/>
  <c r="E744" i="2"/>
  <c r="E808" i="2"/>
  <c r="L651" i="2"/>
  <c r="L683" i="2"/>
  <c r="L715" i="2"/>
  <c r="L811" i="2"/>
  <c r="L843" i="2"/>
  <c r="L890" i="2"/>
  <c r="L1022" i="2"/>
  <c r="E1012" i="2"/>
  <c r="L1079" i="2"/>
  <c r="E1098" i="2"/>
  <c r="L1188" i="2"/>
  <c r="E637" i="2"/>
  <c r="E698" i="2"/>
  <c r="E762" i="2"/>
  <c r="E826" i="2"/>
  <c r="E491" i="2"/>
  <c r="E507" i="2"/>
  <c r="E523" i="2"/>
  <c r="E539" i="2"/>
  <c r="E555" i="2"/>
  <c r="E563" i="2"/>
  <c r="E579" i="2"/>
  <c r="E595" i="2"/>
  <c r="E619" i="2"/>
  <c r="L635" i="2"/>
  <c r="L644" i="2"/>
  <c r="L676" i="2"/>
  <c r="L708" i="2"/>
  <c r="L740" i="2"/>
  <c r="L772" i="2"/>
  <c r="L804" i="2"/>
  <c r="L836" i="2"/>
  <c r="L926" i="2"/>
  <c r="L990" i="2"/>
  <c r="E1084" i="2"/>
  <c r="E1330" i="2"/>
  <c r="L871" i="2"/>
  <c r="L903" i="2"/>
  <c r="L951" i="2"/>
  <c r="L983" i="2"/>
  <c r="E872" i="2"/>
  <c r="E888" i="2"/>
  <c r="E904" i="2"/>
  <c r="E920" i="2"/>
  <c r="E936" i="2"/>
  <c r="E952" i="2"/>
  <c r="E968" i="2"/>
  <c r="E984" i="2"/>
  <c r="F1000" i="2"/>
  <c r="E1000" i="2"/>
  <c r="L1092" i="2"/>
  <c r="L1124" i="2"/>
  <c r="L1145" i="2"/>
  <c r="L1184" i="2"/>
  <c r="E1239" i="2"/>
  <c r="E1366" i="2"/>
  <c r="L1016" i="2"/>
  <c r="E1056" i="2"/>
  <c r="L884" i="2"/>
  <c r="L916" i="2"/>
  <c r="L948" i="2"/>
  <c r="L980" i="2"/>
  <c r="E1057" i="2"/>
  <c r="L1019" i="2"/>
  <c r="E1062" i="2"/>
  <c r="L1073" i="2"/>
  <c r="L1105" i="2"/>
  <c r="L1137" i="2"/>
  <c r="E1079" i="2"/>
  <c r="E1087" i="2"/>
  <c r="E1103" i="2"/>
  <c r="E1119" i="2"/>
  <c r="E1135" i="2"/>
  <c r="L1158" i="2"/>
  <c r="L1180" i="2"/>
  <c r="L1226" i="2"/>
  <c r="L1368" i="2"/>
  <c r="L1025" i="2"/>
  <c r="L861" i="2"/>
  <c r="L893" i="2"/>
  <c r="L925" i="2"/>
  <c r="L973" i="2"/>
  <c r="L1005" i="2"/>
  <c r="E875" i="2"/>
  <c r="E891" i="2"/>
  <c r="E907" i="2"/>
  <c r="E923" i="2"/>
  <c r="E939" i="2"/>
  <c r="E955" i="2"/>
  <c r="E971" i="2"/>
  <c r="E987" i="2"/>
  <c r="E1003" i="2"/>
  <c r="L1098" i="2"/>
  <c r="L1130" i="2"/>
  <c r="L1151" i="2"/>
  <c r="L1192" i="2"/>
  <c r="L1280" i="2"/>
  <c r="E1326" i="2"/>
  <c r="L1159" i="2"/>
  <c r="L1191" i="2"/>
  <c r="L1223" i="2"/>
  <c r="L1240" i="2"/>
  <c r="E1145" i="2"/>
  <c r="E1161" i="2"/>
  <c r="E1177" i="2"/>
  <c r="E1185" i="2"/>
  <c r="E1201" i="2"/>
  <c r="E1217" i="2"/>
  <c r="E1233" i="2"/>
  <c r="E1253" i="2"/>
  <c r="L1298" i="2"/>
  <c r="L1330" i="2"/>
  <c r="E1397" i="2"/>
  <c r="E1335" i="2"/>
  <c r="E1367" i="2"/>
  <c r="L1232" i="2"/>
  <c r="L1284" i="2"/>
  <c r="L1319" i="2"/>
  <c r="E1328" i="2"/>
  <c r="E1360" i="2"/>
  <c r="L1419" i="2"/>
  <c r="L1221" i="2"/>
  <c r="E1259" i="2"/>
  <c r="E1152" i="2"/>
  <c r="E1168" i="2"/>
  <c r="E1184" i="2"/>
  <c r="E1192" i="2"/>
  <c r="E1208" i="2"/>
  <c r="E1224" i="2"/>
  <c r="E1252" i="2"/>
  <c r="L1250" i="2"/>
  <c r="L1358" i="2"/>
  <c r="E1317" i="2"/>
  <c r="E1365" i="2"/>
  <c r="E1380" i="2"/>
  <c r="L1513" i="2"/>
  <c r="L1443" i="2"/>
  <c r="L1474" i="2"/>
  <c r="L1493" i="2"/>
  <c r="L1293" i="2"/>
  <c r="E1269" i="2"/>
  <c r="E1285" i="2"/>
  <c r="E1301" i="2"/>
  <c r="L1325" i="2"/>
  <c r="L1341" i="2"/>
  <c r="L1373" i="2"/>
  <c r="L1385" i="2"/>
  <c r="L1417" i="2"/>
  <c r="L1283" i="2"/>
  <c r="L1299" i="2"/>
  <c r="E1272" i="2"/>
  <c r="E1288" i="2"/>
  <c r="E1304" i="2"/>
  <c r="L1331" i="2"/>
  <c r="L1363" i="2"/>
  <c r="E1381" i="2"/>
  <c r="L1429" i="2"/>
  <c r="L1439" i="2"/>
  <c r="L1396" i="2"/>
  <c r="L1412" i="2"/>
  <c r="E1422" i="2"/>
  <c r="L1436" i="2"/>
  <c r="E1469" i="2"/>
  <c r="E1442" i="2"/>
  <c r="E1497" i="2"/>
  <c r="L1576" i="2"/>
  <c r="L1611" i="2"/>
  <c r="L1491" i="2"/>
  <c r="E1478" i="2"/>
  <c r="E1540" i="2"/>
  <c r="L1535" i="2"/>
  <c r="L1588" i="2"/>
  <c r="L1386" i="2"/>
  <c r="E1433" i="2"/>
  <c r="L1458" i="2"/>
  <c r="E1522" i="2"/>
  <c r="E1560" i="2"/>
  <c r="E1581" i="2"/>
  <c r="L1490" i="2"/>
  <c r="E1502" i="2"/>
  <c r="L1556" i="2"/>
  <c r="L1567" i="2"/>
  <c r="L1510" i="2"/>
  <c r="E1558" i="2"/>
  <c r="L1578" i="2"/>
  <c r="L1579" i="2"/>
  <c r="L1590" i="2"/>
  <c r="L1597" i="2"/>
  <c r="E1554" i="2"/>
  <c r="L1522" i="2"/>
  <c r="E1583" i="2"/>
  <c r="E1593" i="2"/>
  <c r="L1591" i="2"/>
  <c r="E1435" i="2"/>
  <c r="E1443" i="2"/>
  <c r="E1459" i="2"/>
  <c r="L1489" i="2"/>
  <c r="E1467" i="2"/>
  <c r="L1486" i="2"/>
  <c r="L1512" i="2"/>
  <c r="L1500" i="2"/>
  <c r="L1560" i="2"/>
  <c r="E1557" i="2"/>
  <c r="L1540" i="2"/>
  <c r="L1565" i="2"/>
  <c r="L1593" i="2"/>
  <c r="L1601" i="2"/>
  <c r="E1611" i="2"/>
  <c r="L1610" i="2"/>
  <c r="E124" i="2"/>
  <c r="L409" i="2"/>
  <c r="E60" i="2"/>
  <c r="L61" i="2"/>
  <c r="E849" i="2"/>
  <c r="E92" i="2"/>
  <c r="L77" i="2"/>
  <c r="L545" i="2"/>
  <c r="E95" i="2"/>
  <c r="E100" i="2"/>
  <c r="E158" i="2"/>
  <c r="L17" i="2"/>
  <c r="L81" i="2"/>
  <c r="L297" i="2"/>
  <c r="L561" i="2"/>
  <c r="E44" i="2"/>
  <c r="L53" i="2"/>
  <c r="L117" i="2"/>
  <c r="E181" i="2"/>
  <c r="L185" i="2"/>
  <c r="L441" i="2"/>
  <c r="E785" i="2"/>
  <c r="L725" i="2"/>
  <c r="E20" i="2"/>
  <c r="E182" i="2"/>
  <c r="L41" i="2"/>
  <c r="L105" i="2"/>
  <c r="E169" i="2"/>
  <c r="L393" i="2"/>
  <c r="E689" i="2"/>
  <c r="E63" i="2"/>
  <c r="E26" i="2"/>
  <c r="E58" i="2"/>
  <c r="E90" i="2"/>
  <c r="E122" i="2"/>
  <c r="E111" i="2"/>
  <c r="E17" i="2"/>
  <c r="E49" i="2"/>
  <c r="E81" i="2"/>
  <c r="E113" i="2"/>
  <c r="L22" i="2"/>
  <c r="L38" i="2"/>
  <c r="L54" i="2"/>
  <c r="L70" i="2"/>
  <c r="L86" i="2"/>
  <c r="L102" i="2"/>
  <c r="L118" i="2"/>
  <c r="L134" i="2"/>
  <c r="E187" i="2"/>
  <c r="E195" i="2"/>
  <c r="E203" i="2"/>
  <c r="E211" i="2"/>
  <c r="E219" i="2"/>
  <c r="E227" i="2"/>
  <c r="E235" i="2"/>
  <c r="E243" i="2"/>
  <c r="E251" i="2"/>
  <c r="E259" i="2"/>
  <c r="E267" i="2"/>
  <c r="E275" i="2"/>
  <c r="E283" i="2"/>
  <c r="E291" i="2"/>
  <c r="E304" i="2"/>
  <c r="L189" i="2"/>
  <c r="L253" i="2"/>
  <c r="L317" i="2"/>
  <c r="L381" i="2"/>
  <c r="L445" i="2"/>
  <c r="E665" i="2"/>
  <c r="E793" i="2"/>
  <c r="L517" i="2"/>
  <c r="L581" i="2"/>
  <c r="L757" i="2"/>
  <c r="E67" i="2"/>
  <c r="E115" i="2"/>
  <c r="E16" i="2"/>
  <c r="E48" i="2"/>
  <c r="E80" i="2"/>
  <c r="E112" i="2"/>
  <c r="E144" i="2"/>
  <c r="E164" i="2"/>
  <c r="E180" i="2"/>
  <c r="L7" i="2"/>
  <c r="L23" i="2"/>
  <c r="L39" i="2"/>
  <c r="L55" i="2"/>
  <c r="L71" i="2"/>
  <c r="L87" i="2"/>
  <c r="L103" i="2"/>
  <c r="L119" i="2"/>
  <c r="L135" i="2"/>
  <c r="E167" i="2"/>
  <c r="L193" i="2"/>
  <c r="L257" i="2"/>
  <c r="L321" i="2"/>
  <c r="L385" i="2"/>
  <c r="L449" i="2"/>
  <c r="E673" i="2"/>
  <c r="E801" i="2"/>
  <c r="L521" i="2"/>
  <c r="L585" i="2"/>
  <c r="L789" i="2"/>
  <c r="E1063" i="2"/>
  <c r="E7" i="2"/>
  <c r="E139" i="2"/>
  <c r="E30" i="2"/>
  <c r="E62" i="2"/>
  <c r="E94" i="2"/>
  <c r="E126" i="2"/>
  <c r="E146" i="2"/>
  <c r="E21" i="2"/>
  <c r="E53" i="2"/>
  <c r="E85" i="2"/>
  <c r="E117" i="2"/>
  <c r="E152" i="2"/>
  <c r="L8" i="2"/>
  <c r="M24" i="2"/>
  <c r="L24" i="2"/>
  <c r="L40" i="2"/>
  <c r="L56" i="2"/>
  <c r="L72" i="2"/>
  <c r="L88" i="2"/>
  <c r="L104" i="2"/>
  <c r="L120" i="2"/>
  <c r="L136" i="2"/>
  <c r="E153" i="2"/>
  <c r="E188" i="2"/>
  <c r="E196" i="2"/>
  <c r="E204" i="2"/>
  <c r="E212" i="2"/>
  <c r="E220" i="2"/>
  <c r="E228" i="2"/>
  <c r="E236" i="2"/>
  <c r="E244" i="2"/>
  <c r="E252" i="2"/>
  <c r="E260" i="2"/>
  <c r="E268" i="2"/>
  <c r="E276" i="2"/>
  <c r="E284" i="2"/>
  <c r="E292" i="2"/>
  <c r="L197" i="2"/>
  <c r="L261" i="2"/>
  <c r="L325" i="2"/>
  <c r="L389" i="2"/>
  <c r="L453" i="2"/>
  <c r="E681" i="2"/>
  <c r="E809" i="2"/>
  <c r="L525" i="2"/>
  <c r="L589" i="2"/>
  <c r="L821" i="2"/>
  <c r="E312" i="2"/>
  <c r="E320" i="2"/>
  <c r="E328" i="2"/>
  <c r="E336" i="2"/>
  <c r="E344" i="2"/>
  <c r="E352" i="2"/>
  <c r="E360" i="2"/>
  <c r="E368" i="2"/>
  <c r="E376" i="2"/>
  <c r="E384" i="2"/>
  <c r="E392" i="2"/>
  <c r="E400" i="2"/>
  <c r="E408" i="2"/>
  <c r="E416" i="2"/>
  <c r="E424" i="2"/>
  <c r="E432" i="2"/>
  <c r="E440" i="2"/>
  <c r="E448" i="2"/>
  <c r="E456" i="2"/>
  <c r="E464" i="2"/>
  <c r="E472" i="2"/>
  <c r="E480" i="2"/>
  <c r="L158" i="2"/>
  <c r="L174" i="2"/>
  <c r="L190" i="2"/>
  <c r="L206" i="2"/>
  <c r="L222" i="2"/>
  <c r="L238" i="2"/>
  <c r="L254" i="2"/>
  <c r="L270" i="2"/>
  <c r="L286" i="2"/>
  <c r="L302" i="2"/>
  <c r="L318" i="2"/>
  <c r="L334" i="2"/>
  <c r="L350" i="2"/>
  <c r="L366" i="2"/>
  <c r="L382" i="2"/>
  <c r="L398" i="2"/>
  <c r="L414" i="2"/>
  <c r="L430" i="2"/>
  <c r="L446" i="2"/>
  <c r="L462" i="2"/>
  <c r="L478" i="2"/>
  <c r="E667" i="2"/>
  <c r="E699" i="2"/>
  <c r="E731" i="2"/>
  <c r="E763" i="2"/>
  <c r="E795" i="2"/>
  <c r="E827" i="2"/>
  <c r="L486" i="2"/>
  <c r="L502" i="2"/>
  <c r="L518" i="2"/>
  <c r="L534" i="2"/>
  <c r="L550" i="2"/>
  <c r="L566" i="2"/>
  <c r="L582" i="2"/>
  <c r="L598" i="2"/>
  <c r="L614" i="2"/>
  <c r="E684" i="2"/>
  <c r="L765" i="2"/>
  <c r="L962" i="2"/>
  <c r="L1198" i="2"/>
  <c r="L147" i="2"/>
  <c r="L163" i="2"/>
  <c r="L179" i="2"/>
  <c r="L195" i="2"/>
  <c r="L211" i="2"/>
  <c r="L227" i="2"/>
  <c r="L243" i="2"/>
  <c r="L259" i="2"/>
  <c r="L275" i="2"/>
  <c r="L291" i="2"/>
  <c r="L307" i="2"/>
  <c r="L323" i="2"/>
  <c r="L339" i="2"/>
  <c r="L355" i="2"/>
  <c r="L371" i="2"/>
  <c r="L387" i="2"/>
  <c r="L403" i="2"/>
  <c r="L419" i="2"/>
  <c r="L435" i="2"/>
  <c r="L451" i="2"/>
  <c r="L467" i="2"/>
  <c r="E645" i="2"/>
  <c r="E677" i="2"/>
  <c r="E709" i="2"/>
  <c r="E741" i="2"/>
  <c r="E773" i="2"/>
  <c r="E805" i="2"/>
  <c r="E837" i="2"/>
  <c r="L491" i="2"/>
  <c r="L507" i="2"/>
  <c r="L523" i="2"/>
  <c r="L539" i="2"/>
  <c r="L555" i="2"/>
  <c r="L571" i="2"/>
  <c r="L587" i="2"/>
  <c r="L603" i="2"/>
  <c r="L619" i="2"/>
  <c r="E764" i="2"/>
  <c r="L677" i="2"/>
  <c r="L805" i="2"/>
  <c r="E1346" i="2"/>
  <c r="E301" i="2"/>
  <c r="E309" i="2"/>
  <c r="E317" i="2"/>
  <c r="E325" i="2"/>
  <c r="E333" i="2"/>
  <c r="E341" i="2"/>
  <c r="E349" i="2"/>
  <c r="E357" i="2"/>
  <c r="E365" i="2"/>
  <c r="E373" i="2"/>
  <c r="E381" i="2"/>
  <c r="E389" i="2"/>
  <c r="E397" i="2"/>
  <c r="E405" i="2"/>
  <c r="E413" i="2"/>
  <c r="E421" i="2"/>
  <c r="E429" i="2"/>
  <c r="E437" i="2"/>
  <c r="E445" i="2"/>
  <c r="E453" i="2"/>
  <c r="E461" i="2"/>
  <c r="E469" i="2"/>
  <c r="E477" i="2"/>
  <c r="L152" i="2"/>
  <c r="L168" i="2"/>
  <c r="L184" i="2"/>
  <c r="L200" i="2"/>
  <c r="L216" i="2"/>
  <c r="L232" i="2"/>
  <c r="L248" i="2"/>
  <c r="L264" i="2"/>
  <c r="L280" i="2"/>
  <c r="L296" i="2"/>
  <c r="L312" i="2"/>
  <c r="L328" i="2"/>
  <c r="L344" i="2"/>
  <c r="L360" i="2"/>
  <c r="L376" i="2"/>
  <c r="L392" i="2"/>
  <c r="L408" i="2"/>
  <c r="L424" i="2"/>
  <c r="L440" i="2"/>
  <c r="L456" i="2"/>
  <c r="L472" i="2"/>
  <c r="E655" i="2"/>
  <c r="E687" i="2"/>
  <c r="E719" i="2"/>
  <c r="E751" i="2"/>
  <c r="E783" i="2"/>
  <c r="E815" i="2"/>
  <c r="E847" i="2"/>
  <c r="L496" i="2"/>
  <c r="L512" i="2"/>
  <c r="L528" i="2"/>
  <c r="L544" i="2"/>
  <c r="L560" i="2"/>
  <c r="L576" i="2"/>
  <c r="L592" i="2"/>
  <c r="L608" i="2"/>
  <c r="E626" i="2"/>
  <c r="E844" i="2"/>
  <c r="L717" i="2"/>
  <c r="L845" i="2"/>
  <c r="E1070" i="2"/>
  <c r="E660" i="2"/>
  <c r="E788" i="2"/>
  <c r="L689" i="2"/>
  <c r="L753" i="2"/>
  <c r="L817" i="2"/>
  <c r="L914" i="2"/>
  <c r="E630" i="2"/>
  <c r="E740" i="2"/>
  <c r="L665" i="2"/>
  <c r="L729" i="2"/>
  <c r="L793" i="2"/>
  <c r="L857" i="2"/>
  <c r="E1013" i="2"/>
  <c r="E1094" i="2"/>
  <c r="E646" i="2"/>
  <c r="E678" i="2"/>
  <c r="E710" i="2"/>
  <c r="E742" i="2"/>
  <c r="E774" i="2"/>
  <c r="E806" i="2"/>
  <c r="E838" i="2"/>
  <c r="E486" i="2"/>
  <c r="E494" i="2"/>
  <c r="E502" i="2"/>
  <c r="E510" i="2"/>
  <c r="E518" i="2"/>
  <c r="E526" i="2"/>
  <c r="E534" i="2"/>
  <c r="E542" i="2"/>
  <c r="E550" i="2"/>
  <c r="E558" i="2"/>
  <c r="E566" i="2"/>
  <c r="E574" i="2"/>
  <c r="E582" i="2"/>
  <c r="E590" i="2"/>
  <c r="E598" i="2"/>
  <c r="E606" i="2"/>
  <c r="E614" i="2"/>
  <c r="E622" i="2"/>
  <c r="L630" i="2"/>
  <c r="L638" i="2"/>
  <c r="L650" i="2"/>
  <c r="L666" i="2"/>
  <c r="L682" i="2"/>
  <c r="L698" i="2"/>
  <c r="L714" i="2"/>
  <c r="L730" i="2"/>
  <c r="L746" i="2"/>
  <c r="L762" i="2"/>
  <c r="L778" i="2"/>
  <c r="L794" i="2"/>
  <c r="L810" i="2"/>
  <c r="L826" i="2"/>
  <c r="L842" i="2"/>
  <c r="L858" i="2"/>
  <c r="E864" i="2"/>
  <c r="E1017" i="2"/>
  <c r="L886" i="2"/>
  <c r="L950" i="2"/>
  <c r="L1075" i="2"/>
  <c r="L1139" i="2"/>
  <c r="E1096" i="2"/>
  <c r="E1128" i="2"/>
  <c r="L1182" i="2"/>
  <c r="E636" i="2"/>
  <c r="E664" i="2"/>
  <c r="E696" i="2"/>
  <c r="E728" i="2"/>
  <c r="E760" i="2"/>
  <c r="E792" i="2"/>
  <c r="E824" i="2"/>
  <c r="L643" i="2"/>
  <c r="L659" i="2"/>
  <c r="L675" i="2"/>
  <c r="L691" i="2"/>
  <c r="L707" i="2"/>
  <c r="L723" i="2"/>
  <c r="L739" i="2"/>
  <c r="L755" i="2"/>
  <c r="L771" i="2"/>
  <c r="L787" i="2"/>
  <c r="L803" i="2"/>
  <c r="L819" i="2"/>
  <c r="L835" i="2"/>
  <c r="L851" i="2"/>
  <c r="E858" i="2"/>
  <c r="E1064" i="2"/>
  <c r="L922" i="2"/>
  <c r="L986" i="2"/>
  <c r="E1065" i="2"/>
  <c r="L1052" i="2"/>
  <c r="L1111" i="2"/>
  <c r="E1082" i="2"/>
  <c r="E1114" i="2"/>
  <c r="L1148" i="2"/>
  <c r="E1255" i="2"/>
  <c r="E1314" i="2"/>
  <c r="E629" i="2"/>
  <c r="E650" i="2"/>
  <c r="E682" i="2"/>
  <c r="E714" i="2"/>
  <c r="E746" i="2"/>
  <c r="E778" i="2"/>
  <c r="E810" i="2"/>
  <c r="E842" i="2"/>
  <c r="E487" i="2"/>
  <c r="E495" i="2"/>
  <c r="E503" i="2"/>
  <c r="E511" i="2"/>
  <c r="E519" i="2"/>
  <c r="E527" i="2"/>
  <c r="E535" i="2"/>
  <c r="E543" i="2"/>
  <c r="E551" i="2"/>
  <c r="E559" i="2"/>
  <c r="E567" i="2"/>
  <c r="E575" i="2"/>
  <c r="E583" i="2"/>
  <c r="E591" i="2"/>
  <c r="E599" i="2"/>
  <c r="E607" i="2"/>
  <c r="E615" i="2"/>
  <c r="E623" i="2"/>
  <c r="L631" i="2"/>
  <c r="L639" i="2"/>
  <c r="L652" i="2"/>
  <c r="L668" i="2"/>
  <c r="L684" i="2"/>
  <c r="L700" i="2"/>
  <c r="L716" i="2"/>
  <c r="L732" i="2"/>
  <c r="L748" i="2"/>
  <c r="L764" i="2"/>
  <c r="L780" i="2"/>
  <c r="L796" i="2"/>
  <c r="L812" i="2"/>
  <c r="L828" i="2"/>
  <c r="L844" i="2"/>
  <c r="L894" i="2"/>
  <c r="L958" i="2"/>
  <c r="E1016" i="2"/>
  <c r="L1083" i="2"/>
  <c r="E1068" i="2"/>
  <c r="E1100" i="2"/>
  <c r="E1132" i="2"/>
  <c r="L1193" i="2"/>
  <c r="L1288" i="2"/>
  <c r="E1028" i="2"/>
  <c r="L1049" i="2"/>
  <c r="L863" i="2"/>
  <c r="L879" i="2"/>
  <c r="L895" i="2"/>
  <c r="L911" i="2"/>
  <c r="L927" i="2"/>
  <c r="L943" i="2"/>
  <c r="L959" i="2"/>
  <c r="L975" i="2"/>
  <c r="L991" i="2"/>
  <c r="L1007" i="2"/>
  <c r="E1029" i="2"/>
  <c r="L1050" i="2"/>
  <c r="E868" i="2"/>
  <c r="E876" i="2"/>
  <c r="E884" i="2"/>
  <c r="E892" i="2"/>
  <c r="F900" i="2"/>
  <c r="E900" i="2"/>
  <c r="E908" i="2"/>
  <c r="E916" i="2"/>
  <c r="E924" i="2"/>
  <c r="E932" i="2"/>
  <c r="E940" i="2"/>
  <c r="E948" i="2"/>
  <c r="E956" i="2"/>
  <c r="E964" i="2"/>
  <c r="E972" i="2"/>
  <c r="E980" i="2"/>
  <c r="E988" i="2"/>
  <c r="E996" i="2"/>
  <c r="E1004" i="2"/>
  <c r="L1014" i="2"/>
  <c r="E1034" i="2"/>
  <c r="L1055" i="2"/>
  <c r="E1059" i="2"/>
  <c r="L1068" i="2"/>
  <c r="L1084" i="2"/>
  <c r="L1100" i="2"/>
  <c r="L1116" i="2"/>
  <c r="L1132" i="2"/>
  <c r="L1142" i="2"/>
  <c r="L1153" i="2"/>
  <c r="L1173" i="2"/>
  <c r="L1194" i="2"/>
  <c r="L1216" i="2"/>
  <c r="L1253" i="2"/>
  <c r="L1296" i="2"/>
  <c r="L1328" i="2"/>
  <c r="E1334" i="2"/>
  <c r="E1024" i="2"/>
  <c r="L1045" i="2"/>
  <c r="L860" i="2"/>
  <c r="L876" i="2"/>
  <c r="L892" i="2"/>
  <c r="L908" i="2"/>
  <c r="L924" i="2"/>
  <c r="L940" i="2"/>
  <c r="L956" i="2"/>
  <c r="L972" i="2"/>
  <c r="L988" i="2"/>
  <c r="L1004" i="2"/>
  <c r="E1025" i="2"/>
  <c r="L1046" i="2"/>
  <c r="E1030" i="2"/>
  <c r="L1051" i="2"/>
  <c r="L1015" i="2"/>
  <c r="E1055" i="2"/>
  <c r="L1081" i="2"/>
  <c r="L1097" i="2"/>
  <c r="L1113" i="2"/>
  <c r="L1129" i="2"/>
  <c r="E1067" i="2"/>
  <c r="E1075" i="2"/>
  <c r="E1083" i="2"/>
  <c r="E1091" i="2"/>
  <c r="E1099" i="2"/>
  <c r="E1107" i="2"/>
  <c r="E1115" i="2"/>
  <c r="E1123" i="2"/>
  <c r="E1131" i="2"/>
  <c r="E1139" i="2"/>
  <c r="L1150" i="2"/>
  <c r="L1169" i="2"/>
  <c r="L1190" i="2"/>
  <c r="L1212" i="2"/>
  <c r="L1237" i="2"/>
  <c r="L1272" i="2"/>
  <c r="E1322" i="2"/>
  <c r="E1570" i="2"/>
  <c r="E1036" i="2"/>
  <c r="L1057" i="2"/>
  <c r="L869" i="2"/>
  <c r="L885" i="2"/>
  <c r="L901" i="2"/>
  <c r="L917" i="2"/>
  <c r="L933" i="2"/>
  <c r="L949" i="2"/>
  <c r="L965" i="2"/>
  <c r="L981" i="2"/>
  <c r="L997" i="2"/>
  <c r="E1014" i="2"/>
  <c r="E1037" i="2"/>
  <c r="L1058" i="2"/>
  <c r="E871" i="2"/>
  <c r="E879" i="2"/>
  <c r="E887" i="2"/>
  <c r="E895" i="2"/>
  <c r="E903" i="2"/>
  <c r="E911" i="2"/>
  <c r="E919" i="2"/>
  <c r="E927" i="2"/>
  <c r="E935" i="2"/>
  <c r="E943" i="2"/>
  <c r="E951" i="2"/>
  <c r="E959" i="2"/>
  <c r="E967" i="2"/>
  <c r="E975" i="2"/>
  <c r="E983" i="2"/>
  <c r="E991" i="2"/>
  <c r="E999" i="2"/>
  <c r="E1007" i="2"/>
  <c r="E1042" i="2"/>
  <c r="L1063" i="2"/>
  <c r="L1024" i="2"/>
  <c r="L1074" i="2"/>
  <c r="L1090" i="2"/>
  <c r="L1106" i="2"/>
  <c r="L1122" i="2"/>
  <c r="L1138" i="2"/>
  <c r="L1160" i="2"/>
  <c r="L1181" i="2"/>
  <c r="L1202" i="2"/>
  <c r="L1230" i="2"/>
  <c r="E1241" i="2"/>
  <c r="L1376" i="2"/>
  <c r="E1358" i="2"/>
  <c r="L1403" i="2"/>
  <c r="L1167" i="2"/>
  <c r="L1183" i="2"/>
  <c r="L1199" i="2"/>
  <c r="L1215" i="2"/>
  <c r="L1231" i="2"/>
  <c r="E1251" i="2"/>
  <c r="E1141" i="2"/>
  <c r="E1149" i="2"/>
  <c r="E1157" i="2"/>
  <c r="E1165" i="2"/>
  <c r="E1173" i="2"/>
  <c r="E1181" i="2"/>
  <c r="E1189" i="2"/>
  <c r="E1197" i="2"/>
  <c r="E1205" i="2"/>
  <c r="E1213" i="2"/>
  <c r="E1221" i="2"/>
  <c r="E1229" i="2"/>
  <c r="E1244" i="2"/>
  <c r="L1265" i="2"/>
  <c r="L1242" i="2"/>
  <c r="L1251" i="2"/>
  <c r="L1282" i="2"/>
  <c r="L1315" i="2"/>
  <c r="L1346" i="2"/>
  <c r="E1413" i="2"/>
  <c r="E1327" i="2"/>
  <c r="E1343" i="2"/>
  <c r="E1359" i="2"/>
  <c r="E1375" i="2"/>
  <c r="E1394" i="2"/>
  <c r="L1411" i="2"/>
  <c r="L1224" i="2"/>
  <c r="E1263" i="2"/>
  <c r="E1256" i="2"/>
  <c r="L1254" i="2"/>
  <c r="E1242" i="2"/>
  <c r="L1263" i="2"/>
  <c r="L1300" i="2"/>
  <c r="L1332" i="2"/>
  <c r="L1364" i="2"/>
  <c r="E1399" i="2"/>
  <c r="E1320" i="2"/>
  <c r="E1336" i="2"/>
  <c r="E1352" i="2"/>
  <c r="E1368" i="2"/>
  <c r="E1472" i="2"/>
  <c r="L1229" i="2"/>
  <c r="L1248" i="2"/>
  <c r="E1140" i="2"/>
  <c r="E1148" i="2"/>
  <c r="E1156" i="2"/>
  <c r="E1164" i="2"/>
  <c r="E1172" i="2"/>
  <c r="E1180" i="2"/>
  <c r="E1188" i="2"/>
  <c r="E1196" i="2"/>
  <c r="E1204" i="2"/>
  <c r="E1212" i="2"/>
  <c r="E1220" i="2"/>
  <c r="E1228" i="2"/>
  <c r="L1241" i="2"/>
  <c r="E1261" i="2"/>
  <c r="L1278" i="2"/>
  <c r="L1310" i="2"/>
  <c r="L1342" i="2"/>
  <c r="L1374" i="2"/>
  <c r="E1409" i="2"/>
  <c r="E1325" i="2"/>
  <c r="E1341" i="2"/>
  <c r="E1357" i="2"/>
  <c r="E1373" i="2"/>
  <c r="E1386" i="2"/>
  <c r="L1395" i="2"/>
  <c r="L1383" i="2"/>
  <c r="L1415" i="2"/>
  <c r="E1470" i="2"/>
  <c r="E1503" i="2"/>
  <c r="L1269" i="2"/>
  <c r="L1285" i="2"/>
  <c r="L1301" i="2"/>
  <c r="E1273" i="2"/>
  <c r="E1281" i="2"/>
  <c r="E1289" i="2"/>
  <c r="E1297" i="2"/>
  <c r="E1305" i="2"/>
  <c r="E1313" i="2"/>
  <c r="L1333" i="2"/>
  <c r="L1349" i="2"/>
  <c r="L1365" i="2"/>
  <c r="E1400" i="2"/>
  <c r="L1401" i="2"/>
  <c r="L1433" i="2"/>
  <c r="L1447" i="2"/>
  <c r="L1482" i="2"/>
  <c r="L1503" i="2"/>
  <c r="L1554" i="2"/>
  <c r="L1275" i="2"/>
  <c r="L1291" i="2"/>
  <c r="L1307" i="2"/>
  <c r="E1268" i="2"/>
  <c r="E1276" i="2"/>
  <c r="E1284" i="2"/>
  <c r="E1292" i="2"/>
  <c r="E1300" i="2"/>
  <c r="E1308" i="2"/>
  <c r="L1323" i="2"/>
  <c r="L1339" i="2"/>
  <c r="L1355" i="2"/>
  <c r="L1371" i="2"/>
  <c r="E1382" i="2"/>
  <c r="E1379" i="2"/>
  <c r="E1412" i="2"/>
  <c r="L1381" i="2"/>
  <c r="L1413" i="2"/>
  <c r="E1500" i="2"/>
  <c r="E1548" i="2"/>
  <c r="E1602" i="2"/>
  <c r="L1388" i="2"/>
  <c r="L1404" i="2"/>
  <c r="L1420" i="2"/>
  <c r="E1418" i="2"/>
  <c r="E1426" i="2"/>
  <c r="L1444" i="2"/>
  <c r="L1460" i="2"/>
  <c r="E1477" i="2"/>
  <c r="E1458" i="2"/>
  <c r="E1490" i="2"/>
  <c r="E1504" i="2"/>
  <c r="L1495" i="2"/>
  <c r="L1569" i="2"/>
  <c r="E1575" i="2"/>
  <c r="E1614" i="2"/>
  <c r="L1479" i="2"/>
  <c r="L1441" i="2"/>
  <c r="L1457" i="2"/>
  <c r="E1456" i="2"/>
  <c r="E1487" i="2"/>
  <c r="E1501" i="2"/>
  <c r="E1553" i="2"/>
  <c r="E1576" i="2"/>
  <c r="E1606" i="2"/>
  <c r="L1378" i="2"/>
  <c r="L1394" i="2"/>
  <c r="L1410" i="2"/>
  <c r="L1426" i="2"/>
  <c r="E1421" i="2"/>
  <c r="E1429" i="2"/>
  <c r="L1434" i="2"/>
  <c r="L1450" i="2"/>
  <c r="L1468" i="2"/>
  <c r="L1484" i="2"/>
  <c r="E1462" i="2"/>
  <c r="E1495" i="2"/>
  <c r="E1509" i="2"/>
  <c r="L1511" i="2"/>
  <c r="L1539" i="2"/>
  <c r="E1567" i="2"/>
  <c r="L1592" i="2"/>
  <c r="L1600" i="2"/>
  <c r="E1486" i="2"/>
  <c r="E1507" i="2"/>
  <c r="E1525" i="2"/>
  <c r="E1524" i="2"/>
  <c r="E1512" i="2"/>
  <c r="E1542" i="2"/>
  <c r="L1557" i="2"/>
  <c r="L1541" i="2"/>
  <c r="E1584" i="2"/>
  <c r="L1594" i="2"/>
  <c r="E1610" i="2"/>
  <c r="L1603" i="2"/>
  <c r="L1499" i="2"/>
  <c r="E1520" i="2"/>
  <c r="E1546" i="2"/>
  <c r="E1552" i="2"/>
  <c r="E1582" i="2"/>
  <c r="E1591" i="2"/>
  <c r="E1599" i="2"/>
  <c r="E1569" i="2"/>
  <c r="E1573" i="2"/>
  <c r="E1565" i="2"/>
  <c r="L1530" i="2"/>
  <c r="L1546" i="2"/>
  <c r="L1561" i="2"/>
  <c r="L1572" i="2"/>
  <c r="L1583" i="2"/>
  <c r="L1609" i="2"/>
  <c r="E1439" i="2"/>
  <c r="E1447" i="2"/>
  <c r="E1455" i="2"/>
  <c r="E1463" i="2"/>
  <c r="L1477" i="2"/>
  <c r="E1475" i="2"/>
  <c r="L1520" i="2"/>
  <c r="E1526" i="2"/>
  <c r="M1508" i="2"/>
  <c r="L1508" i="2"/>
  <c r="E1574" i="2"/>
  <c r="L1532" i="2"/>
  <c r="L1548" i="2"/>
  <c r="L1568" i="2"/>
  <c r="E1579" i="2"/>
  <c r="L1585" i="2"/>
  <c r="L1612" i="2"/>
  <c r="E1607" i="2"/>
  <c r="E1615" i="2"/>
  <c r="L1602" i="2"/>
  <c r="L93" i="2"/>
  <c r="E157" i="2"/>
  <c r="E28" i="2"/>
  <c r="L45" i="2"/>
  <c r="E721" i="2"/>
  <c r="L125" i="2"/>
  <c r="L141" i="2"/>
  <c r="E132" i="2"/>
  <c r="E174" i="2"/>
  <c r="L33" i="2"/>
  <c r="L97" i="2"/>
  <c r="E161" i="2"/>
  <c r="L361" i="2"/>
  <c r="E627" i="2"/>
  <c r="E43" i="2"/>
  <c r="E76" i="2"/>
  <c r="L69" i="2"/>
  <c r="L133" i="2"/>
  <c r="L249" i="2"/>
  <c r="L513" i="2"/>
  <c r="E52" i="2"/>
  <c r="L57" i="2"/>
  <c r="L121" i="2"/>
  <c r="L201" i="2"/>
  <c r="L457" i="2"/>
  <c r="E817" i="2"/>
  <c r="L853" i="2"/>
  <c r="E19" i="2"/>
  <c r="E9" i="2"/>
  <c r="E34" i="2"/>
  <c r="E66" i="2"/>
  <c r="E98" i="2"/>
  <c r="E130" i="2"/>
  <c r="E127" i="2"/>
  <c r="E25" i="2"/>
  <c r="E57" i="2"/>
  <c r="E89" i="2"/>
  <c r="E121" i="2"/>
  <c r="L10" i="2"/>
  <c r="L26" i="2"/>
  <c r="L42" i="2"/>
  <c r="L58" i="2"/>
  <c r="L74" i="2"/>
  <c r="L90" i="2"/>
  <c r="L106" i="2"/>
  <c r="L122" i="2"/>
  <c r="L138" i="2"/>
  <c r="E189" i="2"/>
  <c r="E197" i="2"/>
  <c r="E205" i="2"/>
  <c r="E213" i="2"/>
  <c r="E221" i="2"/>
  <c r="E229" i="2"/>
  <c r="E237" i="2"/>
  <c r="E245" i="2"/>
  <c r="E253" i="2"/>
  <c r="E261" i="2"/>
  <c r="E269" i="2"/>
  <c r="E277" i="2"/>
  <c r="E285" i="2"/>
  <c r="E293" i="2"/>
  <c r="L205" i="2"/>
  <c r="L269" i="2"/>
  <c r="L333" i="2"/>
  <c r="L397" i="2"/>
  <c r="L461" i="2"/>
  <c r="E697" i="2"/>
  <c r="E825" i="2"/>
  <c r="L533" i="2"/>
  <c r="L597" i="2"/>
  <c r="L1156" i="2"/>
  <c r="E71" i="2"/>
  <c r="E131" i="2"/>
  <c r="E24" i="2"/>
  <c r="E56" i="2"/>
  <c r="E88" i="2"/>
  <c r="E120" i="2"/>
  <c r="E154" i="2"/>
  <c r="E168" i="2"/>
  <c r="L11" i="2"/>
  <c r="L27" i="2"/>
  <c r="L43" i="2"/>
  <c r="L59" i="2"/>
  <c r="L75" i="2"/>
  <c r="L91" i="2"/>
  <c r="L107" i="2"/>
  <c r="L123" i="2"/>
  <c r="L139" i="2"/>
  <c r="F155" i="2"/>
  <c r="E155" i="2"/>
  <c r="E171" i="2"/>
  <c r="L145" i="2"/>
  <c r="L209" i="2"/>
  <c r="L273" i="2"/>
  <c r="L337" i="2"/>
  <c r="L401" i="2"/>
  <c r="L465" i="2"/>
  <c r="E705" i="2"/>
  <c r="E833" i="2"/>
  <c r="L537" i="2"/>
  <c r="L601" i="2"/>
  <c r="E27" i="2"/>
  <c r="E87" i="2"/>
  <c r="E13" i="2"/>
  <c r="E38" i="2"/>
  <c r="E70" i="2"/>
  <c r="E102" i="2"/>
  <c r="E134" i="2"/>
  <c r="E75" i="2"/>
  <c r="E135" i="2"/>
  <c r="E29" i="2"/>
  <c r="E61" i="2"/>
  <c r="E93" i="2"/>
  <c r="E125" i="2"/>
  <c r="E151" i="2"/>
  <c r="L12" i="2"/>
  <c r="L28" i="2"/>
  <c r="L44" i="2"/>
  <c r="L60" i="2"/>
  <c r="L76" i="2"/>
  <c r="L92" i="2"/>
  <c r="L108" i="2"/>
  <c r="L124" i="2"/>
  <c r="L140" i="2"/>
  <c r="E190" i="2"/>
  <c r="E198" i="2"/>
  <c r="E206" i="2"/>
  <c r="E214" i="2"/>
  <c r="E222" i="2"/>
  <c r="E230" i="2"/>
  <c r="E238" i="2"/>
  <c r="E246" i="2"/>
  <c r="E254" i="2"/>
  <c r="E262" i="2"/>
  <c r="E270" i="2"/>
  <c r="E278" i="2"/>
  <c r="E286" i="2"/>
  <c r="E294" i="2"/>
  <c r="L149" i="2"/>
  <c r="L213" i="2"/>
  <c r="L277" i="2"/>
  <c r="L341" i="2"/>
  <c r="L405" i="2"/>
  <c r="L469" i="2"/>
  <c r="E713" i="2"/>
  <c r="E841" i="2"/>
  <c r="L541" i="2"/>
  <c r="L605" i="2"/>
  <c r="E306" i="2"/>
  <c r="E314" i="2"/>
  <c r="E322" i="2"/>
  <c r="E330" i="2"/>
  <c r="E338" i="2"/>
  <c r="E346" i="2"/>
  <c r="E354" i="2"/>
  <c r="E362" i="2"/>
  <c r="E370" i="2"/>
  <c r="E378" i="2"/>
  <c r="E386" i="2"/>
  <c r="E394" i="2"/>
  <c r="E402" i="2"/>
  <c r="E410" i="2"/>
  <c r="E418" i="2"/>
  <c r="E426" i="2"/>
  <c r="E434" i="2"/>
  <c r="E442" i="2"/>
  <c r="E450" i="2"/>
  <c r="E458" i="2"/>
  <c r="E466" i="2"/>
  <c r="E474" i="2"/>
  <c r="E482" i="2"/>
  <c r="L146" i="2"/>
  <c r="L162" i="2"/>
  <c r="L178" i="2"/>
  <c r="L194" i="2"/>
  <c r="L210" i="2"/>
  <c r="L226" i="2"/>
  <c r="L242" i="2"/>
  <c r="L258" i="2"/>
  <c r="L274" i="2"/>
  <c r="L290" i="2"/>
  <c r="L306" i="2"/>
  <c r="L322" i="2"/>
  <c r="L338" i="2"/>
  <c r="L354" i="2"/>
  <c r="L370" i="2"/>
  <c r="L386" i="2"/>
  <c r="L402" i="2"/>
  <c r="L418" i="2"/>
  <c r="L434" i="2"/>
  <c r="L450" i="2"/>
  <c r="L466" i="2"/>
  <c r="L482" i="2"/>
  <c r="E643" i="2"/>
  <c r="E675" i="2"/>
  <c r="E707" i="2"/>
  <c r="E739" i="2"/>
  <c r="E771" i="2"/>
  <c r="E803" i="2"/>
  <c r="E835" i="2"/>
  <c r="L490" i="2"/>
  <c r="L506" i="2"/>
  <c r="L522" i="2"/>
  <c r="L538" i="2"/>
  <c r="L554" i="2"/>
  <c r="L570" i="2"/>
  <c r="L586" i="2"/>
  <c r="L602" i="2"/>
  <c r="L618" i="2"/>
  <c r="E748" i="2"/>
  <c r="L669" i="2"/>
  <c r="L797" i="2"/>
  <c r="L151" i="2"/>
  <c r="L167" i="2"/>
  <c r="L183" i="2"/>
  <c r="L199" i="2"/>
  <c r="L215" i="2"/>
  <c r="L231" i="2"/>
  <c r="L247" i="2"/>
  <c r="L263" i="2"/>
  <c r="L279" i="2"/>
  <c r="L295" i="2"/>
  <c r="L311" i="2"/>
  <c r="L327" i="2"/>
  <c r="L343" i="2"/>
  <c r="L359" i="2"/>
  <c r="L375" i="2"/>
  <c r="L391" i="2"/>
  <c r="L407" i="2"/>
  <c r="L423" i="2"/>
  <c r="L439" i="2"/>
  <c r="L455" i="2"/>
  <c r="L471" i="2"/>
  <c r="E653" i="2"/>
  <c r="E685" i="2"/>
  <c r="E717" i="2"/>
  <c r="E749" i="2"/>
  <c r="E781" i="2"/>
  <c r="E813" i="2"/>
  <c r="E845" i="2"/>
  <c r="L495" i="2"/>
  <c r="L511" i="2"/>
  <c r="L527" i="2"/>
  <c r="L543" i="2"/>
  <c r="L559" i="2"/>
  <c r="L575" i="2"/>
  <c r="L591" i="2"/>
  <c r="L607" i="2"/>
  <c r="L623" i="2"/>
  <c r="E828" i="2"/>
  <c r="L709" i="2"/>
  <c r="L837" i="2"/>
  <c r="L1119" i="2"/>
  <c r="E295" i="2"/>
  <c r="E303" i="2"/>
  <c r="E311" i="2"/>
  <c r="E319" i="2"/>
  <c r="E327" i="2"/>
  <c r="E335" i="2"/>
  <c r="E343" i="2"/>
  <c r="E351" i="2"/>
  <c r="E359" i="2"/>
  <c r="E367" i="2"/>
  <c r="E375" i="2"/>
  <c r="E383" i="2"/>
  <c r="E391" i="2"/>
  <c r="E399" i="2"/>
  <c r="E407" i="2"/>
  <c r="E415" i="2"/>
  <c r="E423" i="2"/>
  <c r="E431" i="2"/>
  <c r="E439" i="2"/>
  <c r="E447" i="2"/>
  <c r="E455" i="2"/>
  <c r="E463" i="2"/>
  <c r="E471" i="2"/>
  <c r="E479" i="2"/>
  <c r="L156" i="2"/>
  <c r="L172" i="2"/>
  <c r="L188" i="2"/>
  <c r="L204" i="2"/>
  <c r="L220" i="2"/>
  <c r="L236" i="2"/>
  <c r="L252" i="2"/>
  <c r="L268" i="2"/>
  <c r="L284" i="2"/>
  <c r="L300" i="2"/>
  <c r="L316" i="2"/>
  <c r="L332" i="2"/>
  <c r="L348" i="2"/>
  <c r="L364" i="2"/>
  <c r="L380" i="2"/>
  <c r="L396" i="2"/>
  <c r="L412" i="2"/>
  <c r="L428" i="2"/>
  <c r="L444" i="2"/>
  <c r="L460" i="2"/>
  <c r="L476" i="2"/>
  <c r="E663" i="2"/>
  <c r="E695" i="2"/>
  <c r="E727" i="2"/>
  <c r="E759" i="2"/>
  <c r="E791" i="2"/>
  <c r="E823" i="2"/>
  <c r="E855" i="2"/>
  <c r="L500" i="2"/>
  <c r="L516" i="2"/>
  <c r="L532" i="2"/>
  <c r="L548" i="2"/>
  <c r="L564" i="2"/>
  <c r="M580" i="2"/>
  <c r="L580" i="2"/>
  <c r="L596" i="2"/>
  <c r="L612" i="2"/>
  <c r="E652" i="2"/>
  <c r="L749" i="2"/>
  <c r="L898" i="2"/>
  <c r="E1134" i="2"/>
  <c r="E692" i="2"/>
  <c r="E820" i="2"/>
  <c r="L641" i="2"/>
  <c r="L705" i="2"/>
  <c r="L769" i="2"/>
  <c r="L833" i="2"/>
  <c r="L978" i="2"/>
  <c r="L1103" i="2"/>
  <c r="L1220" i="2"/>
  <c r="E644" i="2"/>
  <c r="E772" i="2"/>
  <c r="L681" i="2"/>
  <c r="L745" i="2"/>
  <c r="L809" i="2"/>
  <c r="L882" i="2"/>
  <c r="E1126" i="2"/>
  <c r="E1406" i="2"/>
  <c r="E654" i="2"/>
  <c r="E686" i="2"/>
  <c r="E718" i="2"/>
  <c r="E750" i="2"/>
  <c r="E782" i="2"/>
  <c r="E814" i="2"/>
  <c r="E846" i="2"/>
  <c r="E488" i="2"/>
  <c r="E496" i="2"/>
  <c r="E504" i="2"/>
  <c r="E512" i="2"/>
  <c r="E520" i="2"/>
  <c r="E528" i="2"/>
  <c r="E536" i="2"/>
  <c r="E544" i="2"/>
  <c r="E552" i="2"/>
  <c r="E560" i="2"/>
  <c r="E568" i="2"/>
  <c r="E576" i="2"/>
  <c r="E584" i="2"/>
  <c r="E592" i="2"/>
  <c r="E600" i="2"/>
  <c r="E608" i="2"/>
  <c r="E616" i="2"/>
  <c r="E624" i="2"/>
  <c r="L632" i="2"/>
  <c r="E866" i="2"/>
  <c r="L654" i="2"/>
  <c r="L670" i="2"/>
  <c r="L686" i="2"/>
  <c r="L702" i="2"/>
  <c r="L718" i="2"/>
  <c r="L734" i="2"/>
  <c r="L750" i="2"/>
  <c r="L766" i="2"/>
  <c r="L782" i="2"/>
  <c r="L798" i="2"/>
  <c r="L814" i="2"/>
  <c r="L830" i="2"/>
  <c r="L846" i="2"/>
  <c r="L1037" i="2"/>
  <c r="L902" i="2"/>
  <c r="L966" i="2"/>
  <c r="L1038" i="2"/>
  <c r="E1022" i="2"/>
  <c r="L1091" i="2"/>
  <c r="E1072" i="2"/>
  <c r="E1104" i="2"/>
  <c r="E1136" i="2"/>
  <c r="L1204" i="2"/>
  <c r="L624" i="2"/>
  <c r="E640" i="2"/>
  <c r="E672" i="2"/>
  <c r="E704" i="2"/>
  <c r="E736" i="2"/>
  <c r="E768" i="2"/>
  <c r="E800" i="2"/>
  <c r="E832" i="2"/>
  <c r="L647" i="2"/>
  <c r="L663" i="2"/>
  <c r="L679" i="2"/>
  <c r="L695" i="2"/>
  <c r="L711" i="2"/>
  <c r="L727" i="2"/>
  <c r="L743" i="2"/>
  <c r="L759" i="2"/>
  <c r="L775" i="2"/>
  <c r="L791" i="2"/>
  <c r="L807" i="2"/>
  <c r="L823" i="2"/>
  <c r="L839" i="2"/>
  <c r="L855" i="2"/>
  <c r="E860" i="2"/>
  <c r="E861" i="2"/>
  <c r="L874" i="2"/>
  <c r="L938" i="2"/>
  <c r="L1002" i="2"/>
  <c r="L1127" i="2"/>
  <c r="E1090" i="2"/>
  <c r="E1122" i="2"/>
  <c r="L1166" i="2"/>
  <c r="E1234" i="2"/>
  <c r="E1378" i="2"/>
  <c r="E633" i="2"/>
  <c r="E658" i="2"/>
  <c r="E690" i="2"/>
  <c r="E722" i="2"/>
  <c r="E754" i="2"/>
  <c r="E786" i="2"/>
  <c r="E818" i="2"/>
  <c r="E850" i="2"/>
  <c r="E489" i="2"/>
  <c r="E497" i="2"/>
  <c r="E505" i="2"/>
  <c r="E513" i="2"/>
  <c r="E521" i="2"/>
  <c r="E529" i="2"/>
  <c r="E537" i="2"/>
  <c r="E545" i="2"/>
  <c r="E553" i="2"/>
  <c r="E561" i="2"/>
  <c r="E569" i="2"/>
  <c r="E577" i="2"/>
  <c r="E585" i="2"/>
  <c r="E593" i="2"/>
  <c r="E601" i="2"/>
  <c r="E609" i="2"/>
  <c r="E617" i="2"/>
  <c r="L625" i="2"/>
  <c r="L633" i="2"/>
  <c r="L640" i="2"/>
  <c r="L656" i="2"/>
  <c r="L672" i="2"/>
  <c r="L688" i="2"/>
  <c r="L704" i="2"/>
  <c r="L720" i="2"/>
  <c r="L736" i="2"/>
  <c r="L752" i="2"/>
  <c r="L768" i="2"/>
  <c r="L784" i="2"/>
  <c r="L800" i="2"/>
  <c r="L816" i="2"/>
  <c r="L832" i="2"/>
  <c r="L848" i="2"/>
  <c r="E1048" i="2"/>
  <c r="L910" i="2"/>
  <c r="L974" i="2"/>
  <c r="E1049" i="2"/>
  <c r="L1036" i="2"/>
  <c r="L1099" i="2"/>
  <c r="E1076" i="2"/>
  <c r="E1108" i="2"/>
  <c r="L1141" i="2"/>
  <c r="L1214" i="2"/>
  <c r="E1248" i="2"/>
  <c r="L1320" i="2"/>
  <c r="L1033" i="2"/>
  <c r="L867" i="2"/>
  <c r="L883" i="2"/>
  <c r="L899" i="2"/>
  <c r="L915" i="2"/>
  <c r="L931" i="2"/>
  <c r="L947" i="2"/>
  <c r="L963" i="2"/>
  <c r="L979" i="2"/>
  <c r="L995" i="2"/>
  <c r="L1013" i="2"/>
  <c r="L1034" i="2"/>
  <c r="E870" i="2"/>
  <c r="E878" i="2"/>
  <c r="E886" i="2"/>
  <c r="E894" i="2"/>
  <c r="E902" i="2"/>
  <c r="E910" i="2"/>
  <c r="E918" i="2"/>
  <c r="E926" i="2"/>
  <c r="E934" i="2"/>
  <c r="E942" i="2"/>
  <c r="E950" i="2"/>
  <c r="E958" i="2"/>
  <c r="E966" i="2"/>
  <c r="E974" i="2"/>
  <c r="E982" i="2"/>
  <c r="E990" i="2"/>
  <c r="E998" i="2"/>
  <c r="E1006" i="2"/>
  <c r="E1018" i="2"/>
  <c r="L1039" i="2"/>
  <c r="E1043" i="2"/>
  <c r="L1064" i="2"/>
  <c r="L1072" i="2"/>
  <c r="L1088" i="2"/>
  <c r="L1104" i="2"/>
  <c r="L1120" i="2"/>
  <c r="L1136" i="2"/>
  <c r="L1157" i="2"/>
  <c r="L1178" i="2"/>
  <c r="L1200" i="2"/>
  <c r="L1222" i="2"/>
  <c r="L1360" i="2"/>
  <c r="E1350" i="2"/>
  <c r="L1012" i="2"/>
  <c r="L1029" i="2"/>
  <c r="L864" i="2"/>
  <c r="L880" i="2"/>
  <c r="L896" i="2"/>
  <c r="L912" i="2"/>
  <c r="L928" i="2"/>
  <c r="L944" i="2"/>
  <c r="L960" i="2"/>
  <c r="L976" i="2"/>
  <c r="L992" i="2"/>
  <c r="L1008" i="2"/>
  <c r="L1030" i="2"/>
  <c r="L1035" i="2"/>
  <c r="E1039" i="2"/>
  <c r="L1060" i="2"/>
  <c r="L1069" i="2"/>
  <c r="L1085" i="2"/>
  <c r="L1101" i="2"/>
  <c r="L1117" i="2"/>
  <c r="L1133" i="2"/>
  <c r="E1069" i="2"/>
  <c r="E1077" i="2"/>
  <c r="E1085" i="2"/>
  <c r="E1093" i="2"/>
  <c r="E1101" i="2"/>
  <c r="E1109" i="2"/>
  <c r="E1117" i="2"/>
  <c r="E1125" i="2"/>
  <c r="E1133" i="2"/>
  <c r="L1143" i="2"/>
  <c r="L1154" i="2"/>
  <c r="L1174" i="2"/>
  <c r="L1196" i="2"/>
  <c r="L1217" i="2"/>
  <c r="L1267" i="2"/>
  <c r="L1304" i="2"/>
  <c r="L1336" i="2"/>
  <c r="E1338" i="2"/>
  <c r="E1020" i="2"/>
  <c r="L1041" i="2"/>
  <c r="L873" i="2"/>
  <c r="L889" i="2"/>
  <c r="L905" i="2"/>
  <c r="L921" i="2"/>
  <c r="L937" i="2"/>
  <c r="L953" i="2"/>
  <c r="L969" i="2"/>
  <c r="L985" i="2"/>
  <c r="L1001" i="2"/>
  <c r="E1021" i="2"/>
  <c r="L1042" i="2"/>
  <c r="E873" i="2"/>
  <c r="E881" i="2"/>
  <c r="E889" i="2"/>
  <c r="E897" i="2"/>
  <c r="E905" i="2"/>
  <c r="E913" i="2"/>
  <c r="E921" i="2"/>
  <c r="E929" i="2"/>
  <c r="E937" i="2"/>
  <c r="E945" i="2"/>
  <c r="E953" i="2"/>
  <c r="E961" i="2"/>
  <c r="E969" i="2"/>
  <c r="E977" i="2"/>
  <c r="E985" i="2"/>
  <c r="E993" i="2"/>
  <c r="E1001" i="2"/>
  <c r="E1009" i="2"/>
  <c r="E1026" i="2"/>
  <c r="L1047" i="2"/>
  <c r="E1051" i="2"/>
  <c r="L1078" i="2"/>
  <c r="L1094" i="2"/>
  <c r="L1110" i="2"/>
  <c r="L1126" i="2"/>
  <c r="L1147" i="2"/>
  <c r="L1165" i="2"/>
  <c r="L1186" i="2"/>
  <c r="L1208" i="2"/>
  <c r="L1262" i="2"/>
  <c r="E1411" i="2"/>
  <c r="E1374" i="2"/>
  <c r="E1452" i="2"/>
  <c r="L1171" i="2"/>
  <c r="L1187" i="2"/>
  <c r="L1203" i="2"/>
  <c r="L1219" i="2"/>
  <c r="E1235" i="2"/>
  <c r="L1256" i="2"/>
  <c r="E1143" i="2"/>
  <c r="E1151" i="2"/>
  <c r="E1159" i="2"/>
  <c r="E1167" i="2"/>
  <c r="E1175" i="2"/>
  <c r="E1183" i="2"/>
  <c r="E1191" i="2"/>
  <c r="E1199" i="2"/>
  <c r="E1207" i="2"/>
  <c r="E1215" i="2"/>
  <c r="E1223" i="2"/>
  <c r="E1231" i="2"/>
  <c r="L1249" i="2"/>
  <c r="L1235" i="2"/>
  <c r="L1317" i="2"/>
  <c r="L1290" i="2"/>
  <c r="L1322" i="2"/>
  <c r="L1354" i="2"/>
  <c r="E1389" i="2"/>
  <c r="E1315" i="2"/>
  <c r="E1331" i="2"/>
  <c r="E1347" i="2"/>
  <c r="E1363" i="2"/>
  <c r="E1410" i="2"/>
  <c r="E1496" i="2"/>
  <c r="L1228" i="2"/>
  <c r="E1247" i="2"/>
  <c r="E1240" i="2"/>
  <c r="L1261" i="2"/>
  <c r="L1238" i="2"/>
  <c r="L1247" i="2"/>
  <c r="L1276" i="2"/>
  <c r="L1308" i="2"/>
  <c r="L1340" i="2"/>
  <c r="L1372" i="2"/>
  <c r="E1407" i="2"/>
  <c r="E1324" i="2"/>
  <c r="E1340" i="2"/>
  <c r="E1356" i="2"/>
  <c r="E1372" i="2"/>
  <c r="L1387" i="2"/>
  <c r="L1605" i="2"/>
  <c r="L1233" i="2"/>
  <c r="E1142" i="2"/>
  <c r="E1150" i="2"/>
  <c r="E1158" i="2"/>
  <c r="E1166" i="2"/>
  <c r="E1174" i="2"/>
  <c r="E1182" i="2"/>
  <c r="E1190" i="2"/>
  <c r="E1198" i="2"/>
  <c r="E1206" i="2"/>
  <c r="E1214" i="2"/>
  <c r="E1222" i="2"/>
  <c r="E1230" i="2"/>
  <c r="L1268" i="2"/>
  <c r="E1245" i="2"/>
  <c r="L1266" i="2"/>
  <c r="E1254" i="2"/>
  <c r="L1286" i="2"/>
  <c r="L1316" i="2"/>
  <c r="L1350" i="2"/>
  <c r="E1385" i="2"/>
  <c r="E1417" i="2"/>
  <c r="E1329" i="2"/>
  <c r="E1345" i="2"/>
  <c r="E1361" i="2"/>
  <c r="E1377" i="2"/>
  <c r="E1402" i="2"/>
  <c r="L1427" i="2"/>
  <c r="L1391" i="2"/>
  <c r="L1423" i="2"/>
  <c r="E1480" i="2"/>
  <c r="E1436" i="2"/>
  <c r="E1527" i="2"/>
  <c r="L1273" i="2"/>
  <c r="L1289" i="2"/>
  <c r="L1305" i="2"/>
  <c r="E1275" i="2"/>
  <c r="E1283" i="2"/>
  <c r="E1291" i="2"/>
  <c r="E1299" i="2"/>
  <c r="E1307" i="2"/>
  <c r="L1337" i="2"/>
  <c r="L1353" i="2"/>
  <c r="L1369" i="2"/>
  <c r="E1408" i="2"/>
  <c r="L1409" i="2"/>
  <c r="L1463" i="2"/>
  <c r="E1460" i="2"/>
  <c r="L1279" i="2"/>
  <c r="L1295" i="2"/>
  <c r="L1311" i="2"/>
  <c r="E1270" i="2"/>
  <c r="E1278" i="2"/>
  <c r="E1286" i="2"/>
  <c r="E1294" i="2"/>
  <c r="E1302" i="2"/>
  <c r="E1310" i="2"/>
  <c r="L1327" i="2"/>
  <c r="L1343" i="2"/>
  <c r="L1359" i="2"/>
  <c r="L1375" i="2"/>
  <c r="F1388" i="2"/>
  <c r="E1388" i="2"/>
  <c r="L1389" i="2"/>
  <c r="L1421" i="2"/>
  <c r="E1476" i="2"/>
  <c r="E1562" i="2"/>
  <c r="L1392" i="2"/>
  <c r="L1408" i="2"/>
  <c r="L1424" i="2"/>
  <c r="E1420" i="2"/>
  <c r="E1428" i="2"/>
  <c r="L1448" i="2"/>
  <c r="L1464" i="2"/>
  <c r="E1481" i="2"/>
  <c r="E1450" i="2"/>
  <c r="E1493" i="2"/>
  <c r="E1508" i="2"/>
  <c r="L1506" i="2"/>
  <c r="E1539" i="2"/>
  <c r="L1531" i="2"/>
  <c r="E1559" i="2"/>
  <c r="L1584" i="2"/>
  <c r="L1467" i="2"/>
  <c r="L1483" i="2"/>
  <c r="L1445" i="2"/>
  <c r="L1461" i="2"/>
  <c r="E1448" i="2"/>
  <c r="L1478" i="2"/>
  <c r="E1505" i="2"/>
  <c r="L1498" i="2"/>
  <c r="E1535" i="2"/>
  <c r="E1585" i="2"/>
  <c r="L1574" i="2"/>
  <c r="L1382" i="2"/>
  <c r="L1398" i="2"/>
  <c r="L1414" i="2"/>
  <c r="L1430" i="2"/>
  <c r="E1423" i="2"/>
  <c r="E1431" i="2"/>
  <c r="L1438" i="2"/>
  <c r="L1454" i="2"/>
  <c r="L1472" i="2"/>
  <c r="L1492" i="2"/>
  <c r="E1454" i="2"/>
  <c r="L1466" i="2"/>
  <c r="E1547" i="2"/>
  <c r="E1600" i="2"/>
  <c r="E1499" i="2"/>
  <c r="E1510" i="2"/>
  <c r="L1517" i="2"/>
  <c r="L1497" i="2"/>
  <c r="E1534" i="2"/>
  <c r="E1545" i="2"/>
  <c r="L1549" i="2"/>
  <c r="E1577" i="2"/>
  <c r="E1597" i="2"/>
  <c r="L1613" i="2"/>
  <c r="L1505" i="2"/>
  <c r="E1538" i="2"/>
  <c r="E1549" i="2"/>
  <c r="E1571" i="2"/>
  <c r="L1529" i="2"/>
  <c r="E1561" i="2"/>
  <c r="L1558" i="2"/>
  <c r="L1571" i="2"/>
  <c r="E1603" i="2"/>
  <c r="E1580" i="2"/>
  <c r="L1534" i="2"/>
  <c r="L1550" i="2"/>
  <c r="L1577" i="2"/>
  <c r="L1587" i="2"/>
  <c r="E1616" i="2"/>
  <c r="L1615" i="2"/>
  <c r="E1441" i="2"/>
  <c r="E1449" i="2"/>
  <c r="E1457" i="2"/>
  <c r="E1465" i="2"/>
  <c r="L1481" i="2"/>
  <c r="E1479" i="2"/>
  <c r="E1523" i="2"/>
  <c r="L1496" i="2"/>
  <c r="E1555" i="2"/>
  <c r="L1536" i="2"/>
  <c r="E1578" i="2"/>
  <c r="L1580" i="2"/>
  <c r="E1589" i="2"/>
  <c r="L1589" i="2"/>
  <c r="L1596" i="2"/>
  <c r="E1609" i="2"/>
  <c r="L1606" i="2"/>
  <c r="K1508" i="2" l="1"/>
  <c r="J1477" i="2"/>
  <c r="C1455" i="2"/>
  <c r="C1576" i="2"/>
  <c r="C1501" i="2"/>
  <c r="C1614" i="2"/>
  <c r="C1373" i="2"/>
  <c r="C1341" i="2"/>
  <c r="C1409" i="2"/>
  <c r="C1244" i="2"/>
  <c r="D1205" i="2"/>
  <c r="C1141" i="2"/>
  <c r="D180" i="2"/>
  <c r="D144" i="2"/>
  <c r="C80" i="2"/>
  <c r="C16" i="2"/>
  <c r="D67" i="2"/>
  <c r="C1497" i="2"/>
  <c r="C1272" i="2"/>
  <c r="C530" i="2"/>
  <c r="C1529" i="2"/>
  <c r="D1536" i="2"/>
  <c r="C1474" i="2"/>
  <c r="D1427" i="2"/>
  <c r="C1364" i="2"/>
  <c r="C1040" i="2"/>
  <c r="C1045" i="2"/>
  <c r="C621" i="2"/>
  <c r="D605" i="2"/>
  <c r="D1088" i="2"/>
  <c r="C374" i="2"/>
  <c r="C342" i="2"/>
  <c r="C326" i="2"/>
  <c r="D310" i="2"/>
  <c r="C796" i="2"/>
  <c r="C1545" i="2"/>
  <c r="D1431" i="2"/>
  <c r="C1535" i="2"/>
  <c r="D1505" i="2"/>
  <c r="C1448" i="2"/>
  <c r="C1559" i="2"/>
  <c r="C1539" i="2"/>
  <c r="D1508" i="2"/>
  <c r="D1450" i="2"/>
  <c r="C1428" i="2"/>
  <c r="C1476" i="2"/>
  <c r="C295" i="2"/>
  <c r="J1585" i="2"/>
  <c r="D1525" i="2"/>
  <c r="C1486" i="2"/>
  <c r="D815" i="2"/>
  <c r="D751" i="2"/>
  <c r="C687" i="2"/>
  <c r="J472" i="2"/>
  <c r="J152" i="2"/>
  <c r="C469" i="2"/>
  <c r="D453" i="2"/>
  <c r="C437" i="2"/>
  <c r="C421" i="2"/>
  <c r="C405" i="2"/>
  <c r="C389" i="2"/>
  <c r="C373" i="2"/>
  <c r="C357" i="2"/>
  <c r="C341" i="2"/>
  <c r="C325" i="2"/>
  <c r="C309" i="2"/>
  <c r="K566" i="2"/>
  <c r="C376" i="2"/>
  <c r="K502" i="2"/>
  <c r="C1583" i="2"/>
  <c r="D1554" i="2"/>
  <c r="C1605" i="2"/>
  <c r="D1438" i="2"/>
  <c r="C1015" i="2"/>
  <c r="D981" i="2"/>
  <c r="D933" i="2"/>
  <c r="C917" i="2"/>
  <c r="C885" i="2"/>
  <c r="C1307" i="2"/>
  <c r="C1291" i="2"/>
  <c r="C1275" i="2"/>
  <c r="D1527" i="2"/>
  <c r="C1480" i="2"/>
  <c r="C1402" i="2"/>
  <c r="C1361" i="2"/>
  <c r="D1329" i="2"/>
  <c r="D1385" i="2"/>
  <c r="D1254" i="2"/>
  <c r="D1245" i="2"/>
  <c r="C1230" i="2"/>
  <c r="D1573" i="2"/>
  <c r="J1499" i="2"/>
  <c r="D1610" i="2"/>
  <c r="D1584" i="2"/>
  <c r="J717" i="2"/>
  <c r="D626" i="2"/>
  <c r="J344" i="2"/>
  <c r="J312" i="2"/>
  <c r="C291" i="2"/>
  <c r="C275" i="2"/>
  <c r="C259" i="2"/>
  <c r="C243" i="2"/>
  <c r="C227" i="2"/>
  <c r="C211" i="2"/>
  <c r="D643" i="2"/>
  <c r="D44" i="2"/>
  <c r="D1408" i="2"/>
  <c r="C1248" i="2"/>
  <c r="D1076" i="2"/>
  <c r="D1048" i="2"/>
  <c r="C609" i="2"/>
  <c r="C593" i="2"/>
  <c r="C577" i="2"/>
  <c r="C561" i="2"/>
  <c r="C545" i="2"/>
  <c r="C529" i="2"/>
  <c r="C1136" i="2"/>
  <c r="C1072" i="2"/>
  <c r="D1022" i="2"/>
  <c r="D624" i="2"/>
  <c r="D608" i="2"/>
  <c r="D592" i="2"/>
  <c r="D528" i="2"/>
  <c r="D1553" i="2"/>
  <c r="C1487" i="2"/>
  <c r="D1490" i="2"/>
  <c r="C1477" i="2"/>
  <c r="D1386" i="2"/>
  <c r="D1357" i="2"/>
  <c r="C1325" i="2"/>
  <c r="K1374" i="2"/>
  <c r="C1261" i="2"/>
  <c r="D1228" i="2"/>
  <c r="C1212" i="2"/>
  <c r="D1196" i="2"/>
  <c r="C1180" i="2"/>
  <c r="C1164" i="2"/>
  <c r="C1148" i="2"/>
  <c r="D1472" i="2"/>
  <c r="D1352" i="2"/>
  <c r="C1256" i="2"/>
  <c r="C1327" i="2"/>
  <c r="J560" i="2"/>
  <c r="J528" i="2"/>
  <c r="J216" i="2"/>
  <c r="C684" i="2"/>
  <c r="C113" i="2"/>
  <c r="C49" i="2"/>
  <c r="C111" i="2"/>
  <c r="C26" i="2"/>
  <c r="C689" i="2"/>
  <c r="D169" i="2"/>
  <c r="C20" i="2"/>
  <c r="C785" i="2"/>
  <c r="D1219" i="2"/>
  <c r="D1267" i="2"/>
  <c r="D1129" i="2"/>
  <c r="C1081" i="2"/>
  <c r="C1041" i="2"/>
  <c r="D874" i="2"/>
  <c r="D492" i="2"/>
  <c r="D766" i="2"/>
  <c r="D639" i="2"/>
  <c r="C467" i="2"/>
  <c r="C451" i="2"/>
  <c r="C435" i="2"/>
  <c r="C419" i="2"/>
  <c r="C403" i="2"/>
  <c r="C387" i="2"/>
  <c r="C371" i="2"/>
  <c r="C355" i="2"/>
  <c r="C339" i="2"/>
  <c r="C323" i="2"/>
  <c r="C307" i="2"/>
  <c r="C242" i="2"/>
  <c r="C226" i="2"/>
  <c r="D1301" i="2"/>
  <c r="C613" i="2"/>
  <c r="D597" i="2"/>
  <c r="C863" i="2"/>
  <c r="C631" i="2"/>
  <c r="D819" i="2"/>
  <c r="D755" i="2"/>
  <c r="D691" i="2"/>
  <c r="C649" i="2"/>
  <c r="D455" i="2"/>
  <c r="D439" i="2"/>
  <c r="D391" i="2"/>
  <c r="D375" i="2"/>
  <c r="C359" i="2"/>
  <c r="D327" i="2"/>
  <c r="D1371" i="2"/>
  <c r="D1339" i="2"/>
  <c r="C1405" i="2"/>
  <c r="J888" i="2"/>
  <c r="C516" i="2"/>
  <c r="D1110" i="2"/>
  <c r="D23" i="2"/>
  <c r="K1282" i="2"/>
  <c r="J440" i="2"/>
  <c r="J280" i="2"/>
  <c r="J969" i="2"/>
  <c r="K937" i="2"/>
  <c r="K905" i="2"/>
  <c r="K873" i="2"/>
  <c r="K1033" i="2"/>
  <c r="J1141" i="2"/>
  <c r="K1036" i="2"/>
  <c r="J974" i="2"/>
  <c r="J832" i="2"/>
  <c r="J624" i="2"/>
  <c r="J1557" i="2"/>
  <c r="J1592" i="2"/>
  <c r="J592" i="2"/>
  <c r="K496" i="2"/>
  <c r="J408" i="2"/>
  <c r="J376" i="2"/>
  <c r="J248" i="2"/>
  <c r="J184" i="2"/>
  <c r="K962" i="2"/>
  <c r="J598" i="2"/>
  <c r="K534" i="2"/>
  <c r="J966" i="2"/>
  <c r="J1037" i="2"/>
  <c r="K830" i="2"/>
  <c r="K798" i="2"/>
  <c r="K766" i="2"/>
  <c r="J952" i="2"/>
  <c r="K955" i="2"/>
  <c r="K824" i="2"/>
  <c r="J760" i="2"/>
  <c r="K696" i="2"/>
  <c r="J664" i="2"/>
  <c r="K620" i="2"/>
  <c r="K588" i="2"/>
  <c r="J556" i="2"/>
  <c r="J524" i="2"/>
  <c r="J492" i="2"/>
  <c r="K468" i="2"/>
  <c r="K436" i="2"/>
  <c r="K404" i="2"/>
  <c r="K372" i="2"/>
  <c r="K340" i="2"/>
  <c r="K308" i="2"/>
  <c r="K276" i="2"/>
  <c r="J244" i="2"/>
  <c r="J212" i="2"/>
  <c r="J180" i="2"/>
  <c r="K148" i="2"/>
  <c r="K594" i="2"/>
  <c r="K562" i="2"/>
  <c r="K530" i="2"/>
  <c r="K498" i="2"/>
  <c r="J474" i="2"/>
  <c r="K410" i="2"/>
  <c r="K250" i="2"/>
  <c r="J218" i="2"/>
  <c r="J1264" i="2"/>
  <c r="K1009" i="2"/>
  <c r="K977" i="2"/>
  <c r="J1003" i="2"/>
  <c r="K971" i="2"/>
  <c r="K939" i="2"/>
  <c r="K648" i="2"/>
  <c r="C388" i="2"/>
  <c r="D1347" i="2"/>
  <c r="D1452" i="2"/>
  <c r="C1051" i="2"/>
  <c r="D311" i="2"/>
  <c r="C828" i="2"/>
  <c r="K543" i="2"/>
  <c r="K511" i="2"/>
  <c r="D845" i="2"/>
  <c r="C781" i="2"/>
  <c r="D717" i="2"/>
  <c r="C653" i="2"/>
  <c r="J455" i="2"/>
  <c r="K423" i="2"/>
  <c r="J359" i="2"/>
  <c r="J327" i="2"/>
  <c r="J295" i="2"/>
  <c r="K263" i="2"/>
  <c r="J231" i="2"/>
  <c r="J199" i="2"/>
  <c r="D1103" i="2"/>
  <c r="D920" i="2"/>
  <c r="D808" i="2"/>
  <c r="D712" i="2"/>
  <c r="D1556" i="2"/>
  <c r="C1515" i="2"/>
  <c r="C1451" i="2"/>
  <c r="D1608" i="2"/>
  <c r="D1530" i="2"/>
  <c r="C1491" i="2"/>
  <c r="D1516" i="2"/>
  <c r="D1333" i="2"/>
  <c r="D1232" i="2"/>
  <c r="D1200" i="2"/>
  <c r="C1160" i="2"/>
  <c r="D1398" i="2"/>
  <c r="D1344" i="2"/>
  <c r="D1543" i="2"/>
  <c r="C1319" i="2"/>
  <c r="C1262" i="2"/>
  <c r="D1209" i="2"/>
  <c r="C1169" i="2"/>
  <c r="C1250" i="2"/>
  <c r="D995" i="2"/>
  <c r="C963" i="2"/>
  <c r="C761" i="2"/>
  <c r="J365" i="2"/>
  <c r="D300" i="2"/>
  <c r="D281" i="2"/>
  <c r="C265" i="2"/>
  <c r="D249" i="2"/>
  <c r="D233" i="2"/>
  <c r="C217" i="2"/>
  <c r="D201" i="2"/>
  <c r="D185" i="2"/>
  <c r="C657" i="2"/>
  <c r="D140" i="2"/>
  <c r="C123" i="2"/>
  <c r="K233" i="2"/>
  <c r="J65" i="2"/>
  <c r="D15" i="2"/>
  <c r="D79" i="2"/>
  <c r="K153" i="2"/>
  <c r="J483" i="2"/>
  <c r="K345" i="2"/>
  <c r="J391" i="2"/>
  <c r="C1079" i="2"/>
  <c r="C888" i="2"/>
  <c r="D1387" i="2"/>
  <c r="D1332" i="2"/>
  <c r="C548" i="2"/>
  <c r="D1601" i="2"/>
  <c r="C1446" i="2"/>
  <c r="D1309" i="2"/>
  <c r="D1526" i="2"/>
  <c r="C1475" i="2"/>
  <c r="D1565" i="2"/>
  <c r="C1569" i="2"/>
  <c r="K1342" i="2"/>
  <c r="K923" i="2"/>
  <c r="D1026" i="2"/>
  <c r="D1001" i="2"/>
  <c r="C985" i="2"/>
  <c r="C969" i="2"/>
  <c r="C953" i="2"/>
  <c r="C937" i="2"/>
  <c r="D921" i="2"/>
  <c r="C905" i="2"/>
  <c r="C889" i="2"/>
  <c r="C873" i="2"/>
  <c r="K1320" i="2"/>
  <c r="J1214" i="2"/>
  <c r="D1108" i="2"/>
  <c r="K848" i="2"/>
  <c r="J816" i="2"/>
  <c r="K784" i="2"/>
  <c r="J752" i="2"/>
  <c r="K720" i="2"/>
  <c r="K688" i="2"/>
  <c r="J656" i="2"/>
  <c r="K633" i="2"/>
  <c r="D617" i="2"/>
  <c r="D601" i="2"/>
  <c r="C585" i="2"/>
  <c r="D569" i="2"/>
  <c r="C553" i="2"/>
  <c r="D537" i="2"/>
  <c r="D521" i="2"/>
  <c r="D505" i="2"/>
  <c r="C489" i="2"/>
  <c r="C818" i="2"/>
  <c r="C754" i="2"/>
  <c r="C633" i="2"/>
  <c r="D1234" i="2"/>
  <c r="J1410" i="2"/>
  <c r="J1378" i="2"/>
  <c r="D1456" i="2"/>
  <c r="C827" i="2"/>
  <c r="C360" i="2"/>
  <c r="C328" i="2"/>
  <c r="C1269" i="2"/>
  <c r="D1192" i="2"/>
  <c r="C523" i="2"/>
  <c r="C433" i="2"/>
  <c r="C1122" i="2"/>
  <c r="D861" i="2"/>
  <c r="C520" i="2"/>
  <c r="D803" i="2"/>
  <c r="C991" i="2"/>
  <c r="C1017" i="2"/>
  <c r="J186" i="2"/>
  <c r="D190" i="2"/>
  <c r="D102" i="2"/>
  <c r="J466" i="2"/>
  <c r="K370" i="2"/>
  <c r="D474" i="2"/>
  <c r="D697" i="2"/>
  <c r="K397" i="2"/>
  <c r="K269" i="2"/>
  <c r="C293" i="2"/>
  <c r="C277" i="2"/>
  <c r="C261" i="2"/>
  <c r="D245" i="2"/>
  <c r="C229" i="2"/>
  <c r="C213" i="2"/>
  <c r="D197" i="2"/>
  <c r="J138" i="2"/>
  <c r="K106" i="2"/>
  <c r="K74" i="2"/>
  <c r="K42" i="2"/>
  <c r="J10" i="2"/>
  <c r="C130" i="2"/>
  <c r="C66" i="2"/>
  <c r="C9" i="2"/>
  <c r="K853" i="2"/>
  <c r="J457" i="2"/>
  <c r="J121" i="2"/>
  <c r="D52" i="2"/>
  <c r="J69" i="2"/>
  <c r="C581" i="2"/>
  <c r="D802" i="2"/>
  <c r="C674" i="2"/>
  <c r="D734" i="2"/>
  <c r="D282" i="2"/>
  <c r="C1580" i="2"/>
  <c r="D1230" i="2"/>
  <c r="C285" i="2"/>
  <c r="C269" i="2"/>
  <c r="C253" i="2"/>
  <c r="C237" i="2"/>
  <c r="C221" i="2"/>
  <c r="C205" i="2"/>
  <c r="C189" i="2"/>
  <c r="C121" i="2"/>
  <c r="D57" i="2"/>
  <c r="D127" i="2"/>
  <c r="D98" i="2"/>
  <c r="C34" i="2"/>
  <c r="C817" i="2"/>
  <c r="K201" i="2"/>
  <c r="K57" i="2"/>
  <c r="K513" i="2"/>
  <c r="J133" i="2"/>
  <c r="C76" i="2"/>
  <c r="K858" i="2"/>
  <c r="K826" i="2"/>
  <c r="K794" i="2"/>
  <c r="K762" i="2"/>
  <c r="K698" i="2"/>
  <c r="K666" i="2"/>
  <c r="J638" i="2"/>
  <c r="D622" i="2"/>
  <c r="C606" i="2"/>
  <c r="D844" i="2"/>
  <c r="D847" i="2"/>
  <c r="D795" i="2"/>
  <c r="C731" i="2"/>
  <c r="D320" i="2"/>
  <c r="K7" i="2"/>
  <c r="D164" i="2"/>
  <c r="C112" i="2"/>
  <c r="D48" i="2"/>
  <c r="D115" i="2"/>
  <c r="J757" i="2"/>
  <c r="K517" i="2"/>
  <c r="C665" i="2"/>
  <c r="D304" i="2"/>
  <c r="C283" i="2"/>
  <c r="C267" i="2"/>
  <c r="C251" i="2"/>
  <c r="C235" i="2"/>
  <c r="C219" i="2"/>
  <c r="C203" i="2"/>
  <c r="C187" i="2"/>
  <c r="C81" i="2"/>
  <c r="C17" i="2"/>
  <c r="D122" i="2"/>
  <c r="D58" i="2"/>
  <c r="C63" i="2"/>
  <c r="C181" i="2"/>
  <c r="D1459" i="2"/>
  <c r="D1435" i="2"/>
  <c r="C1593" i="2"/>
  <c r="K1522" i="2"/>
  <c r="J1597" i="2"/>
  <c r="C1442" i="2"/>
  <c r="J1412" i="2"/>
  <c r="K1331" i="2"/>
  <c r="D1285" i="2"/>
  <c r="K1293" i="2"/>
  <c r="C1534" i="2"/>
  <c r="C1493" i="2"/>
  <c r="D1481" i="2"/>
  <c r="C1420" i="2"/>
  <c r="C1562" i="2"/>
  <c r="D1388" i="2"/>
  <c r="D1302" i="2"/>
  <c r="C1286" i="2"/>
  <c r="D1270" i="2"/>
  <c r="D1460" i="2"/>
  <c r="D1299" i="2"/>
  <c r="C1283" i="2"/>
  <c r="C1436" i="2"/>
  <c r="C1377" i="2"/>
  <c r="C1345" i="2"/>
  <c r="C1417" i="2"/>
  <c r="C1134" i="2"/>
  <c r="J548" i="2"/>
  <c r="J516" i="2"/>
  <c r="C855" i="2"/>
  <c r="D447" i="2"/>
  <c r="C431" i="2"/>
  <c r="D383" i="2"/>
  <c r="C367" i="2"/>
  <c r="D319" i="2"/>
  <c r="K273" i="2"/>
  <c r="D155" i="2"/>
  <c r="C1036" i="2"/>
  <c r="C1099" i="2"/>
  <c r="J988" i="2"/>
  <c r="K924" i="2"/>
  <c r="K1253" i="2"/>
  <c r="K1100" i="2"/>
  <c r="K1055" i="2"/>
  <c r="K1014" i="2"/>
  <c r="D996" i="2"/>
  <c r="C195" i="2"/>
  <c r="D584" i="2"/>
  <c r="D536" i="2"/>
  <c r="C504" i="2"/>
  <c r="D488" i="2"/>
  <c r="D814" i="2"/>
  <c r="D750" i="2"/>
  <c r="D686" i="2"/>
  <c r="C1406" i="2"/>
  <c r="D1542" i="2"/>
  <c r="D1524" i="2"/>
  <c r="C1292" i="2"/>
  <c r="D1220" i="2"/>
  <c r="D1204" i="2"/>
  <c r="D1188" i="2"/>
  <c r="D1172" i="2"/>
  <c r="D1156" i="2"/>
  <c r="D1140" i="2"/>
  <c r="J1229" i="2"/>
  <c r="D1336" i="2"/>
  <c r="D1399" i="2"/>
  <c r="K1332" i="2"/>
  <c r="C1413" i="2"/>
  <c r="K1251" i="2"/>
  <c r="D1181" i="2"/>
  <c r="D1165" i="2"/>
  <c r="D1149" i="2"/>
  <c r="C1251" i="2"/>
  <c r="D1367" i="2"/>
  <c r="D1233" i="2"/>
  <c r="D1201" i="2"/>
  <c r="D1177" i="2"/>
  <c r="C762" i="2"/>
  <c r="C703" i="2"/>
  <c r="D1568" i="2"/>
  <c r="C1414" i="2"/>
  <c r="D1348" i="2"/>
  <c r="C1316" i="2"/>
  <c r="C1355" i="2"/>
  <c r="D957" i="2"/>
  <c r="D925" i="2"/>
  <c r="D893" i="2"/>
  <c r="D706" i="2"/>
  <c r="C468" i="2"/>
  <c r="D1365" i="2"/>
  <c r="D1252" i="2"/>
  <c r="C1184" i="2"/>
  <c r="K1221" i="2"/>
  <c r="C1360" i="2"/>
  <c r="J1319" i="2"/>
  <c r="D1161" i="2"/>
  <c r="D1326" i="2"/>
  <c r="C1119" i="2"/>
  <c r="D1087" i="2"/>
  <c r="C968" i="2"/>
  <c r="D507" i="2"/>
  <c r="C698" i="2"/>
  <c r="J1188" i="2"/>
  <c r="J843" i="2"/>
  <c r="K715" i="2"/>
  <c r="C514" i="2"/>
  <c r="C635" i="2"/>
  <c r="D385" i="2"/>
  <c r="D1118" i="2"/>
  <c r="D661" i="2"/>
  <c r="K443" i="2"/>
  <c r="K315" i="2"/>
  <c r="J701" i="2"/>
  <c r="K606" i="2"/>
  <c r="K542" i="2"/>
  <c r="D843" i="2"/>
  <c r="D715" i="2"/>
  <c r="K470" i="2"/>
  <c r="J406" i="2"/>
  <c r="J342" i="2"/>
  <c r="J214" i="2"/>
  <c r="C452" i="2"/>
  <c r="D1086" i="2"/>
  <c r="K1526" i="2"/>
  <c r="K1406" i="2"/>
  <c r="C1550" i="2"/>
  <c r="C1383" i="2"/>
  <c r="D1271" i="2"/>
  <c r="D1236" i="2"/>
  <c r="D1218" i="2"/>
  <c r="C1370" i="2"/>
  <c r="K1172" i="2"/>
  <c r="J841" i="2"/>
  <c r="K713" i="2"/>
  <c r="C829" i="2"/>
  <c r="C765" i="2"/>
  <c r="K301" i="2"/>
  <c r="J361" i="2"/>
  <c r="J97" i="2"/>
  <c r="C174" i="2"/>
  <c r="J141" i="2"/>
  <c r="D721" i="2"/>
  <c r="C1157" i="2"/>
  <c r="C1166" i="2"/>
  <c r="D1235" i="2"/>
  <c r="D482" i="2"/>
  <c r="C466" i="2"/>
  <c r="D434" i="2"/>
  <c r="D370" i="2"/>
  <c r="D354" i="2"/>
  <c r="D1418" i="2"/>
  <c r="C1602" i="2"/>
  <c r="C1308" i="2"/>
  <c r="D1268" i="2"/>
  <c r="C1241" i="2"/>
  <c r="C1042" i="2"/>
  <c r="D999" i="2"/>
  <c r="D983" i="2"/>
  <c r="C692" i="2"/>
  <c r="C627" i="2"/>
  <c r="C161" i="2"/>
  <c r="J33" i="2"/>
  <c r="D132" i="2"/>
  <c r="D157" i="2"/>
  <c r="C1190" i="2"/>
  <c r="D1174" i="2"/>
  <c r="D1372" i="2"/>
  <c r="D1340" i="2"/>
  <c r="C1350" i="2"/>
  <c r="D303" i="2"/>
  <c r="C458" i="2"/>
  <c r="C426" i="2"/>
  <c r="C410" i="2"/>
  <c r="C394" i="2"/>
  <c r="C362" i="2"/>
  <c r="D346" i="2"/>
  <c r="D330" i="2"/>
  <c r="D1426" i="2"/>
  <c r="K1388" i="2"/>
  <c r="D1548" i="2"/>
  <c r="J1413" i="2"/>
  <c r="C1412" i="2"/>
  <c r="C1382" i="2"/>
  <c r="D1213" i="2"/>
  <c r="J1376" i="2"/>
  <c r="J1181" i="2"/>
  <c r="K1106" i="2"/>
  <c r="C975" i="2"/>
  <c r="K150" i="2"/>
  <c r="D452" i="2"/>
  <c r="D919" i="2"/>
  <c r="D871" i="2"/>
  <c r="D1037" i="2"/>
  <c r="D1322" i="2"/>
  <c r="C599" i="2"/>
  <c r="C583" i="2"/>
  <c r="C567" i="2"/>
  <c r="C551" i="2"/>
  <c r="C535" i="2"/>
  <c r="C503" i="2"/>
  <c r="C487" i="2"/>
  <c r="D810" i="2"/>
  <c r="D746" i="2"/>
  <c r="D682" i="2"/>
  <c r="C629" i="2"/>
  <c r="D1255" i="2"/>
  <c r="C1114" i="2"/>
  <c r="D1065" i="2"/>
  <c r="C858" i="2"/>
  <c r="D792" i="2"/>
  <c r="D728" i="2"/>
  <c r="D664" i="2"/>
  <c r="C1096" i="2"/>
  <c r="D1581" i="2"/>
  <c r="D1433" i="2"/>
  <c r="C128" i="2"/>
  <c r="C287" i="2"/>
  <c r="D223" i="2"/>
  <c r="C42" i="2"/>
  <c r="D1419" i="2"/>
  <c r="C1110" i="2"/>
  <c r="C1098" i="2"/>
  <c r="J942" i="2"/>
  <c r="J776" i="2"/>
  <c r="C943" i="2"/>
  <c r="C895" i="2"/>
  <c r="D879" i="2"/>
  <c r="D1014" i="2"/>
  <c r="K885" i="2"/>
  <c r="D1570" i="2"/>
  <c r="D1123" i="2"/>
  <c r="D1091" i="2"/>
  <c r="J908" i="2"/>
  <c r="C1334" i="2"/>
  <c r="K1216" i="2"/>
  <c r="J1173" i="2"/>
  <c r="J1142" i="2"/>
  <c r="K1084" i="2"/>
  <c r="D1034" i="2"/>
  <c r="C1004" i="2"/>
  <c r="D988" i="2"/>
  <c r="C876" i="2"/>
  <c r="K1050" i="2"/>
  <c r="K1007" i="2"/>
  <c r="K975" i="2"/>
  <c r="K943" i="2"/>
  <c r="K911" i="2"/>
  <c r="K879" i="2"/>
  <c r="K1049" i="2"/>
  <c r="C1132" i="2"/>
  <c r="D1068" i="2"/>
  <c r="D1016" i="2"/>
  <c r="K894" i="2"/>
  <c r="D623" i="2"/>
  <c r="C607" i="2"/>
  <c r="K983" i="2"/>
  <c r="J903" i="2"/>
  <c r="C1330" i="2"/>
  <c r="C724" i="2"/>
  <c r="C465" i="2"/>
  <c r="C401" i="2"/>
  <c r="C369" i="2"/>
  <c r="C1053" i="2"/>
  <c r="C532" i="2"/>
  <c r="K223" i="2"/>
  <c r="K191" i="2"/>
  <c r="K101" i="2"/>
  <c r="K1497" i="2"/>
  <c r="K1492" i="2"/>
  <c r="K1454" i="2"/>
  <c r="J1430" i="2"/>
  <c r="J1398" i="2"/>
  <c r="K1574" i="2"/>
  <c r="K1445" i="2"/>
  <c r="K1467" i="2"/>
  <c r="J1464" i="2"/>
  <c r="J1424" i="2"/>
  <c r="K1392" i="2"/>
  <c r="K1463" i="2"/>
  <c r="K1353" i="2"/>
  <c r="J1289" i="2"/>
  <c r="K1391" i="2"/>
  <c r="J1247" i="2"/>
  <c r="J1531" i="2"/>
  <c r="K1506" i="2"/>
  <c r="J1448" i="2"/>
  <c r="K1408" i="2"/>
  <c r="K1421" i="2"/>
  <c r="J1359" i="2"/>
  <c r="K1327" i="2"/>
  <c r="K1295" i="2"/>
  <c r="J1409" i="2"/>
  <c r="K1337" i="2"/>
  <c r="J1273" i="2"/>
  <c r="J1423" i="2"/>
  <c r="J1427" i="2"/>
  <c r="K1605" i="2"/>
  <c r="K1169" i="2"/>
  <c r="K1129" i="2"/>
  <c r="J1051" i="2"/>
  <c r="J950" i="2"/>
  <c r="J677" i="2"/>
  <c r="K119" i="2"/>
  <c r="K1588" i="2"/>
  <c r="J1491" i="2"/>
  <c r="K320" i="2"/>
  <c r="K583" i="2"/>
  <c r="J1261" i="2"/>
  <c r="J1203" i="2"/>
  <c r="J1171" i="2"/>
  <c r="J1262" i="2"/>
  <c r="K1186" i="2"/>
  <c r="J882" i="2"/>
  <c r="J354" i="2"/>
  <c r="J322" i="2"/>
  <c r="K290" i="2"/>
  <c r="K258" i="2"/>
  <c r="K194" i="2"/>
  <c r="J1603" i="2"/>
  <c r="J1594" i="2"/>
  <c r="K1541" i="2"/>
  <c r="K1600" i="2"/>
  <c r="K1426" i="2"/>
  <c r="K1457" i="2"/>
  <c r="K1479" i="2"/>
  <c r="K1167" i="2"/>
  <c r="K1202" i="2"/>
  <c r="J1122" i="2"/>
  <c r="K1237" i="2"/>
  <c r="K1150" i="2"/>
  <c r="J1081" i="2"/>
  <c r="K812" i="2"/>
  <c r="K780" i="2"/>
  <c r="K748" i="2"/>
  <c r="K716" i="2"/>
  <c r="J1075" i="2"/>
  <c r="J805" i="2"/>
  <c r="J119" i="2"/>
  <c r="J87" i="2"/>
  <c r="J55" i="2"/>
  <c r="K23" i="2"/>
  <c r="K134" i="2"/>
  <c r="J102" i="2"/>
  <c r="K70" i="2"/>
  <c r="K38" i="2"/>
  <c r="J41" i="2"/>
  <c r="K185" i="2"/>
  <c r="J117" i="2"/>
  <c r="K297" i="2"/>
  <c r="J1590" i="2"/>
  <c r="K1458" i="2"/>
  <c r="J1396" i="2"/>
  <c r="K1429" i="2"/>
  <c r="K1283" i="2"/>
  <c r="K1341" i="2"/>
  <c r="J1250" i="2"/>
  <c r="K1223" i="2"/>
  <c r="J1159" i="2"/>
  <c r="J600" i="2"/>
  <c r="J272" i="2"/>
  <c r="J438" i="2"/>
  <c r="J374" i="2"/>
  <c r="K310" i="2"/>
  <c r="K246" i="2"/>
  <c r="J567" i="2"/>
  <c r="K394" i="2"/>
  <c r="K509" i="2"/>
  <c r="J373" i="2"/>
  <c r="J245" i="2"/>
  <c r="J914" i="2"/>
  <c r="J1422" i="2"/>
  <c r="K1255" i="2"/>
  <c r="K783" i="2"/>
  <c r="J751" i="2"/>
  <c r="K125" i="2"/>
  <c r="J45" i="2"/>
  <c r="K287" i="2"/>
  <c r="K1147" i="2"/>
  <c r="J1237" i="2"/>
  <c r="K1173" i="2"/>
  <c r="K1446" i="2"/>
  <c r="J907" i="2"/>
  <c r="K745" i="2"/>
  <c r="C772" i="2"/>
  <c r="J1220" i="2"/>
  <c r="K978" i="2"/>
  <c r="J769" i="2"/>
  <c r="D692" i="2"/>
  <c r="C1101" i="2"/>
  <c r="D1607" i="2"/>
  <c r="C1346" i="2"/>
  <c r="C305" i="2"/>
  <c r="J411" i="2"/>
  <c r="J283" i="2"/>
  <c r="J155" i="2"/>
  <c r="K829" i="2"/>
  <c r="K574" i="2"/>
  <c r="K510" i="2"/>
  <c r="D779" i="2"/>
  <c r="D651" i="2"/>
  <c r="D340" i="2"/>
  <c r="C340" i="2"/>
  <c r="C745" i="2"/>
  <c r="J1323" i="2"/>
  <c r="D1358" i="2"/>
  <c r="J825" i="2"/>
  <c r="K657" i="2"/>
  <c r="K1020" i="2"/>
  <c r="D716" i="2"/>
  <c r="J176" i="2"/>
  <c r="D449" i="2"/>
  <c r="C444" i="2"/>
  <c r="D444" i="2"/>
  <c r="K460" i="2"/>
  <c r="C841" i="2"/>
  <c r="C214" i="2"/>
  <c r="C1221" i="2"/>
  <c r="C1205" i="2"/>
  <c r="C1301" i="2"/>
  <c r="K1614" i="2"/>
  <c r="C1613" i="2"/>
  <c r="C1202" i="2"/>
  <c r="K712" i="2"/>
  <c r="K159" i="2"/>
  <c r="C40" i="2"/>
  <c r="K25" i="2"/>
  <c r="D116" i="2"/>
  <c r="J357" i="2"/>
  <c r="C271" i="2"/>
  <c r="C239" i="2"/>
  <c r="D207" i="2"/>
  <c r="K1516" i="2"/>
  <c r="C1586" i="2"/>
  <c r="D1595" i="2"/>
  <c r="K1518" i="2"/>
  <c r="C1483" i="2"/>
  <c r="K1616" i="2"/>
  <c r="J1551" i="2"/>
  <c r="D1518" i="2"/>
  <c r="D1572" i="2"/>
  <c r="D1473" i="2"/>
  <c r="C1424" i="2"/>
  <c r="D1290" i="2"/>
  <c r="C1274" i="2"/>
  <c r="C1266" i="2"/>
  <c r="J1487" i="2"/>
  <c r="K1393" i="2"/>
  <c r="D1311" i="2"/>
  <c r="C1295" i="2"/>
  <c r="D1279" i="2"/>
  <c r="K1313" i="2"/>
  <c r="K1407" i="2"/>
  <c r="D1353" i="2"/>
  <c r="D1321" i="2"/>
  <c r="K1257" i="2"/>
  <c r="C1178" i="2"/>
  <c r="C1146" i="2"/>
  <c r="C1243" i="2"/>
  <c r="D1414" i="2"/>
  <c r="C1348" i="2"/>
  <c r="D1316" i="2"/>
  <c r="C1227" i="2"/>
  <c r="C1147" i="2"/>
  <c r="K1312" i="2"/>
  <c r="D1058" i="2"/>
  <c r="C981" i="2"/>
  <c r="C949" i="2"/>
  <c r="D917" i="2"/>
  <c r="J503" i="2"/>
  <c r="C701" i="2"/>
  <c r="C1587" i="2"/>
  <c r="D1541" i="2"/>
  <c r="D1521" i="2"/>
  <c r="C1537" i="2"/>
  <c r="C1513" i="2"/>
  <c r="C1531" i="2"/>
  <c r="D1425" i="2"/>
  <c r="D1563" i="2"/>
  <c r="D1596" i="2"/>
  <c r="C1511" i="2"/>
  <c r="C1430" i="2"/>
  <c r="C396" i="2"/>
  <c r="D356" i="2"/>
  <c r="C324" i="2"/>
  <c r="K557" i="2"/>
  <c r="J95" i="2"/>
  <c r="D128" i="2"/>
  <c r="C255" i="2"/>
  <c r="D191" i="2"/>
  <c r="C1612" i="2"/>
  <c r="D1471" i="2"/>
  <c r="J1542" i="2"/>
  <c r="K1559" i="2"/>
  <c r="J1608" i="2"/>
  <c r="D1514" i="2"/>
  <c r="K1575" i="2"/>
  <c r="C1551" i="2"/>
  <c r="D1498" i="2"/>
  <c r="D1464" i="2"/>
  <c r="D1298" i="2"/>
  <c r="K1303" i="2"/>
  <c r="J1527" i="2"/>
  <c r="D1392" i="2"/>
  <c r="J1329" i="2"/>
  <c r="D1287" i="2"/>
  <c r="J1297" i="2"/>
  <c r="J1543" i="2"/>
  <c r="D1369" i="2"/>
  <c r="D1337" i="2"/>
  <c r="D1401" i="2"/>
  <c r="D1015" i="2"/>
  <c r="D989" i="2"/>
  <c r="D210" i="2"/>
  <c r="D136" i="2"/>
  <c r="D8" i="2"/>
  <c r="D832" i="2"/>
  <c r="C768" i="2"/>
  <c r="D704" i="2"/>
  <c r="D640" i="2"/>
  <c r="J1204" i="2"/>
  <c r="C1104" i="2"/>
  <c r="K1091" i="2"/>
  <c r="J1038" i="2"/>
  <c r="J902" i="2"/>
  <c r="K846" i="2"/>
  <c r="K814" i="2"/>
  <c r="K782" i="2"/>
  <c r="K750" i="2"/>
  <c r="K718" i="2"/>
  <c r="K686" i="2"/>
  <c r="K654" i="2"/>
  <c r="D28" i="2"/>
  <c r="C1599" i="2"/>
  <c r="C1546" i="2"/>
  <c r="K1468" i="2"/>
  <c r="C1609" i="2"/>
  <c r="K1536" i="2"/>
  <c r="K1496" i="2"/>
  <c r="C1479" i="2"/>
  <c r="D1465" i="2"/>
  <c r="D1449" i="2"/>
  <c r="D759" i="2"/>
  <c r="D695" i="2"/>
  <c r="D1615" i="2"/>
  <c r="D1400" i="2"/>
  <c r="D1394" i="2"/>
  <c r="D1173" i="2"/>
  <c r="C1149" i="2"/>
  <c r="C1315" i="2"/>
  <c r="J1354" i="2"/>
  <c r="K1290" i="2"/>
  <c r="K1235" i="2"/>
  <c r="K1548" i="2"/>
  <c r="D1520" i="2"/>
  <c r="K1265" i="2"/>
  <c r="C1229" i="2"/>
  <c r="D1157" i="2"/>
  <c r="K1215" i="2"/>
  <c r="C1441" i="2"/>
  <c r="K1503" i="2"/>
  <c r="D1273" i="2"/>
  <c r="D1141" i="2"/>
  <c r="K1376" i="2"/>
  <c r="D951" i="2"/>
  <c r="C927" i="2"/>
  <c r="C911" i="2"/>
  <c r="C1570" i="2"/>
  <c r="D1557" i="2"/>
  <c r="K1358" i="2"/>
  <c r="C1208" i="2"/>
  <c r="J1232" i="2"/>
  <c r="D396" i="2"/>
  <c r="D388" i="2"/>
  <c r="C1568" i="2"/>
  <c r="K1361" i="2"/>
  <c r="D1303" i="2"/>
  <c r="D885" i="2"/>
  <c r="J680" i="2"/>
  <c r="K673" i="2"/>
  <c r="J271" i="2"/>
  <c r="C358" i="2"/>
  <c r="D1443" i="2"/>
  <c r="J1363" i="2"/>
  <c r="D1185" i="2"/>
  <c r="K1191" i="2"/>
  <c r="C563" i="2"/>
  <c r="D539" i="2"/>
  <c r="C826" i="2"/>
  <c r="C449" i="2"/>
  <c r="D433" i="2"/>
  <c r="D321" i="2"/>
  <c r="K563" i="2"/>
  <c r="C853" i="2"/>
  <c r="D324" i="2"/>
  <c r="C191" i="2"/>
  <c r="C33" i="2"/>
  <c r="C1506" i="2"/>
  <c r="C1498" i="2"/>
  <c r="J1351" i="2"/>
  <c r="D1170" i="2"/>
  <c r="J1185" i="2"/>
  <c r="D674" i="2"/>
  <c r="K742" i="2"/>
  <c r="D596" i="2"/>
  <c r="D580" i="2"/>
  <c r="J154" i="2"/>
  <c r="D430" i="2"/>
  <c r="D657" i="2"/>
  <c r="C1358" i="2"/>
  <c r="C887" i="2"/>
  <c r="J1004" i="2"/>
  <c r="D952" i="2"/>
  <c r="C1012" i="2"/>
  <c r="D97" i="2"/>
  <c r="D106" i="2"/>
  <c r="D42" i="2"/>
  <c r="D949" i="2"/>
  <c r="D1052" i="2"/>
  <c r="J1164" i="2"/>
  <c r="K1000" i="2"/>
  <c r="C557" i="2"/>
  <c r="C541" i="2"/>
  <c r="C525" i="2"/>
  <c r="C509" i="2"/>
  <c r="J1027" i="2"/>
  <c r="J906" i="2"/>
  <c r="J783" i="2"/>
  <c r="K694" i="2"/>
  <c r="J662" i="2"/>
  <c r="D620" i="2"/>
  <c r="C604" i="2"/>
  <c r="D572" i="2"/>
  <c r="D556" i="2"/>
  <c r="D454" i="2"/>
  <c r="C422" i="2"/>
  <c r="D406" i="2"/>
  <c r="C390" i="2"/>
  <c r="D194" i="2"/>
  <c r="D141" i="2"/>
  <c r="D77" i="2"/>
  <c r="C51" i="2"/>
  <c r="C118" i="2"/>
  <c r="C119" i="2"/>
  <c r="K569" i="2"/>
  <c r="C769" i="2"/>
  <c r="J433" i="2"/>
  <c r="J305" i="2"/>
  <c r="K177" i="2"/>
  <c r="C160" i="2"/>
  <c r="C959" i="2"/>
  <c r="C1025" i="2"/>
  <c r="D328" i="2"/>
  <c r="J1560" i="2"/>
  <c r="C417" i="2"/>
  <c r="C385" i="2"/>
  <c r="D369" i="2"/>
  <c r="D412" i="2"/>
  <c r="C1437" i="2"/>
  <c r="K1563" i="2"/>
  <c r="J1501" i="2"/>
  <c r="J1367" i="2"/>
  <c r="J1335" i="2"/>
  <c r="C1210" i="2"/>
  <c r="C1194" i="2"/>
  <c r="J1306" i="2"/>
  <c r="C1044" i="2"/>
  <c r="K840" i="2"/>
  <c r="D581" i="2"/>
  <c r="C82" i="2"/>
  <c r="C18" i="2"/>
  <c r="D1609" i="2"/>
  <c r="D1616" i="2"/>
  <c r="J1577" i="2"/>
  <c r="J1534" i="2"/>
  <c r="D1603" i="2"/>
  <c r="K1558" i="2"/>
  <c r="K1529" i="2"/>
  <c r="C1597" i="2"/>
  <c r="C1247" i="2"/>
  <c r="D1093" i="2"/>
  <c r="C1077" i="2"/>
  <c r="J1133" i="2"/>
  <c r="J1101" i="2"/>
  <c r="D1039" i="2"/>
  <c r="J1030" i="2"/>
  <c r="J992" i="2"/>
  <c r="J960" i="2"/>
  <c r="J928" i="2"/>
  <c r="K896" i="2"/>
  <c r="K864" i="2"/>
  <c r="K1012" i="2"/>
  <c r="J1360" i="2"/>
  <c r="K1200" i="2"/>
  <c r="K1157" i="2"/>
  <c r="K1120" i="2"/>
  <c r="J1088" i="2"/>
  <c r="J1064" i="2"/>
  <c r="K1039" i="2"/>
  <c r="C1006" i="2"/>
  <c r="D942" i="2"/>
  <c r="C926" i="2"/>
  <c r="C910" i="2"/>
  <c r="D894" i="2"/>
  <c r="K898" i="2"/>
  <c r="J532" i="2"/>
  <c r="J167" i="2"/>
  <c r="K797" i="2"/>
  <c r="C748" i="2"/>
  <c r="K602" i="2"/>
  <c r="J570" i="2"/>
  <c r="K506" i="2"/>
  <c r="C835" i="2"/>
  <c r="C771" i="2"/>
  <c r="D418" i="2"/>
  <c r="D1439" i="2"/>
  <c r="K1561" i="2"/>
  <c r="J1530" i="2"/>
  <c r="C1552" i="2"/>
  <c r="D1512" i="2"/>
  <c r="C1458" i="2"/>
  <c r="C1426" i="2"/>
  <c r="D1030" i="2"/>
  <c r="C1024" i="2"/>
  <c r="D376" i="2"/>
  <c r="D212" i="2"/>
  <c r="C152" i="2"/>
  <c r="K1486" i="2"/>
  <c r="K1489" i="2"/>
  <c r="C1435" i="2"/>
  <c r="K1490" i="2"/>
  <c r="D1560" i="2"/>
  <c r="K1436" i="2"/>
  <c r="C1288" i="2"/>
  <c r="J1385" i="2"/>
  <c r="D1152" i="2"/>
  <c r="D1397" i="2"/>
  <c r="D1119" i="2"/>
  <c r="C1087" i="2"/>
  <c r="D337" i="2"/>
  <c r="C337" i="2"/>
  <c r="C428" i="2"/>
  <c r="D428" i="2"/>
  <c r="D308" i="2"/>
  <c r="C308" i="2"/>
  <c r="D1494" i="2"/>
  <c r="C1494" i="2"/>
  <c r="D1484" i="2"/>
  <c r="C1484" i="2"/>
  <c r="D1154" i="2"/>
  <c r="C1154" i="2"/>
  <c r="D1019" i="2"/>
  <c r="C973" i="2"/>
  <c r="D973" i="2"/>
  <c r="D901" i="2"/>
  <c r="C565" i="2"/>
  <c r="J799" i="2"/>
  <c r="J767" i="2"/>
  <c r="K767" i="2"/>
  <c r="D564" i="2"/>
  <c r="D166" i="2"/>
  <c r="C166" i="2"/>
  <c r="D1182" i="2"/>
  <c r="K1233" i="2"/>
  <c r="J1372" i="2"/>
  <c r="K1110" i="2"/>
  <c r="J1078" i="2"/>
  <c r="D560" i="2"/>
  <c r="C314" i="2"/>
  <c r="J605" i="2"/>
  <c r="D841" i="2"/>
  <c r="C294" i="2"/>
  <c r="D278" i="2"/>
  <c r="D262" i="2"/>
  <c r="J140" i="2"/>
  <c r="J108" i="2"/>
  <c r="K76" i="2"/>
  <c r="J12" i="2"/>
  <c r="D125" i="2"/>
  <c r="D61" i="2"/>
  <c r="C135" i="2"/>
  <c r="C134" i="2"/>
  <c r="C70" i="2"/>
  <c r="D13" i="2"/>
  <c r="C155" i="2"/>
  <c r="K45" i="2"/>
  <c r="C1607" i="2"/>
  <c r="K1511" i="2"/>
  <c r="C1495" i="2"/>
  <c r="J1450" i="2"/>
  <c r="J1426" i="2"/>
  <c r="K1355" i="2"/>
  <c r="K1323" i="2"/>
  <c r="D1292" i="2"/>
  <c r="C1276" i="2"/>
  <c r="K1275" i="2"/>
  <c r="J1401" i="2"/>
  <c r="K1365" i="2"/>
  <c r="J1300" i="2"/>
  <c r="C1394" i="2"/>
  <c r="D1327" i="2"/>
  <c r="D1197" i="2"/>
  <c r="C1181" i="2"/>
  <c r="K1183" i="2"/>
  <c r="D1241" i="2"/>
  <c r="D1007" i="2"/>
  <c r="D967" i="2"/>
  <c r="C951" i="2"/>
  <c r="D943" i="2"/>
  <c r="D903" i="2"/>
  <c r="C879" i="2"/>
  <c r="J1129" i="2"/>
  <c r="K1193" i="2"/>
  <c r="K844" i="2"/>
  <c r="K631" i="2"/>
  <c r="K40" i="2"/>
  <c r="D1502" i="2"/>
  <c r="K1299" i="2"/>
  <c r="K1417" i="2"/>
  <c r="K1373" i="2"/>
  <c r="K1325" i="2"/>
  <c r="C1259" i="2"/>
  <c r="D1253" i="2"/>
  <c r="D1217" i="2"/>
  <c r="K951" i="2"/>
  <c r="J871" i="2"/>
  <c r="D595" i="2"/>
  <c r="K448" i="2"/>
  <c r="D353" i="2"/>
  <c r="C353" i="2"/>
  <c r="D1461" i="2"/>
  <c r="C1461" i="2"/>
  <c r="D997" i="2"/>
  <c r="C941" i="2"/>
  <c r="D941" i="2"/>
  <c r="D869" i="2"/>
  <c r="J891" i="2"/>
  <c r="K1135" i="2"/>
  <c r="J773" i="2"/>
  <c r="K773" i="2"/>
  <c r="D1441" i="2"/>
  <c r="D1571" i="2"/>
  <c r="D1538" i="2"/>
  <c r="K1613" i="2"/>
  <c r="D1407" i="2"/>
  <c r="C1347" i="2"/>
  <c r="D1020" i="2"/>
  <c r="K1336" i="2"/>
  <c r="K1267" i="2"/>
  <c r="J1196" i="2"/>
  <c r="J1154" i="2"/>
  <c r="C1133" i="2"/>
  <c r="C1117" i="2"/>
  <c r="D1043" i="2"/>
  <c r="C1018" i="2"/>
  <c r="D998" i="2"/>
  <c r="D982" i="2"/>
  <c r="C966" i="2"/>
  <c r="C950" i="2"/>
  <c r="C934" i="2"/>
  <c r="C918" i="2"/>
  <c r="C902" i="2"/>
  <c r="D886" i="2"/>
  <c r="K268" i="2"/>
  <c r="J586" i="2"/>
  <c r="K522" i="2"/>
  <c r="C739" i="2"/>
  <c r="J210" i="2"/>
  <c r="K178" i="2"/>
  <c r="C1463" i="2"/>
  <c r="D1447" i="2"/>
  <c r="J1609" i="2"/>
  <c r="K1546" i="2"/>
  <c r="C1565" i="2"/>
  <c r="D1599" i="2"/>
  <c r="D1582" i="2"/>
  <c r="K1499" i="2"/>
  <c r="C1507" i="2"/>
  <c r="K1024" i="2"/>
  <c r="C1115" i="2"/>
  <c r="D368" i="2"/>
  <c r="D352" i="2"/>
  <c r="J40" i="2"/>
  <c r="J8" i="2"/>
  <c r="D117" i="2"/>
  <c r="J1540" i="2"/>
  <c r="J1512" i="2"/>
  <c r="C1459" i="2"/>
  <c r="C1443" i="2"/>
  <c r="J1579" i="2"/>
  <c r="C1522" i="2"/>
  <c r="C1422" i="2"/>
  <c r="D1304" i="2"/>
  <c r="D1272" i="2"/>
  <c r="C1285" i="2"/>
  <c r="D1269" i="2"/>
  <c r="J1493" i="2"/>
  <c r="J1443" i="2"/>
  <c r="D1380" i="2"/>
  <c r="J1240" i="2"/>
  <c r="D888" i="2"/>
  <c r="J983" i="2"/>
  <c r="K903" i="2"/>
  <c r="D1330" i="2"/>
  <c r="C579" i="2"/>
  <c r="D372" i="2"/>
  <c r="C372" i="2"/>
  <c r="C1604" i="2"/>
  <c r="C1226" i="2"/>
  <c r="D1226" i="2"/>
  <c r="C1323" i="2"/>
  <c r="D965" i="2"/>
  <c r="C909" i="2"/>
  <c r="D909" i="2"/>
  <c r="C573" i="2"/>
  <c r="D573" i="2"/>
  <c r="C706" i="2"/>
  <c r="K751" i="2"/>
  <c r="C1214" i="2"/>
  <c r="C1198" i="2"/>
  <c r="D1231" i="2"/>
  <c r="C1215" i="2"/>
  <c r="C1199" i="2"/>
  <c r="C1183" i="2"/>
  <c r="C1167" i="2"/>
  <c r="J1219" i="2"/>
  <c r="C1452" i="2"/>
  <c r="J476" i="2"/>
  <c r="J444" i="2"/>
  <c r="J412" i="2"/>
  <c r="J316" i="2"/>
  <c r="K284" i="2"/>
  <c r="K252" i="2"/>
  <c r="J220" i="2"/>
  <c r="J188" i="2"/>
  <c r="J156" i="2"/>
  <c r="C471" i="2"/>
  <c r="C455" i="2"/>
  <c r="C423" i="2"/>
  <c r="K559" i="2"/>
  <c r="C338" i="2"/>
  <c r="D286" i="2"/>
  <c r="D270" i="2"/>
  <c r="K124" i="2"/>
  <c r="J92" i="2"/>
  <c r="K60" i="2"/>
  <c r="K28" i="2"/>
  <c r="C151" i="2"/>
  <c r="D93" i="2"/>
  <c r="K11" i="2"/>
  <c r="C154" i="2"/>
  <c r="D88" i="2"/>
  <c r="D24" i="2"/>
  <c r="D71" i="2"/>
  <c r="K597" i="2"/>
  <c r="C825" i="2"/>
  <c r="C1615" i="2"/>
  <c r="K1532" i="2"/>
  <c r="K1434" i="2"/>
  <c r="C1300" i="2"/>
  <c r="D1284" i="2"/>
  <c r="K1291" i="2"/>
  <c r="J1482" i="2"/>
  <c r="C1400" i="2"/>
  <c r="C1313" i="2"/>
  <c r="D1297" i="2"/>
  <c r="D1281" i="2"/>
  <c r="J1301" i="2"/>
  <c r="J1383" i="2"/>
  <c r="C1386" i="2"/>
  <c r="K1411" i="2"/>
  <c r="C1375" i="2"/>
  <c r="C1343" i="2"/>
  <c r="C983" i="2"/>
  <c r="D975" i="2"/>
  <c r="D935" i="2"/>
  <c r="C919" i="2"/>
  <c r="D911" i="2"/>
  <c r="D887" i="2"/>
  <c r="D1067" i="2"/>
  <c r="K940" i="2"/>
  <c r="J796" i="2"/>
  <c r="K668" i="2"/>
  <c r="J251" i="2"/>
  <c r="K251" i="2"/>
  <c r="C1005" i="2"/>
  <c r="D1005" i="2"/>
  <c r="C877" i="2"/>
  <c r="D877" i="2"/>
  <c r="K651" i="2"/>
  <c r="D744" i="2"/>
  <c r="D648" i="2"/>
  <c r="K536" i="2"/>
  <c r="D417" i="2"/>
  <c r="C321" i="2"/>
  <c r="C1118" i="2"/>
  <c r="J595" i="2"/>
  <c r="J515" i="2"/>
  <c r="D288" i="2"/>
  <c r="C156" i="2"/>
  <c r="D255" i="2"/>
  <c r="D239" i="2"/>
  <c r="C207" i="2"/>
  <c r="C97" i="2"/>
  <c r="C1086" i="2"/>
  <c r="K109" i="2"/>
  <c r="C1533" i="2"/>
  <c r="D1551" i="2"/>
  <c r="D1506" i="2"/>
  <c r="C1518" i="2"/>
  <c r="D1404" i="2"/>
  <c r="C1306" i="2"/>
  <c r="D1282" i="2"/>
  <c r="J1271" i="2"/>
  <c r="K1425" i="2"/>
  <c r="K1459" i="2"/>
  <c r="K1334" i="2"/>
  <c r="C1236" i="2"/>
  <c r="C1162" i="2"/>
  <c r="J1225" i="2"/>
  <c r="D1364" i="2"/>
  <c r="C1332" i="2"/>
  <c r="D1391" i="2"/>
  <c r="D1260" i="2"/>
  <c r="C1211" i="2"/>
  <c r="C1097" i="2"/>
  <c r="D882" i="2"/>
  <c r="K1066" i="2"/>
  <c r="D834" i="2"/>
  <c r="C802" i="2"/>
  <c r="D738" i="2"/>
  <c r="K726" i="2"/>
  <c r="C830" i="2"/>
  <c r="C700" i="2"/>
  <c r="K599" i="2"/>
  <c r="C797" i="2"/>
  <c r="C733" i="2"/>
  <c r="C669" i="2"/>
  <c r="K399" i="2"/>
  <c r="K175" i="2"/>
  <c r="C1032" i="2"/>
  <c r="J394" i="2"/>
  <c r="K378" i="2"/>
  <c r="D40" i="2"/>
  <c r="J683" i="2"/>
  <c r="D305" i="2"/>
  <c r="D1564" i="2"/>
  <c r="K1390" i="2"/>
  <c r="D1466" i="2"/>
  <c r="C1058" i="2"/>
  <c r="C989" i="2"/>
  <c r="C957" i="2"/>
  <c r="C925" i="2"/>
  <c r="C893" i="2"/>
  <c r="D1053" i="2"/>
  <c r="D1121" i="2"/>
  <c r="D1089" i="2"/>
  <c r="C589" i="2"/>
  <c r="C770" i="2"/>
  <c r="D856" i="2"/>
  <c r="K831" i="2"/>
  <c r="J710" i="2"/>
  <c r="J678" i="2"/>
  <c r="J646" i="2"/>
  <c r="K628" i="2"/>
  <c r="D612" i="2"/>
  <c r="C556" i="2"/>
  <c r="C500" i="2"/>
  <c r="C798" i="2"/>
  <c r="C165" i="2"/>
  <c r="K1022" i="2"/>
  <c r="J1071" i="2"/>
  <c r="J697" i="2"/>
  <c r="K781" i="2"/>
  <c r="C767" i="2"/>
  <c r="J384" i="2"/>
  <c r="J240" i="2"/>
  <c r="D465" i="2"/>
  <c r="D401" i="2"/>
  <c r="D853" i="2"/>
  <c r="C661" i="2"/>
  <c r="J379" i="2"/>
  <c r="J187" i="2"/>
  <c r="D468" i="2"/>
  <c r="C412" i="2"/>
  <c r="C356" i="2"/>
  <c r="D287" i="2"/>
  <c r="D271" i="2"/>
  <c r="C223" i="2"/>
  <c r="D33" i="2"/>
  <c r="C106" i="2"/>
  <c r="J1607" i="2"/>
  <c r="J1570" i="2"/>
  <c r="K1604" i="2"/>
  <c r="D1566" i="2"/>
  <c r="K1586" i="2"/>
  <c r="J1562" i="2"/>
  <c r="D1483" i="2"/>
  <c r="D1492" i="2"/>
  <c r="D1474" i="2"/>
  <c r="D1384" i="2"/>
  <c r="C1598" i="2"/>
  <c r="J1519" i="2"/>
  <c r="D1604" i="2"/>
  <c r="D1517" i="2"/>
  <c r="D1434" i="2"/>
  <c r="C1432" i="2"/>
  <c r="D1485" i="2"/>
  <c r="J1287" i="2"/>
  <c r="J1377" i="2"/>
  <c r="J1345" i="2"/>
  <c r="J1370" i="2"/>
  <c r="D1155" i="2"/>
  <c r="C1019" i="2"/>
  <c r="C997" i="2"/>
  <c r="C965" i="2"/>
  <c r="C933" i="2"/>
  <c r="C901" i="2"/>
  <c r="C869" i="2"/>
  <c r="J929" i="2"/>
  <c r="D1403" i="2"/>
  <c r="J872" i="2"/>
  <c r="D1045" i="2"/>
  <c r="J1131" i="2"/>
  <c r="J878" i="2"/>
  <c r="D565" i="2"/>
  <c r="C549" i="2"/>
  <c r="D533" i="2"/>
  <c r="C517" i="2"/>
  <c r="D501" i="2"/>
  <c r="C485" i="2"/>
  <c r="C1120" i="2"/>
  <c r="C564" i="2"/>
  <c r="C524" i="2"/>
  <c r="J813" i="2"/>
  <c r="C780" i="2"/>
  <c r="J604" i="2"/>
  <c r="J572" i="2"/>
  <c r="J540" i="2"/>
  <c r="K508" i="2"/>
  <c r="K452" i="2"/>
  <c r="K420" i="2"/>
  <c r="J388" i="2"/>
  <c r="K356" i="2"/>
  <c r="K324" i="2"/>
  <c r="K292" i="2"/>
  <c r="J260" i="2"/>
  <c r="J228" i="2"/>
  <c r="K196" i="2"/>
  <c r="K164" i="2"/>
  <c r="C475" i="2"/>
  <c r="C459" i="2"/>
  <c r="C443" i="2"/>
  <c r="C427" i="2"/>
  <c r="C411" i="2"/>
  <c r="C395" i="2"/>
  <c r="C379" i="2"/>
  <c r="C363" i="2"/>
  <c r="C347" i="2"/>
  <c r="C331" i="2"/>
  <c r="C315" i="2"/>
  <c r="C299" i="2"/>
  <c r="J479" i="2"/>
  <c r="J447" i="2"/>
  <c r="K351" i="2"/>
  <c r="J319" i="2"/>
  <c r="J410" i="2"/>
  <c r="J362" i="2"/>
  <c r="D470" i="2"/>
  <c r="D350" i="2"/>
  <c r="C334" i="2"/>
  <c r="C318" i="2"/>
  <c r="J573" i="2"/>
  <c r="C777" i="2"/>
  <c r="K437" i="2"/>
  <c r="D302" i="2"/>
  <c r="D186" i="2"/>
  <c r="D109" i="2"/>
  <c r="D45" i="2"/>
  <c r="C39" i="2"/>
  <c r="D86" i="2"/>
  <c r="D55" i="2"/>
  <c r="D732" i="2"/>
  <c r="K505" i="2"/>
  <c r="D641" i="2"/>
  <c r="J369" i="2"/>
  <c r="J241" i="2"/>
  <c r="K18" i="2"/>
  <c r="C105" i="2"/>
  <c r="D41" i="2"/>
  <c r="C114" i="2"/>
  <c r="D50" i="2"/>
  <c r="C47" i="2"/>
  <c r="C116" i="2"/>
  <c r="D12" i="2"/>
  <c r="J497" i="2"/>
  <c r="J129" i="2"/>
  <c r="D68" i="2"/>
  <c r="C173" i="2"/>
  <c r="J29" i="2"/>
  <c r="C1296" i="2"/>
  <c r="D1277" i="2"/>
  <c r="C931" i="2"/>
  <c r="C899" i="2"/>
  <c r="C867" i="2"/>
  <c r="D1111" i="2"/>
  <c r="D1071" i="2"/>
  <c r="C1023" i="2"/>
  <c r="C1395" i="2"/>
  <c r="D1027" i="2"/>
  <c r="D992" i="2"/>
  <c r="D960" i="2"/>
  <c r="C928" i="2"/>
  <c r="C896" i="2"/>
  <c r="D1061" i="2"/>
  <c r="C1054" i="2"/>
  <c r="C611" i="2"/>
  <c r="D587" i="2"/>
  <c r="D547" i="2"/>
  <c r="D515" i="2"/>
  <c r="C483" i="2"/>
  <c r="C730" i="2"/>
  <c r="C1482" i="2"/>
  <c r="C840" i="2"/>
  <c r="C680" i="2"/>
  <c r="D1080" i="2"/>
  <c r="D498" i="2"/>
  <c r="C1033" i="2"/>
  <c r="D735" i="2"/>
  <c r="D481" i="2"/>
  <c r="C457" i="2"/>
  <c r="C425" i="2"/>
  <c r="D393" i="2"/>
  <c r="C361" i="2"/>
  <c r="C329" i="2"/>
  <c r="C297" i="2"/>
  <c r="D821" i="2"/>
  <c r="C693" i="2"/>
  <c r="C811" i="2"/>
  <c r="C683" i="2"/>
  <c r="D460" i="2"/>
  <c r="D420" i="2"/>
  <c r="C380" i="2"/>
  <c r="D348" i="2"/>
  <c r="C316" i="2"/>
  <c r="C248" i="2"/>
  <c r="D216" i="2"/>
  <c r="C184" i="2"/>
  <c r="C69" i="2"/>
  <c r="C142" i="2"/>
  <c r="C46" i="2"/>
  <c r="D172" i="2"/>
  <c r="C143" i="2"/>
  <c r="D103" i="2"/>
  <c r="D279" i="2"/>
  <c r="D247" i="2"/>
  <c r="D215" i="2"/>
  <c r="C183" i="2"/>
  <c r="D129" i="2"/>
  <c r="C83" i="2"/>
  <c r="C74" i="2"/>
  <c r="C31" i="2"/>
  <c r="C147" i="2"/>
  <c r="C162" i="2"/>
  <c r="D59" i="2"/>
  <c r="C170" i="2"/>
  <c r="D1008" i="2"/>
  <c r="C976" i="2"/>
  <c r="C944" i="2"/>
  <c r="D912" i="2"/>
  <c r="C1060" i="2"/>
  <c r="C603" i="2"/>
  <c r="C571" i="2"/>
  <c r="C531" i="2"/>
  <c r="C499" i="2"/>
  <c r="D794" i="2"/>
  <c r="D666" i="2"/>
  <c r="D1130" i="2"/>
  <c r="D776" i="2"/>
  <c r="C628" i="2"/>
  <c r="C1047" i="2"/>
  <c r="D618" i="2"/>
  <c r="C852" i="2"/>
  <c r="K1596" i="2"/>
  <c r="C1589" i="2"/>
  <c r="C1578" i="2"/>
  <c r="C1555" i="2"/>
  <c r="C1523" i="2"/>
  <c r="C1457" i="2"/>
  <c r="C1454" i="2"/>
  <c r="J1478" i="2"/>
  <c r="K1409" i="2"/>
  <c r="C1151" i="2"/>
  <c r="J1256" i="2"/>
  <c r="C1235" i="2"/>
  <c r="C1109" i="2"/>
  <c r="D739" i="2"/>
  <c r="C675" i="2"/>
  <c r="J306" i="2"/>
  <c r="C270" i="2"/>
  <c r="D238" i="2"/>
  <c r="J123" i="2"/>
  <c r="J91" i="2"/>
  <c r="D168" i="2"/>
  <c r="D131" i="2"/>
  <c r="K1602" i="2"/>
  <c r="D1475" i="2"/>
  <c r="C1582" i="2"/>
  <c r="C1520" i="2"/>
  <c r="D1486" i="2"/>
  <c r="C1548" i="2"/>
  <c r="C1379" i="2"/>
  <c r="J1371" i="2"/>
  <c r="C1284" i="2"/>
  <c r="C1305" i="2"/>
  <c r="C1289" i="2"/>
  <c r="C1503" i="2"/>
  <c r="J1395" i="2"/>
  <c r="D1325" i="2"/>
  <c r="C1368" i="2"/>
  <c r="C1336" i="2"/>
  <c r="C1320" i="2"/>
  <c r="J901" i="2"/>
  <c r="C1139" i="2"/>
  <c r="C1123" i="2"/>
  <c r="D1083" i="2"/>
  <c r="K1046" i="2"/>
  <c r="J860" i="2"/>
  <c r="D1024" i="2"/>
  <c r="K1068" i="2"/>
  <c r="C980" i="2"/>
  <c r="C964" i="2"/>
  <c r="D948" i="2"/>
  <c r="C932" i="2"/>
  <c r="D916" i="2"/>
  <c r="D900" i="2"/>
  <c r="C884" i="2"/>
  <c r="C868" i="2"/>
  <c r="C1029" i="2"/>
  <c r="C591" i="2"/>
  <c r="K851" i="2"/>
  <c r="K819" i="2"/>
  <c r="K787" i="2"/>
  <c r="J755" i="2"/>
  <c r="K723" i="2"/>
  <c r="K691" i="2"/>
  <c r="J659" i="2"/>
  <c r="D824" i="2"/>
  <c r="D760" i="2"/>
  <c r="D696" i="2"/>
  <c r="C636" i="2"/>
  <c r="C1128" i="2"/>
  <c r="J1139" i="2"/>
  <c r="D1017" i="2"/>
  <c r="C1540" i="2"/>
  <c r="D1540" i="2"/>
  <c r="D1328" i="2"/>
  <c r="C1328" i="2"/>
  <c r="C619" i="2"/>
  <c r="D619" i="2"/>
  <c r="C1112" i="2"/>
  <c r="D1112" i="2"/>
  <c r="C804" i="2"/>
  <c r="D804" i="2"/>
  <c r="C1078" i="2"/>
  <c r="D1078" i="2"/>
  <c r="J416" i="2"/>
  <c r="K416" i="2"/>
  <c r="D96" i="2"/>
  <c r="C96" i="2"/>
  <c r="D1453" i="2"/>
  <c r="C1453" i="2"/>
  <c r="D426" i="2"/>
  <c r="D246" i="2"/>
  <c r="K249" i="2"/>
  <c r="D1455" i="2"/>
  <c r="J1583" i="2"/>
  <c r="J1561" i="2"/>
  <c r="C1524" i="2"/>
  <c r="D1504" i="2"/>
  <c r="C1418" i="2"/>
  <c r="D1313" i="2"/>
  <c r="D1341" i="2"/>
  <c r="C1228" i="2"/>
  <c r="C1242" i="2"/>
  <c r="C1007" i="2"/>
  <c r="C1091" i="2"/>
  <c r="K908" i="2"/>
  <c r="J1194" i="2"/>
  <c r="K1142" i="2"/>
  <c r="J684" i="2"/>
  <c r="D590" i="2"/>
  <c r="C574" i="2"/>
  <c r="C558" i="2"/>
  <c r="C699" i="2"/>
  <c r="D699" i="2"/>
  <c r="D1467" i="2"/>
  <c r="C1467" i="2"/>
  <c r="C1560" i="2"/>
  <c r="D1317" i="2"/>
  <c r="C1317" i="2"/>
  <c r="D555" i="2"/>
  <c r="C555" i="2"/>
  <c r="K811" i="2"/>
  <c r="J811" i="2"/>
  <c r="C808" i="2"/>
  <c r="C712" i="2"/>
  <c r="C1387" i="2"/>
  <c r="K568" i="2"/>
  <c r="J568" i="2"/>
  <c r="C812" i="2"/>
  <c r="D812" i="2"/>
  <c r="C159" i="2"/>
  <c r="D159" i="2"/>
  <c r="J1549" i="2"/>
  <c r="D1545" i="2"/>
  <c r="K1375" i="2"/>
  <c r="D1021" i="2"/>
  <c r="C513" i="2"/>
  <c r="C497" i="2"/>
  <c r="C850" i="2"/>
  <c r="C786" i="2"/>
  <c r="C407" i="2"/>
  <c r="C391" i="2"/>
  <c r="C643" i="2"/>
  <c r="D466" i="2"/>
  <c r="D450" i="2"/>
  <c r="D386" i="2"/>
  <c r="D306" i="2"/>
  <c r="D713" i="2"/>
  <c r="J405" i="2"/>
  <c r="K277" i="2"/>
  <c r="J149" i="2"/>
  <c r="D294" i="2"/>
  <c r="C246" i="2"/>
  <c r="K93" i="2"/>
  <c r="J1508" i="2"/>
  <c r="D1463" i="2"/>
  <c r="C1509" i="2"/>
  <c r="D1421" i="2"/>
  <c r="D1606" i="2"/>
  <c r="C1553" i="2"/>
  <c r="J1263" i="2"/>
  <c r="C1263" i="2"/>
  <c r="D1359" i="2"/>
  <c r="C1213" i="2"/>
  <c r="C1189" i="2"/>
  <c r="C1173" i="2"/>
  <c r="D21" i="2"/>
  <c r="C21" i="2"/>
  <c r="K1500" i="2"/>
  <c r="J1500" i="2"/>
  <c r="J1535" i="2"/>
  <c r="K1535" i="2"/>
  <c r="D1478" i="2"/>
  <c r="C1478" i="2"/>
  <c r="D1381" i="2"/>
  <c r="C1381" i="2"/>
  <c r="C1224" i="2"/>
  <c r="D1224" i="2"/>
  <c r="C1145" i="2"/>
  <c r="D1145" i="2"/>
  <c r="D936" i="2"/>
  <c r="C936" i="2"/>
  <c r="J951" i="2"/>
  <c r="K871" i="2"/>
  <c r="C491" i="2"/>
  <c r="D491" i="2"/>
  <c r="C676" i="2"/>
  <c r="D676" i="2"/>
  <c r="C32" i="2"/>
  <c r="D32" i="2"/>
  <c r="D1445" i="2"/>
  <c r="C1445" i="2"/>
  <c r="D1597" i="2"/>
  <c r="C1222" i="2"/>
  <c r="D1158" i="2"/>
  <c r="K1069" i="2"/>
  <c r="K1034" i="2"/>
  <c r="K995" i="2"/>
  <c r="K963" i="2"/>
  <c r="K931" i="2"/>
  <c r="J899" i="2"/>
  <c r="K867" i="2"/>
  <c r="J1033" i="2"/>
  <c r="C568" i="2"/>
  <c r="K612" i="2"/>
  <c r="C343" i="2"/>
  <c r="C327" i="2"/>
  <c r="K141" i="2"/>
  <c r="C1579" i="2"/>
  <c r="K1410" i="2"/>
  <c r="J1495" i="2"/>
  <c r="D1500" i="2"/>
  <c r="D1379" i="2"/>
  <c r="J1333" i="2"/>
  <c r="D1470" i="2"/>
  <c r="J1278" i="2"/>
  <c r="D1320" i="2"/>
  <c r="D1343" i="2"/>
  <c r="D1042" i="2"/>
  <c r="C967" i="2"/>
  <c r="D959" i="2"/>
  <c r="C935" i="2"/>
  <c r="D927" i="2"/>
  <c r="C903" i="2"/>
  <c r="D895" i="2"/>
  <c r="C871" i="2"/>
  <c r="J917" i="2"/>
  <c r="J1057" i="2"/>
  <c r="J1046" i="2"/>
  <c r="K988" i="2"/>
  <c r="K876" i="2"/>
  <c r="C988" i="2"/>
  <c r="C956" i="2"/>
  <c r="D864" i="2"/>
  <c r="C614" i="2"/>
  <c r="D598" i="2"/>
  <c r="D582" i="2"/>
  <c r="C566" i="2"/>
  <c r="C312" i="2"/>
  <c r="D312" i="2"/>
  <c r="C1581" i="2"/>
  <c r="D1522" i="2"/>
  <c r="C1469" i="2"/>
  <c r="D1469" i="2"/>
  <c r="D1422" i="2"/>
  <c r="C1168" i="2"/>
  <c r="D1168" i="2"/>
  <c r="C1335" i="2"/>
  <c r="D1335" i="2"/>
  <c r="C1103" i="2"/>
  <c r="D1079" i="2"/>
  <c r="C904" i="2"/>
  <c r="D904" i="2"/>
  <c r="D872" i="2"/>
  <c r="C872" i="2"/>
  <c r="C637" i="2"/>
  <c r="D637" i="2"/>
  <c r="C744" i="2"/>
  <c r="C648" i="2"/>
  <c r="C546" i="2"/>
  <c r="D546" i="2"/>
  <c r="D831" i="2"/>
  <c r="C831" i="2"/>
  <c r="K1087" i="2"/>
  <c r="J1087" i="2"/>
  <c r="D175" i="2"/>
  <c r="C175" i="2"/>
  <c r="D1590" i="2"/>
  <c r="C1590" i="2"/>
  <c r="J1553" i="2"/>
  <c r="K1553" i="2"/>
  <c r="D1031" i="2"/>
  <c r="C1031" i="2"/>
  <c r="K777" i="2"/>
  <c r="J777" i="2"/>
  <c r="D807" i="2"/>
  <c r="C807" i="2"/>
  <c r="C743" i="2"/>
  <c r="D743" i="2"/>
  <c r="D679" i="2"/>
  <c r="C679" i="2"/>
  <c r="D54" i="2"/>
  <c r="C54" i="2"/>
  <c r="D104" i="2"/>
  <c r="C104" i="2"/>
  <c r="C550" i="2"/>
  <c r="D534" i="2"/>
  <c r="C764" i="2"/>
  <c r="K603" i="2"/>
  <c r="K571" i="2"/>
  <c r="K539" i="2"/>
  <c r="K507" i="2"/>
  <c r="D837" i="2"/>
  <c r="D773" i="2"/>
  <c r="D709" i="2"/>
  <c r="D645" i="2"/>
  <c r="K451" i="2"/>
  <c r="K419" i="2"/>
  <c r="K387" i="2"/>
  <c r="J355" i="2"/>
  <c r="K323" i="2"/>
  <c r="J291" i="2"/>
  <c r="K259" i="2"/>
  <c r="K227" i="2"/>
  <c r="K195" i="2"/>
  <c r="J163" i="2"/>
  <c r="K1198" i="2"/>
  <c r="K478" i="2"/>
  <c r="J446" i="2"/>
  <c r="J414" i="2"/>
  <c r="J382" i="2"/>
  <c r="K350" i="2"/>
  <c r="K318" i="2"/>
  <c r="J286" i="2"/>
  <c r="K254" i="2"/>
  <c r="K222" i="2"/>
  <c r="J190" i="2"/>
  <c r="J158" i="2"/>
  <c r="D472" i="2"/>
  <c r="D456" i="2"/>
  <c r="C440" i="2"/>
  <c r="D424" i="2"/>
  <c r="D408" i="2"/>
  <c r="C336" i="2"/>
  <c r="K589" i="2"/>
  <c r="D809" i="2"/>
  <c r="J453" i="2"/>
  <c r="K325" i="2"/>
  <c r="K197" i="2"/>
  <c r="C284" i="2"/>
  <c r="C268" i="2"/>
  <c r="D252" i="2"/>
  <c r="C220" i="2"/>
  <c r="D204" i="2"/>
  <c r="C85" i="2"/>
  <c r="D126" i="2"/>
  <c r="D139" i="2"/>
  <c r="C1063" i="2"/>
  <c r="K585" i="2"/>
  <c r="C801" i="2"/>
  <c r="J449" i="2"/>
  <c r="J321" i="2"/>
  <c r="K193" i="2"/>
  <c r="K135" i="2"/>
  <c r="C100" i="2"/>
  <c r="D92" i="2"/>
  <c r="D124" i="2"/>
  <c r="K1610" i="2"/>
  <c r="J1601" i="2"/>
  <c r="K1560" i="2"/>
  <c r="J1489" i="2"/>
  <c r="K1578" i="2"/>
  <c r="C1502" i="2"/>
  <c r="J1458" i="2"/>
  <c r="C1433" i="2"/>
  <c r="K1611" i="2"/>
  <c r="D1497" i="2"/>
  <c r="D1442" i="2"/>
  <c r="K1412" i="2"/>
  <c r="J1429" i="2"/>
  <c r="J1331" i="2"/>
  <c r="J1417" i="2"/>
  <c r="J1373" i="2"/>
  <c r="J1513" i="2"/>
  <c r="C1365" i="2"/>
  <c r="K1250" i="2"/>
  <c r="C1252" i="2"/>
  <c r="C1192" i="2"/>
  <c r="D1184" i="2"/>
  <c r="D1259" i="2"/>
  <c r="D1360" i="2"/>
  <c r="C1367" i="2"/>
  <c r="C1253" i="2"/>
  <c r="C1177" i="2"/>
  <c r="C1161" i="2"/>
  <c r="K1159" i="2"/>
  <c r="C1326" i="2"/>
  <c r="K1192" i="2"/>
  <c r="K1130" i="2"/>
  <c r="D1003" i="2"/>
  <c r="D971" i="2"/>
  <c r="C939" i="2"/>
  <c r="D907" i="2"/>
  <c r="D875" i="2"/>
  <c r="K973" i="2"/>
  <c r="K893" i="2"/>
  <c r="K1025" i="2"/>
  <c r="J1226" i="2"/>
  <c r="K1158" i="2"/>
  <c r="J1137" i="2"/>
  <c r="J1073" i="2"/>
  <c r="J1019" i="2"/>
  <c r="K980" i="2"/>
  <c r="J916" i="2"/>
  <c r="D1056" i="2"/>
  <c r="C1366" i="2"/>
  <c r="J1184" i="2"/>
  <c r="K1124" i="2"/>
  <c r="C1000" i="2"/>
  <c r="C952" i="2"/>
  <c r="J926" i="2"/>
  <c r="K804" i="2"/>
  <c r="K740" i="2"/>
  <c r="D579" i="2"/>
  <c r="D563" i="2"/>
  <c r="D523" i="2"/>
  <c r="C507" i="2"/>
  <c r="D762" i="2"/>
  <c r="D698" i="2"/>
  <c r="D1098" i="2"/>
  <c r="D1012" i="2"/>
  <c r="K843" i="2"/>
  <c r="K1107" i="2"/>
  <c r="J982" i="2"/>
  <c r="K802" i="2"/>
  <c r="J738" i="2"/>
  <c r="D594" i="2"/>
  <c r="D562" i="2"/>
  <c r="D514" i="2"/>
  <c r="C490" i="2"/>
  <c r="D758" i="2"/>
  <c r="D635" i="2"/>
  <c r="J1020" i="2"/>
  <c r="K600" i="2"/>
  <c r="J504" i="2"/>
  <c r="J448" i="2"/>
  <c r="K352" i="2"/>
  <c r="K272" i="2"/>
  <c r="K176" i="2"/>
  <c r="D859" i="2"/>
  <c r="D789" i="2"/>
  <c r="K347" i="2"/>
  <c r="J315" i="2"/>
  <c r="K187" i="2"/>
  <c r="K155" i="2"/>
  <c r="C272" i="2"/>
  <c r="C240" i="2"/>
  <c r="D208" i="2"/>
  <c r="K144" i="2"/>
  <c r="J80" i="2"/>
  <c r="K16" i="2"/>
  <c r="C37" i="2"/>
  <c r="D78" i="2"/>
  <c r="K31" i="2"/>
  <c r="J549" i="2"/>
  <c r="J477" i="2"/>
  <c r="J94" i="2"/>
  <c r="J30" i="2"/>
  <c r="K1607" i="2"/>
  <c r="D1612" i="2"/>
  <c r="J1528" i="2"/>
  <c r="J1516" i="2"/>
  <c r="J1604" i="2"/>
  <c r="D1586" i="2"/>
  <c r="K1542" i="2"/>
  <c r="J1526" i="2"/>
  <c r="K1608" i="2"/>
  <c r="C1595" i="2"/>
  <c r="J1545" i="2"/>
  <c r="C1514" i="2"/>
  <c r="D1605" i="2"/>
  <c r="K1562" i="2"/>
  <c r="J1518" i="2"/>
  <c r="C1438" i="2"/>
  <c r="J1462" i="2"/>
  <c r="C1528" i="2"/>
  <c r="C1434" i="2"/>
  <c r="J1384" i="2"/>
  <c r="D1306" i="2"/>
  <c r="C1298" i="2"/>
  <c r="D1274" i="2"/>
  <c r="J1393" i="2"/>
  <c r="C1392" i="2"/>
  <c r="K1345" i="2"/>
  <c r="K1329" i="2"/>
  <c r="D1295" i="2"/>
  <c r="C1287" i="2"/>
  <c r="J1313" i="2"/>
  <c r="K1297" i="2"/>
  <c r="K1314" i="2"/>
  <c r="D1532" i="2"/>
  <c r="K1302" i="2"/>
  <c r="J1257" i="2"/>
  <c r="C1218" i="2"/>
  <c r="D1202" i="2"/>
  <c r="C1186" i="2"/>
  <c r="D1162" i="2"/>
  <c r="C1391" i="2"/>
  <c r="K1356" i="2"/>
  <c r="J1292" i="2"/>
  <c r="D1258" i="2"/>
  <c r="K1236" i="2"/>
  <c r="K1379" i="2"/>
  <c r="C1339" i="2"/>
  <c r="D1323" i="2"/>
  <c r="K1274" i="2"/>
  <c r="C1260" i="2"/>
  <c r="D1227" i="2"/>
  <c r="D1203" i="2"/>
  <c r="C1187" i="2"/>
  <c r="K1070" i="2"/>
  <c r="C1403" i="2"/>
  <c r="D1257" i="2"/>
  <c r="J1206" i="2"/>
  <c r="K1164" i="2"/>
  <c r="K1146" i="2"/>
  <c r="C1105" i="2"/>
  <c r="C1089" i="2"/>
  <c r="D1081" i="2"/>
  <c r="C874" i="2"/>
  <c r="K1003" i="2"/>
  <c r="K891" i="2"/>
  <c r="D1044" i="2"/>
  <c r="J1172" i="2"/>
  <c r="K1006" i="2"/>
  <c r="K878" i="2"/>
  <c r="C865" i="2"/>
  <c r="J840" i="2"/>
  <c r="J792" i="2"/>
  <c r="K760" i="2"/>
  <c r="K744" i="2"/>
  <c r="K664" i="2"/>
  <c r="J648" i="2"/>
  <c r="C484" i="2"/>
  <c r="D484" i="2"/>
  <c r="C634" i="2"/>
  <c r="D634" i="2"/>
  <c r="D1102" i="2"/>
  <c r="C1102" i="2"/>
  <c r="D446" i="2"/>
  <c r="C446" i="2"/>
  <c r="C344" i="2"/>
  <c r="D158" i="2"/>
  <c r="J1616" i="2"/>
  <c r="K1367" i="2"/>
  <c r="K1287" i="2"/>
  <c r="C1267" i="2"/>
  <c r="D613" i="2"/>
  <c r="D517" i="2"/>
  <c r="D509" i="2"/>
  <c r="C501" i="2"/>
  <c r="C540" i="2"/>
  <c r="D540" i="2"/>
  <c r="D670" i="2"/>
  <c r="C670" i="2"/>
  <c r="C756" i="2"/>
  <c r="D756" i="2"/>
  <c r="D839" i="2"/>
  <c r="C839" i="2"/>
  <c r="C775" i="2"/>
  <c r="D775" i="2"/>
  <c r="D711" i="2"/>
  <c r="C711" i="2"/>
  <c r="C647" i="2"/>
  <c r="D647" i="2"/>
  <c r="K170" i="2"/>
  <c r="J170" i="2"/>
  <c r="D366" i="2"/>
  <c r="C366" i="2"/>
  <c r="C202" i="2"/>
  <c r="D202" i="2"/>
  <c r="D22" i="2"/>
  <c r="C22" i="2"/>
  <c r="K82" i="2"/>
  <c r="J82" i="2"/>
  <c r="K377" i="2"/>
  <c r="J377" i="2"/>
  <c r="D542" i="2"/>
  <c r="C526" i="2"/>
  <c r="D510" i="2"/>
  <c r="C494" i="2"/>
  <c r="D838" i="2"/>
  <c r="D774" i="2"/>
  <c r="D710" i="2"/>
  <c r="D646" i="2"/>
  <c r="C1013" i="2"/>
  <c r="J793" i="2"/>
  <c r="J665" i="2"/>
  <c r="C630" i="2"/>
  <c r="J689" i="2"/>
  <c r="C660" i="2"/>
  <c r="J845" i="2"/>
  <c r="D805" i="2"/>
  <c r="D741" i="2"/>
  <c r="D677" i="2"/>
  <c r="J765" i="2"/>
  <c r="K486" i="2"/>
  <c r="C667" i="2"/>
  <c r="D480" i="2"/>
  <c r="D464" i="2"/>
  <c r="D448" i="2"/>
  <c r="C432" i="2"/>
  <c r="D400" i="2"/>
  <c r="D384" i="2"/>
  <c r="D344" i="2"/>
  <c r="J525" i="2"/>
  <c r="D681" i="2"/>
  <c r="C292" i="2"/>
  <c r="C276" i="2"/>
  <c r="D260" i="2"/>
  <c r="C244" i="2"/>
  <c r="D228" i="2"/>
  <c r="C196" i="2"/>
  <c r="C153" i="2"/>
  <c r="K120" i="2"/>
  <c r="C146" i="2"/>
  <c r="J725" i="2"/>
  <c r="C158" i="2"/>
  <c r="D95" i="2"/>
  <c r="J77" i="2"/>
  <c r="C849" i="2"/>
  <c r="D60" i="2"/>
  <c r="C1611" i="2"/>
  <c r="K1593" i="2"/>
  <c r="C1557" i="2"/>
  <c r="K1579" i="2"/>
  <c r="C1558" i="2"/>
  <c r="K1567" i="2"/>
  <c r="J1490" i="2"/>
  <c r="K1386" i="2"/>
  <c r="K1491" i="2"/>
  <c r="J1576" i="2"/>
  <c r="J1436" i="2"/>
  <c r="J1439" i="2"/>
  <c r="K1363" i="2"/>
  <c r="J1358" i="2"/>
  <c r="D1208" i="2"/>
  <c r="C1152" i="2"/>
  <c r="C1397" i="2"/>
  <c r="C1185" i="2"/>
  <c r="J1191" i="2"/>
  <c r="K1280" i="2"/>
  <c r="K1151" i="2"/>
  <c r="J1098" i="2"/>
  <c r="D987" i="2"/>
  <c r="C955" i="2"/>
  <c r="C923" i="2"/>
  <c r="D891" i="2"/>
  <c r="J1005" i="2"/>
  <c r="J925" i="2"/>
  <c r="K861" i="2"/>
  <c r="J1368" i="2"/>
  <c r="K1180" i="2"/>
  <c r="D1135" i="2"/>
  <c r="J1105" i="2"/>
  <c r="C1062" i="2"/>
  <c r="D1057" i="2"/>
  <c r="J948" i="2"/>
  <c r="J884" i="2"/>
  <c r="K1016" i="2"/>
  <c r="D1239" i="2"/>
  <c r="K1145" i="2"/>
  <c r="D984" i="2"/>
  <c r="D968" i="2"/>
  <c r="C920" i="2"/>
  <c r="K990" i="2"/>
  <c r="J836" i="2"/>
  <c r="J772" i="2"/>
  <c r="K708" i="2"/>
  <c r="J644" i="2"/>
  <c r="C595" i="2"/>
  <c r="C539" i="2"/>
  <c r="D826" i="2"/>
  <c r="K890" i="2"/>
  <c r="J651" i="2"/>
  <c r="J1043" i="2"/>
  <c r="K834" i="2"/>
  <c r="K770" i="2"/>
  <c r="K706" i="2"/>
  <c r="D610" i="2"/>
  <c r="D578" i="2"/>
  <c r="C506" i="2"/>
  <c r="C822" i="2"/>
  <c r="C694" i="2"/>
  <c r="K849" i="2"/>
  <c r="D724" i="2"/>
  <c r="J536" i="2"/>
  <c r="D767" i="2"/>
  <c r="D703" i="2"/>
  <c r="J320" i="2"/>
  <c r="J208" i="2"/>
  <c r="J866" i="2"/>
  <c r="C638" i="2"/>
  <c r="K515" i="2"/>
  <c r="D725" i="2"/>
  <c r="J475" i="2"/>
  <c r="K379" i="2"/>
  <c r="J219" i="2"/>
  <c r="C288" i="2"/>
  <c r="D256" i="2"/>
  <c r="D224" i="2"/>
  <c r="C192" i="2"/>
  <c r="K112" i="2"/>
  <c r="C101" i="2"/>
  <c r="D148" i="2"/>
  <c r="D14" i="2"/>
  <c r="J489" i="2"/>
  <c r="K289" i="2"/>
  <c r="K63" i="2"/>
  <c r="D156" i="2"/>
  <c r="C729" i="2"/>
  <c r="J349" i="2"/>
  <c r="J126" i="2"/>
  <c r="J62" i="2"/>
  <c r="J137" i="2"/>
  <c r="J577" i="2"/>
  <c r="K1570" i="2"/>
  <c r="K1544" i="2"/>
  <c r="D1437" i="2"/>
  <c r="C1566" i="2"/>
  <c r="J1559" i="2"/>
  <c r="J1563" i="2"/>
  <c r="C1592" i="2"/>
  <c r="C1564" i="2"/>
  <c r="D1533" i="2"/>
  <c r="K1494" i="2"/>
  <c r="J1586" i="2"/>
  <c r="J1575" i="2"/>
  <c r="D1529" i="2"/>
  <c r="K1507" i="2"/>
  <c r="K1470" i="2"/>
  <c r="C1536" i="2"/>
  <c r="C1492" i="2"/>
  <c r="J1480" i="2"/>
  <c r="C1384" i="2"/>
  <c r="D1550" i="2"/>
  <c r="C1517" i="2"/>
  <c r="C1466" i="2"/>
  <c r="D1383" i="2"/>
  <c r="C1485" i="2"/>
  <c r="C1290" i="2"/>
  <c r="C1282" i="2"/>
  <c r="D1266" i="2"/>
  <c r="J1425" i="2"/>
  <c r="K1377" i="2"/>
  <c r="J1361" i="2"/>
  <c r="C1311" i="2"/>
  <c r="C1303" i="2"/>
  <c r="C1279" i="2"/>
  <c r="C1271" i="2"/>
  <c r="K1281" i="2"/>
  <c r="C1588" i="2"/>
  <c r="D1489" i="2"/>
  <c r="J1407" i="2"/>
  <c r="D1210" i="2"/>
  <c r="D1194" i="2"/>
  <c r="D1178" i="2"/>
  <c r="C1170" i="2"/>
  <c r="K1264" i="2"/>
  <c r="K1225" i="2"/>
  <c r="J1324" i="2"/>
  <c r="K1321" i="2"/>
  <c r="C1249" i="2"/>
  <c r="C1594" i="2"/>
  <c r="C1371" i="2"/>
  <c r="D1355" i="2"/>
  <c r="D1405" i="2"/>
  <c r="K1306" i="2"/>
  <c r="C1246" i="2"/>
  <c r="D1237" i="2"/>
  <c r="C1219" i="2"/>
  <c r="D1211" i="2"/>
  <c r="C1195" i="2"/>
  <c r="D1179" i="2"/>
  <c r="D1147" i="2"/>
  <c r="J1086" i="2"/>
  <c r="J961" i="2"/>
  <c r="K929" i="2"/>
  <c r="D1370" i="2"/>
  <c r="D1137" i="2"/>
  <c r="C1121" i="2"/>
  <c r="C1113" i="2"/>
  <c r="C1073" i="2"/>
  <c r="K904" i="2"/>
  <c r="K872" i="2"/>
  <c r="D1318" i="2"/>
  <c r="D1050" i="2"/>
  <c r="J1066" i="2"/>
  <c r="J1255" i="2"/>
  <c r="K1131" i="2"/>
  <c r="J1067" i="2"/>
  <c r="J856" i="2"/>
  <c r="J824" i="2"/>
  <c r="J808" i="2"/>
  <c r="J728" i="2"/>
  <c r="J696" i="2"/>
  <c r="K680" i="2"/>
  <c r="K637" i="2"/>
  <c r="D621" i="2"/>
  <c r="D508" i="2"/>
  <c r="C508" i="2"/>
  <c r="D1038" i="2"/>
  <c r="C1038" i="2"/>
  <c r="K431" i="2"/>
  <c r="J431" i="2"/>
  <c r="D258" i="2"/>
  <c r="C258" i="2"/>
  <c r="C72" i="2"/>
  <c r="D72" i="2"/>
  <c r="C738" i="2"/>
  <c r="D1138" i="2"/>
  <c r="C1074" i="2"/>
  <c r="J815" i="2"/>
  <c r="K703" i="2"/>
  <c r="K671" i="2"/>
  <c r="D848" i="2"/>
  <c r="C784" i="2"/>
  <c r="D720" i="2"/>
  <c r="C656" i="2"/>
  <c r="C1362" i="2"/>
  <c r="J1123" i="2"/>
  <c r="K934" i="2"/>
  <c r="J854" i="2"/>
  <c r="K790" i="2"/>
  <c r="J726" i="2"/>
  <c r="K710" i="2"/>
  <c r="C596" i="2"/>
  <c r="D532" i="2"/>
  <c r="D830" i="2"/>
  <c r="C639" i="2"/>
  <c r="J1010" i="2"/>
  <c r="J713" i="2"/>
  <c r="D836" i="2"/>
  <c r="J1352" i="2"/>
  <c r="C857" i="2"/>
  <c r="J645" i="2"/>
  <c r="K645" i="2"/>
  <c r="J519" i="2"/>
  <c r="K519" i="2"/>
  <c r="J415" i="2"/>
  <c r="J378" i="2"/>
  <c r="C438" i="2"/>
  <c r="C290" i="2"/>
  <c r="D290" i="2"/>
  <c r="D163" i="2"/>
  <c r="C136" i="2"/>
  <c r="C99" i="2"/>
  <c r="D99" i="2"/>
  <c r="D668" i="2"/>
  <c r="J173" i="2"/>
  <c r="C289" i="2"/>
  <c r="C273" i="2"/>
  <c r="C257" i="2"/>
  <c r="C241" i="2"/>
  <c r="C225" i="2"/>
  <c r="C209" i="2"/>
  <c r="C193" i="2"/>
  <c r="D145" i="2"/>
  <c r="C137" i="2"/>
  <c r="D73" i="2"/>
  <c r="C150" i="2"/>
  <c r="J593" i="2"/>
  <c r="K89" i="2"/>
  <c r="D165" i="2"/>
  <c r="D770" i="2"/>
  <c r="C642" i="2"/>
  <c r="J1209" i="2"/>
  <c r="D1106" i="2"/>
  <c r="K799" i="2"/>
  <c r="J687" i="2"/>
  <c r="J655" i="2"/>
  <c r="D816" i="2"/>
  <c r="C752" i="2"/>
  <c r="D688" i="2"/>
  <c r="D632" i="2"/>
  <c r="K1246" i="2"/>
  <c r="D1120" i="2"/>
  <c r="C1088" i="2"/>
  <c r="J742" i="2"/>
  <c r="C572" i="2"/>
  <c r="D548" i="2"/>
  <c r="D524" i="2"/>
  <c r="D516" i="2"/>
  <c r="D798" i="2"/>
  <c r="C702" i="2"/>
  <c r="J1135" i="2"/>
  <c r="J649" i="2"/>
  <c r="D708" i="2"/>
  <c r="J801" i="2"/>
  <c r="K813" i="2"/>
  <c r="K388" i="2"/>
  <c r="J356" i="2"/>
  <c r="K260" i="2"/>
  <c r="K228" i="2"/>
  <c r="K535" i="2"/>
  <c r="K303" i="2"/>
  <c r="J303" i="2"/>
  <c r="C454" i="2"/>
  <c r="D374" i="2"/>
  <c r="C350" i="2"/>
  <c r="D342" i="2"/>
  <c r="K245" i="2"/>
  <c r="D176" i="2"/>
  <c r="C176" i="2"/>
  <c r="D178" i="2"/>
  <c r="C178" i="2"/>
  <c r="K13" i="2"/>
  <c r="K473" i="2"/>
  <c r="J609" i="2"/>
  <c r="K415" i="2"/>
  <c r="J239" i="2"/>
  <c r="J175" i="2"/>
  <c r="J159" i="2"/>
  <c r="J442" i="2"/>
  <c r="D462" i="2"/>
  <c r="C462" i="2"/>
  <c r="D438" i="2"/>
  <c r="D382" i="2"/>
  <c r="C382" i="2"/>
  <c r="D218" i="2"/>
  <c r="C218" i="2"/>
  <c r="C163" i="2"/>
  <c r="C23" i="2"/>
  <c r="C8" i="2"/>
  <c r="J66" i="2"/>
  <c r="K66" i="2"/>
  <c r="D1396" i="2"/>
  <c r="D1312" i="2"/>
  <c r="C1280" i="2"/>
  <c r="C1468" i="2"/>
  <c r="D1293" i="2"/>
  <c r="C1349" i="2"/>
  <c r="D1393" i="2"/>
  <c r="D1238" i="2"/>
  <c r="C1216" i="2"/>
  <c r="C1176" i="2"/>
  <c r="D1144" i="2"/>
  <c r="D1376" i="2"/>
  <c r="C1415" i="2"/>
  <c r="D1265" i="2"/>
  <c r="D1351" i="2"/>
  <c r="C1225" i="2"/>
  <c r="C1193" i="2"/>
  <c r="D1153" i="2"/>
  <c r="C1035" i="2"/>
  <c r="C1011" i="2"/>
  <c r="C979" i="2"/>
  <c r="C947" i="2"/>
  <c r="C915" i="2"/>
  <c r="C883" i="2"/>
  <c r="D1354" i="2"/>
  <c r="D1127" i="2"/>
  <c r="C1095" i="2"/>
  <c r="D1066" i="2"/>
  <c r="C799" i="2"/>
  <c r="D671" i="2"/>
  <c r="C473" i="2"/>
  <c r="D441" i="2"/>
  <c r="D409" i="2"/>
  <c r="D377" i="2"/>
  <c r="C345" i="2"/>
  <c r="D313" i="2"/>
  <c r="D747" i="2"/>
  <c r="D476" i="2"/>
  <c r="C436" i="2"/>
  <c r="C404" i="2"/>
  <c r="D364" i="2"/>
  <c r="C332" i="2"/>
  <c r="D232" i="2"/>
  <c r="C200" i="2"/>
  <c r="C133" i="2"/>
  <c r="D91" i="2"/>
  <c r="D107" i="2"/>
  <c r="D737" i="2"/>
  <c r="D64" i="2"/>
  <c r="C11" i="2"/>
  <c r="D35" i="2"/>
  <c r="D296" i="2"/>
  <c r="C263" i="2"/>
  <c r="C231" i="2"/>
  <c r="C199" i="2"/>
  <c r="C138" i="2"/>
  <c r="D10" i="2"/>
  <c r="D84" i="2"/>
  <c r="C149" i="2"/>
  <c r="D108" i="2"/>
  <c r="C753" i="2"/>
  <c r="C177" i="2"/>
  <c r="C36" i="2"/>
  <c r="J994" i="2"/>
  <c r="D700" i="2"/>
  <c r="K367" i="2"/>
  <c r="J287" i="2"/>
  <c r="D1032" i="2"/>
  <c r="K733" i="2"/>
  <c r="K610" i="2"/>
  <c r="K578" i="2"/>
  <c r="K546" i="2"/>
  <c r="K514" i="2"/>
  <c r="D851" i="2"/>
  <c r="D787" i="2"/>
  <c r="D723" i="2"/>
  <c r="D659" i="2"/>
  <c r="K458" i="2"/>
  <c r="J426" i="2"/>
  <c r="K362" i="2"/>
  <c r="J266" i="2"/>
  <c r="D478" i="2"/>
  <c r="C430" i="2"/>
  <c r="C414" i="2"/>
  <c r="D398" i="2"/>
  <c r="D358" i="2"/>
  <c r="C266" i="2"/>
  <c r="C250" i="2"/>
  <c r="C210" i="2"/>
  <c r="D160" i="2"/>
  <c r="J130" i="2"/>
  <c r="K98" i="2"/>
  <c r="K50" i="2"/>
  <c r="J25" i="2"/>
  <c r="D1510" i="2"/>
  <c r="D1600" i="2"/>
  <c r="K1466" i="2"/>
  <c r="K1350" i="2"/>
  <c r="J1286" i="2"/>
  <c r="K1266" i="2"/>
  <c r="J1268" i="2"/>
  <c r="C1182" i="2"/>
  <c r="C1158" i="2"/>
  <c r="D1142" i="2"/>
  <c r="K1372" i="2"/>
  <c r="C1410" i="2"/>
  <c r="J1208" i="2"/>
  <c r="K1165" i="2"/>
  <c r="J1126" i="2"/>
  <c r="K1094" i="2"/>
  <c r="C1009" i="2"/>
  <c r="D993" i="2"/>
  <c r="D977" i="2"/>
  <c r="C961" i="2"/>
  <c r="D945" i="2"/>
  <c r="D929" i="2"/>
  <c r="D913" i="2"/>
  <c r="D897" i="2"/>
  <c r="C881" i="2"/>
  <c r="K1042" i="2"/>
  <c r="K1001" i="2"/>
  <c r="D1109" i="2"/>
  <c r="D878" i="2"/>
  <c r="D690" i="2"/>
  <c r="K734" i="2"/>
  <c r="K702" i="2"/>
  <c r="K670" i="2"/>
  <c r="D866" i="2"/>
  <c r="C560" i="2"/>
  <c r="C544" i="2"/>
  <c r="J809" i="2"/>
  <c r="K681" i="2"/>
  <c r="D644" i="2"/>
  <c r="K833" i="2"/>
  <c r="K705" i="2"/>
  <c r="D820" i="2"/>
  <c r="C652" i="2"/>
  <c r="K596" i="2"/>
  <c r="J564" i="2"/>
  <c r="D823" i="2"/>
  <c r="C463" i="2"/>
  <c r="C439" i="2"/>
  <c r="C399" i="2"/>
  <c r="C375" i="2"/>
  <c r="C335" i="2"/>
  <c r="C311" i="2"/>
  <c r="C132" i="2"/>
  <c r="C1575" i="2"/>
  <c r="K1495" i="2"/>
  <c r="D1458" i="2"/>
  <c r="D1148" i="2"/>
  <c r="C1140" i="2"/>
  <c r="K1315" i="2"/>
  <c r="J1138" i="2"/>
  <c r="J1058" i="2"/>
  <c r="J965" i="2"/>
  <c r="K901" i="2"/>
  <c r="C1322" i="2"/>
  <c r="K1212" i="2"/>
  <c r="D1139" i="2"/>
  <c r="D1115" i="2"/>
  <c r="D1107" i="2"/>
  <c r="C1083" i="2"/>
  <c r="C1075" i="2"/>
  <c r="K1081" i="2"/>
  <c r="D1055" i="2"/>
  <c r="D1025" i="2"/>
  <c r="J972" i="2"/>
  <c r="K860" i="2"/>
  <c r="D1334" i="2"/>
  <c r="J1328" i="2"/>
  <c r="J1132" i="2"/>
  <c r="D1059" i="2"/>
  <c r="C996" i="2"/>
  <c r="C940" i="2"/>
  <c r="C924" i="2"/>
  <c r="D908" i="2"/>
  <c r="C892" i="2"/>
  <c r="C1100" i="2"/>
  <c r="K1083" i="2"/>
  <c r="K639" i="2"/>
  <c r="C615" i="2"/>
  <c r="D518" i="2"/>
  <c r="C502" i="2"/>
  <c r="D486" i="2"/>
  <c r="C806" i="2"/>
  <c r="D742" i="2"/>
  <c r="D678" i="2"/>
  <c r="D1094" i="2"/>
  <c r="C740" i="2"/>
  <c r="C788" i="2"/>
  <c r="D1070" i="2"/>
  <c r="D827" i="2"/>
  <c r="C763" i="2"/>
  <c r="C448" i="2"/>
  <c r="C400" i="2"/>
  <c r="D196" i="2"/>
  <c r="D53" i="2"/>
  <c r="D62" i="2"/>
  <c r="C90" i="2"/>
  <c r="C124" i="2"/>
  <c r="D1593" i="2"/>
  <c r="J1299" i="2"/>
  <c r="C1217" i="2"/>
  <c r="C1003" i="2"/>
  <c r="C987" i="2"/>
  <c r="C971" i="2"/>
  <c r="D955" i="2"/>
  <c r="D939" i="2"/>
  <c r="D923" i="2"/>
  <c r="C907" i="2"/>
  <c r="C891" i="2"/>
  <c r="C875" i="2"/>
  <c r="K1092" i="2"/>
  <c r="D1084" i="2"/>
  <c r="K926" i="2"/>
  <c r="K836" i="2"/>
  <c r="J1107" i="2"/>
  <c r="J657" i="2"/>
  <c r="K504" i="2"/>
  <c r="K411" i="2"/>
  <c r="J347" i="2"/>
  <c r="C843" i="2"/>
  <c r="C779" i="2"/>
  <c r="C715" i="2"/>
  <c r="C651" i="2"/>
  <c r="D729" i="2"/>
  <c r="J221" i="2"/>
  <c r="J9" i="2"/>
  <c r="J85" i="2"/>
  <c r="K425" i="2"/>
  <c r="K1555" i="2"/>
  <c r="K1528" i="2"/>
  <c r="D1598" i="2"/>
  <c r="C1464" i="2"/>
  <c r="J1455" i="2"/>
  <c r="C1404" i="2"/>
  <c r="J1303" i="2"/>
  <c r="C1532" i="2"/>
  <c r="C1489" i="2"/>
  <c r="D1146" i="2"/>
  <c r="J1356" i="2"/>
  <c r="J1321" i="2"/>
  <c r="C1258" i="2"/>
  <c r="D1249" i="2"/>
  <c r="J1274" i="2"/>
  <c r="D1246" i="2"/>
  <c r="D1163" i="2"/>
  <c r="D1342" i="2"/>
  <c r="C1342" i="2"/>
  <c r="K1218" i="2"/>
  <c r="J1218" i="2"/>
  <c r="J1176" i="2"/>
  <c r="K1176" i="2"/>
  <c r="J1144" i="2"/>
  <c r="K1144" i="2"/>
  <c r="J993" i="2"/>
  <c r="C1052" i="2"/>
  <c r="C1257" i="2"/>
  <c r="D1113" i="2"/>
  <c r="K1260" i="2"/>
  <c r="K1189" i="2"/>
  <c r="J1189" i="2"/>
  <c r="J1149" i="2"/>
  <c r="K1149" i="2"/>
  <c r="K1112" i="2"/>
  <c r="J1112" i="2"/>
  <c r="K1080" i="2"/>
  <c r="J1080" i="2"/>
  <c r="D1002" i="2"/>
  <c r="C1002" i="2"/>
  <c r="C986" i="2"/>
  <c r="D986" i="2"/>
  <c r="C970" i="2"/>
  <c r="D970" i="2"/>
  <c r="D954" i="2"/>
  <c r="C954" i="2"/>
  <c r="C938" i="2"/>
  <c r="D938" i="2"/>
  <c r="C906" i="2"/>
  <c r="D906" i="2"/>
  <c r="D890" i="2"/>
  <c r="C890" i="2"/>
  <c r="K875" i="2"/>
  <c r="J875" i="2"/>
  <c r="D1124" i="2"/>
  <c r="C1124" i="2"/>
  <c r="K1067" i="2"/>
  <c r="D865" i="2"/>
  <c r="K808" i="2"/>
  <c r="J744" i="2"/>
  <c r="K618" i="2"/>
  <c r="K354" i="2"/>
  <c r="K541" i="2"/>
  <c r="D222" i="2"/>
  <c r="C206" i="2"/>
  <c r="D27" i="2"/>
  <c r="J537" i="2"/>
  <c r="D705" i="2"/>
  <c r="J139" i="2"/>
  <c r="C89" i="2"/>
  <c r="C25" i="2"/>
  <c r="C43" i="2"/>
  <c r="J1548" i="2"/>
  <c r="D1574" i="2"/>
  <c r="K1520" i="2"/>
  <c r="K1477" i="2"/>
  <c r="K1572" i="2"/>
  <c r="C1573" i="2"/>
  <c r="C1591" i="2"/>
  <c r="D1546" i="2"/>
  <c r="K1603" i="2"/>
  <c r="C1610" i="2"/>
  <c r="C1584" i="2"/>
  <c r="J1541" i="2"/>
  <c r="C1542" i="2"/>
  <c r="C1512" i="2"/>
  <c r="D1507" i="2"/>
  <c r="D1509" i="2"/>
  <c r="D1495" i="2"/>
  <c r="K1450" i="2"/>
  <c r="C1421" i="2"/>
  <c r="C1456" i="2"/>
  <c r="D1614" i="2"/>
  <c r="D1180" i="2"/>
  <c r="K1229" i="2"/>
  <c r="C1472" i="2"/>
  <c r="K1364" i="2"/>
  <c r="D1229" i="2"/>
  <c r="D1221" i="2"/>
  <c r="J1202" i="2"/>
  <c r="K1074" i="2"/>
  <c r="K1063" i="2"/>
  <c r="C999" i="2"/>
  <c r="D991" i="2"/>
  <c r="D763" i="2"/>
  <c r="C456" i="2"/>
  <c r="C408" i="2"/>
  <c r="D236" i="2"/>
  <c r="C228" i="2"/>
  <c r="C212" i="2"/>
  <c r="C204" i="2"/>
  <c r="D85" i="2"/>
  <c r="D94" i="2"/>
  <c r="D30" i="2"/>
  <c r="C7" i="2"/>
  <c r="D673" i="2"/>
  <c r="C167" i="2"/>
  <c r="C304" i="2"/>
  <c r="C182" i="2"/>
  <c r="K1540" i="2"/>
  <c r="K1512" i="2"/>
  <c r="J1486" i="2"/>
  <c r="D1583" i="2"/>
  <c r="C1554" i="2"/>
  <c r="K1590" i="2"/>
  <c r="D1558" i="2"/>
  <c r="K1510" i="2"/>
  <c r="J1386" i="2"/>
  <c r="J1588" i="2"/>
  <c r="J1611" i="2"/>
  <c r="K1576" i="2"/>
  <c r="K1396" i="2"/>
  <c r="K1439" i="2"/>
  <c r="C1304" i="2"/>
  <c r="K1385" i="2"/>
  <c r="J1341" i="2"/>
  <c r="C1380" i="2"/>
  <c r="J1419" i="2"/>
  <c r="K1284" i="2"/>
  <c r="K1330" i="2"/>
  <c r="C1233" i="2"/>
  <c r="K1240" i="2"/>
  <c r="J1223" i="2"/>
  <c r="J1280" i="2"/>
  <c r="K674" i="2"/>
  <c r="K626" i="2"/>
  <c r="D506" i="2"/>
  <c r="K384" i="2"/>
  <c r="J352" i="2"/>
  <c r="K240" i="2"/>
  <c r="K208" i="2"/>
  <c r="C859" i="2"/>
  <c r="D638" i="2"/>
  <c r="D745" i="2"/>
  <c r="J421" i="2"/>
  <c r="J229" i="2"/>
  <c r="C256" i="2"/>
  <c r="D240" i="2"/>
  <c r="C224" i="2"/>
  <c r="C208" i="2"/>
  <c r="D192" i="2"/>
  <c r="J144" i="2"/>
  <c r="J112" i="2"/>
  <c r="K80" i="2"/>
  <c r="K48" i="2"/>
  <c r="D101" i="2"/>
  <c r="D37" i="2"/>
  <c r="C148" i="2"/>
  <c r="C78" i="2"/>
  <c r="C14" i="2"/>
  <c r="J617" i="2"/>
  <c r="K417" i="2"/>
  <c r="J161" i="2"/>
  <c r="J31" i="2"/>
  <c r="K1598" i="2"/>
  <c r="K1501" i="2"/>
  <c r="C1473" i="2"/>
  <c r="D1432" i="2"/>
  <c r="D1424" i="2"/>
  <c r="K1487" i="2"/>
  <c r="J1281" i="2"/>
  <c r="J1093" i="2"/>
  <c r="K1093" i="2"/>
  <c r="J1028" i="2"/>
  <c r="K1028" i="2"/>
  <c r="D1046" i="2"/>
  <c r="C1046" i="2"/>
  <c r="K984" i="2"/>
  <c r="J984" i="2"/>
  <c r="D922" i="2"/>
  <c r="C922" i="2"/>
  <c r="K987" i="2"/>
  <c r="J987" i="2"/>
  <c r="C1449" i="2"/>
  <c r="D1589" i="2"/>
  <c r="J1558" i="2"/>
  <c r="C1571" i="2"/>
  <c r="C1577" i="2"/>
  <c r="C1499" i="2"/>
  <c r="D1547" i="2"/>
  <c r="J1574" i="2"/>
  <c r="D1559" i="2"/>
  <c r="D1214" i="2"/>
  <c r="D1190" i="2"/>
  <c r="D1166" i="2"/>
  <c r="D1150" i="2"/>
  <c r="K1340" i="2"/>
  <c r="K1276" i="2"/>
  <c r="K1247" i="2"/>
  <c r="D1496" i="2"/>
  <c r="D1363" i="2"/>
  <c r="C1374" i="2"/>
  <c r="D1051" i="2"/>
  <c r="K985" i="2"/>
  <c r="K969" i="2"/>
  <c r="C998" i="2"/>
  <c r="D870" i="2"/>
  <c r="C1076" i="2"/>
  <c r="C1048" i="2"/>
  <c r="C722" i="2"/>
  <c r="C658" i="2"/>
  <c r="D633" i="2"/>
  <c r="C640" i="2"/>
  <c r="J632" i="2"/>
  <c r="C624" i="2"/>
  <c r="C584" i="2"/>
  <c r="D552" i="2"/>
  <c r="D520" i="2"/>
  <c r="D791" i="2"/>
  <c r="C759" i="2"/>
  <c r="K380" i="2"/>
  <c r="D423" i="2"/>
  <c r="D359" i="2"/>
  <c r="D295" i="2"/>
  <c r="J837" i="2"/>
  <c r="D748" i="2"/>
  <c r="C803" i="2"/>
  <c r="D675" i="2"/>
  <c r="K402" i="2"/>
  <c r="J338" i="2"/>
  <c r="J290" i="2"/>
  <c r="K162" i="2"/>
  <c r="C442" i="2"/>
  <c r="C386" i="2"/>
  <c r="C330" i="2"/>
  <c r="C238" i="2"/>
  <c r="D29" i="2"/>
  <c r="C75" i="2"/>
  <c r="D825" i="2"/>
  <c r="C1567" i="2"/>
  <c r="J1511" i="2"/>
  <c r="C1429" i="2"/>
  <c r="J1394" i="2"/>
  <c r="C1606" i="2"/>
  <c r="D1501" i="2"/>
  <c r="D1487" i="2"/>
  <c r="J1569" i="2"/>
  <c r="C1490" i="2"/>
  <c r="J1460" i="2"/>
  <c r="J1404" i="2"/>
  <c r="J1307" i="2"/>
  <c r="J1433" i="2"/>
  <c r="K1269" i="2"/>
  <c r="J1241" i="2"/>
  <c r="D1212" i="2"/>
  <c r="D1164" i="2"/>
  <c r="C1399" i="2"/>
  <c r="C1197" i="2"/>
  <c r="D1189" i="2"/>
  <c r="C1165" i="2"/>
  <c r="D1251" i="2"/>
  <c r="J1231" i="2"/>
  <c r="K1122" i="2"/>
  <c r="J1024" i="2"/>
  <c r="C1037" i="2"/>
  <c r="J981" i="2"/>
  <c r="K949" i="2"/>
  <c r="K652" i="2"/>
  <c r="C623" i="2"/>
  <c r="D607" i="2"/>
  <c r="C519" i="2"/>
  <c r="D858" i="2"/>
  <c r="C464" i="2"/>
  <c r="D432" i="2"/>
  <c r="C416" i="2"/>
  <c r="C392" i="2"/>
  <c r="C384" i="2"/>
  <c r="C352" i="2"/>
  <c r="C320" i="2"/>
  <c r="C236" i="2"/>
  <c r="C188" i="2"/>
  <c r="K581" i="2"/>
  <c r="C793" i="2"/>
  <c r="K445" i="2"/>
  <c r="J1565" i="2"/>
  <c r="J1591" i="2"/>
  <c r="K1597" i="2"/>
  <c r="J1578" i="2"/>
  <c r="K1474" i="2"/>
  <c r="K1513" i="2"/>
  <c r="K1137" i="2"/>
  <c r="K1105" i="2"/>
  <c r="K1073" i="2"/>
  <c r="D1062" i="2"/>
  <c r="K1019" i="2"/>
  <c r="C1057" i="2"/>
  <c r="J980" i="2"/>
  <c r="K948" i="2"/>
  <c r="K916" i="2"/>
  <c r="K884" i="2"/>
  <c r="D1366" i="2"/>
  <c r="C1239" i="2"/>
  <c r="D1000" i="2"/>
  <c r="K866" i="2"/>
  <c r="J563" i="2"/>
  <c r="C789" i="2"/>
  <c r="C725" i="2"/>
  <c r="K475" i="2"/>
  <c r="J443" i="2"/>
  <c r="K283" i="2"/>
  <c r="K219" i="2"/>
  <c r="J557" i="2"/>
  <c r="D272" i="2"/>
  <c r="J127" i="2"/>
  <c r="J21" i="2"/>
  <c r="K1400" i="2"/>
  <c r="K1527" i="2"/>
  <c r="C1369" i="2"/>
  <c r="C1353" i="2"/>
  <c r="C1337" i="2"/>
  <c r="C1321" i="2"/>
  <c r="C1401" i="2"/>
  <c r="J1334" i="2"/>
  <c r="D1186" i="2"/>
  <c r="D1594" i="2"/>
  <c r="J1379" i="2"/>
  <c r="D1195" i="2"/>
  <c r="D1187" i="2"/>
  <c r="C1179" i="2"/>
  <c r="D1171" i="2"/>
  <c r="C1171" i="2"/>
  <c r="D1390" i="2"/>
  <c r="C1390" i="2"/>
  <c r="D1264" i="2"/>
  <c r="C1264" i="2"/>
  <c r="K1197" i="2"/>
  <c r="J1197" i="2"/>
  <c r="K1155" i="2"/>
  <c r="J1155" i="2"/>
  <c r="K1134" i="2"/>
  <c r="J1134" i="2"/>
  <c r="C1129" i="2"/>
  <c r="D1097" i="2"/>
  <c r="D1040" i="2"/>
  <c r="J1239" i="2"/>
  <c r="K1239" i="2"/>
  <c r="J1168" i="2"/>
  <c r="K1168" i="2"/>
  <c r="J1128" i="2"/>
  <c r="K1128" i="2"/>
  <c r="K1096" i="2"/>
  <c r="J1096" i="2"/>
  <c r="K1032" i="2"/>
  <c r="D1010" i="2"/>
  <c r="C1010" i="2"/>
  <c r="D994" i="2"/>
  <c r="C994" i="2"/>
  <c r="C978" i="2"/>
  <c r="D978" i="2"/>
  <c r="D962" i="2"/>
  <c r="C962" i="2"/>
  <c r="C946" i="2"/>
  <c r="D946" i="2"/>
  <c r="C930" i="2"/>
  <c r="D930" i="2"/>
  <c r="D914" i="2"/>
  <c r="C914" i="2"/>
  <c r="D898" i="2"/>
  <c r="C898" i="2"/>
  <c r="J1065" i="2"/>
  <c r="C1092" i="2"/>
  <c r="K942" i="2"/>
  <c r="K776" i="2"/>
  <c r="J712" i="2"/>
  <c r="K1606" i="2"/>
  <c r="J1580" i="2"/>
  <c r="D1578" i="2"/>
  <c r="D1580" i="2"/>
  <c r="J1571" i="2"/>
  <c r="D1561" i="2"/>
  <c r="J1529" i="2"/>
  <c r="D1549" i="2"/>
  <c r="J1505" i="2"/>
  <c r="D1577" i="2"/>
  <c r="D1454" i="2"/>
  <c r="J1472" i="2"/>
  <c r="K1438" i="2"/>
  <c r="D1423" i="2"/>
  <c r="K1414" i="2"/>
  <c r="J1382" i="2"/>
  <c r="D1585" i="2"/>
  <c r="J1498" i="2"/>
  <c r="K1478" i="2"/>
  <c r="J1375" i="2"/>
  <c r="K1343" i="2"/>
  <c r="D1310" i="2"/>
  <c r="C1294" i="2"/>
  <c r="C1278" i="2"/>
  <c r="J1311" i="2"/>
  <c r="C1460" i="2"/>
  <c r="K1369" i="2"/>
  <c r="J1391" i="2"/>
  <c r="D1222" i="2"/>
  <c r="D1206" i="2"/>
  <c r="D1198" i="2"/>
  <c r="J1233" i="2"/>
  <c r="K1387" i="2"/>
  <c r="D1356" i="2"/>
  <c r="D1324" i="2"/>
  <c r="C1407" i="2"/>
  <c r="J1238" i="2"/>
  <c r="D1240" i="2"/>
  <c r="D1247" i="2"/>
  <c r="D1331" i="2"/>
  <c r="D1389" i="2"/>
  <c r="J1322" i="2"/>
  <c r="K1317" i="2"/>
  <c r="J1249" i="2"/>
  <c r="D1223" i="2"/>
  <c r="C1207" i="2"/>
  <c r="C1191" i="2"/>
  <c r="C1175" i="2"/>
  <c r="C1159" i="2"/>
  <c r="C1143" i="2"/>
  <c r="C1411" i="2"/>
  <c r="K1262" i="2"/>
  <c r="J1047" i="2"/>
  <c r="C1026" i="2"/>
  <c r="J953" i="2"/>
  <c r="K921" i="2"/>
  <c r="K889" i="2"/>
  <c r="K1041" i="2"/>
  <c r="C1338" i="2"/>
  <c r="K1304" i="2"/>
  <c r="K1217" i="2"/>
  <c r="K1174" i="2"/>
  <c r="K1143" i="2"/>
  <c r="C1125" i="2"/>
  <c r="D1101" i="2"/>
  <c r="D1085" i="2"/>
  <c r="C1069" i="2"/>
  <c r="J1117" i="2"/>
  <c r="K1085" i="2"/>
  <c r="K1035" i="2"/>
  <c r="J1008" i="2"/>
  <c r="K976" i="2"/>
  <c r="K944" i="2"/>
  <c r="J912" i="2"/>
  <c r="K880" i="2"/>
  <c r="J1029" i="2"/>
  <c r="K1222" i="2"/>
  <c r="J1178" i="2"/>
  <c r="J1104" i="2"/>
  <c r="K1088" i="2"/>
  <c r="C990" i="2"/>
  <c r="D974" i="2"/>
  <c r="C958" i="2"/>
  <c r="D950" i="2"/>
  <c r="C870" i="2"/>
  <c r="C1049" i="2"/>
  <c r="D1378" i="2"/>
  <c r="K1166" i="2"/>
  <c r="D1090" i="2"/>
  <c r="J1002" i="2"/>
  <c r="J874" i="2"/>
  <c r="C860" i="2"/>
  <c r="J839" i="2"/>
  <c r="K807" i="2"/>
  <c r="J775" i="2"/>
  <c r="K743" i="2"/>
  <c r="J711" i="2"/>
  <c r="J679" i="2"/>
  <c r="J647" i="2"/>
  <c r="C800" i="2"/>
  <c r="D736" i="2"/>
  <c r="C672" i="2"/>
  <c r="C616" i="2"/>
  <c r="C600" i="2"/>
  <c r="C592" i="2"/>
  <c r="D576" i="2"/>
  <c r="C536" i="2"/>
  <c r="C528" i="2"/>
  <c r="D512" i="2"/>
  <c r="D496" i="2"/>
  <c r="D846" i="2"/>
  <c r="D782" i="2"/>
  <c r="D718" i="2"/>
  <c r="D654" i="2"/>
  <c r="D1126" i="2"/>
  <c r="D727" i="2"/>
  <c r="C663" i="2"/>
  <c r="J396" i="2"/>
  <c r="J364" i="2"/>
  <c r="J332" i="2"/>
  <c r="J300" i="2"/>
  <c r="J268" i="2"/>
  <c r="J204" i="2"/>
  <c r="K172" i="2"/>
  <c r="D479" i="2"/>
  <c r="D471" i="2"/>
  <c r="C415" i="2"/>
  <c r="D407" i="2"/>
  <c r="D351" i="2"/>
  <c r="D343" i="2"/>
  <c r="K709" i="2"/>
  <c r="C813" i="2"/>
  <c r="C749" i="2"/>
  <c r="C685" i="2"/>
  <c r="K669" i="2"/>
  <c r="K538" i="2"/>
  <c r="D771" i="2"/>
  <c r="C707" i="2"/>
  <c r="K482" i="2"/>
  <c r="K450" i="2"/>
  <c r="K418" i="2"/>
  <c r="J386" i="2"/>
  <c r="K306" i="2"/>
  <c r="J274" i="2"/>
  <c r="K242" i="2"/>
  <c r="K146" i="2"/>
  <c r="C482" i="2"/>
  <c r="C450" i="2"/>
  <c r="D442" i="2"/>
  <c r="C418" i="2"/>
  <c r="D402" i="2"/>
  <c r="D394" i="2"/>
  <c r="C378" i="2"/>
  <c r="C370" i="2"/>
  <c r="D322" i="2"/>
  <c r="D314" i="2"/>
  <c r="D254" i="2"/>
  <c r="C230" i="2"/>
  <c r="D214" i="2"/>
  <c r="D198" i="2"/>
  <c r="C190" i="2"/>
  <c r="C102" i="2"/>
  <c r="D38" i="2"/>
  <c r="D87" i="2"/>
  <c r="J601" i="2"/>
  <c r="D833" i="2"/>
  <c r="K209" i="2"/>
  <c r="C171" i="2"/>
  <c r="K27" i="2"/>
  <c r="D120" i="2"/>
  <c r="D56" i="2"/>
  <c r="C697" i="2"/>
  <c r="D19" i="2"/>
  <c r="K1568" i="2"/>
  <c r="K1583" i="2"/>
  <c r="D1462" i="2"/>
  <c r="K1444" i="2"/>
  <c r="J1388" i="2"/>
  <c r="C1500" i="2"/>
  <c r="D1382" i="2"/>
  <c r="D1308" i="2"/>
  <c r="D1300" i="2"/>
  <c r="D1276" i="2"/>
  <c r="C1268" i="2"/>
  <c r="J1291" i="2"/>
  <c r="J1503" i="2"/>
  <c r="K1401" i="2"/>
  <c r="K1333" i="2"/>
  <c r="C1297" i="2"/>
  <c r="C1281" i="2"/>
  <c r="C1273" i="2"/>
  <c r="D1503" i="2"/>
  <c r="C1470" i="2"/>
  <c r="K1383" i="2"/>
  <c r="D1373" i="2"/>
  <c r="C1357" i="2"/>
  <c r="D1409" i="2"/>
  <c r="J1374" i="2"/>
  <c r="D1261" i="2"/>
  <c r="C1196" i="2"/>
  <c r="K1263" i="2"/>
  <c r="D1242" i="2"/>
  <c r="D1256" i="2"/>
  <c r="D1375" i="2"/>
  <c r="C1359" i="2"/>
  <c r="D1413" i="2"/>
  <c r="J1282" i="2"/>
  <c r="K965" i="2"/>
  <c r="K1057" i="2"/>
  <c r="D1036" i="2"/>
  <c r="C1131" i="2"/>
  <c r="C1107" i="2"/>
  <c r="D1099" i="2"/>
  <c r="D1075" i="2"/>
  <c r="C1067" i="2"/>
  <c r="K1097" i="2"/>
  <c r="C1055" i="2"/>
  <c r="C1030" i="2"/>
  <c r="J924" i="2"/>
  <c r="K1045" i="2"/>
  <c r="K1328" i="2"/>
  <c r="J1216" i="2"/>
  <c r="J1084" i="2"/>
  <c r="C1059" i="2"/>
  <c r="J1055" i="2"/>
  <c r="C972" i="2"/>
  <c r="D956" i="2"/>
  <c r="D884" i="2"/>
  <c r="D1028" i="2"/>
  <c r="J1193" i="2"/>
  <c r="K828" i="2"/>
  <c r="C575" i="2"/>
  <c r="C559" i="2"/>
  <c r="C543" i="2"/>
  <c r="C527" i="2"/>
  <c r="C511" i="2"/>
  <c r="C495" i="2"/>
  <c r="D842" i="2"/>
  <c r="D778" i="2"/>
  <c r="D714" i="2"/>
  <c r="C650" i="2"/>
  <c r="D1314" i="2"/>
  <c r="K1148" i="2"/>
  <c r="C1082" i="2"/>
  <c r="K1052" i="2"/>
  <c r="J986" i="2"/>
  <c r="C1064" i="2"/>
  <c r="D783" i="2"/>
  <c r="D719" i="2"/>
  <c r="C655" i="2"/>
  <c r="C477" i="2"/>
  <c r="C461" i="2"/>
  <c r="C445" i="2"/>
  <c r="C429" i="2"/>
  <c r="C413" i="2"/>
  <c r="C397" i="2"/>
  <c r="C381" i="2"/>
  <c r="C365" i="2"/>
  <c r="C349" i="2"/>
  <c r="C333" i="2"/>
  <c r="C317" i="2"/>
  <c r="C301" i="2"/>
  <c r="C472" i="2"/>
  <c r="D440" i="2"/>
  <c r="D392" i="2"/>
  <c r="C368" i="2"/>
  <c r="D360" i="2"/>
  <c r="D336" i="2"/>
  <c r="J1283" i="2"/>
  <c r="C984" i="2"/>
  <c r="K676" i="2"/>
  <c r="J635" i="2"/>
  <c r="J1079" i="2"/>
  <c r="J890" i="2"/>
  <c r="J715" i="2"/>
  <c r="K683" i="2"/>
  <c r="K642" i="2"/>
  <c r="C610" i="2"/>
  <c r="K595" i="2"/>
  <c r="C1519" i="2"/>
  <c r="D1592" i="2"/>
  <c r="K1573" i="2"/>
  <c r="J1446" i="2"/>
  <c r="K1422" i="2"/>
  <c r="J1416" i="2"/>
  <c r="J1366" i="2"/>
  <c r="J1302" i="2"/>
  <c r="D1243" i="2"/>
  <c r="K1324" i="2"/>
  <c r="J1236" i="2"/>
  <c r="J1338" i="2"/>
  <c r="J1258" i="2"/>
  <c r="C1203" i="2"/>
  <c r="C1155" i="2"/>
  <c r="C1137" i="2"/>
  <c r="D1105" i="2"/>
  <c r="D1073" i="2"/>
  <c r="J1109" i="2"/>
  <c r="K1109" i="2"/>
  <c r="J1077" i="2"/>
  <c r="K1077" i="2"/>
  <c r="K1011" i="2"/>
  <c r="J1011" i="2"/>
  <c r="J1062" i="2"/>
  <c r="K1062" i="2"/>
  <c r="J968" i="2"/>
  <c r="J1006" i="2"/>
  <c r="K856" i="2"/>
  <c r="K792" i="2"/>
  <c r="K728" i="2"/>
  <c r="C493" i="2"/>
  <c r="D642" i="2"/>
  <c r="C1138" i="2"/>
  <c r="C1106" i="2"/>
  <c r="D1074" i="2"/>
  <c r="C856" i="2"/>
  <c r="K735" i="2"/>
  <c r="J703" i="2"/>
  <c r="K687" i="2"/>
  <c r="J671" i="2"/>
  <c r="K655" i="2"/>
  <c r="C848" i="2"/>
  <c r="C816" i="2"/>
  <c r="D784" i="2"/>
  <c r="D752" i="2"/>
  <c r="C720" i="2"/>
  <c r="C688" i="2"/>
  <c r="D656" i="2"/>
  <c r="C632" i="2"/>
  <c r="D1362" i="2"/>
  <c r="J1246" i="2"/>
  <c r="J694" i="2"/>
  <c r="K678" i="2"/>
  <c r="K662" i="2"/>
  <c r="K646" i="2"/>
  <c r="K1053" i="2"/>
  <c r="K685" i="2"/>
  <c r="D334" i="2"/>
  <c r="D326" i="2"/>
  <c r="D318" i="2"/>
  <c r="C310" i="2"/>
  <c r="J693" i="2"/>
  <c r="C282" i="2"/>
  <c r="D274" i="2"/>
  <c r="D250" i="2"/>
  <c r="D242" i="2"/>
  <c r="D234" i="2"/>
  <c r="D119" i="2"/>
  <c r="C55" i="2"/>
  <c r="J569" i="2"/>
  <c r="J505" i="2"/>
  <c r="D769" i="2"/>
  <c r="C641" i="2"/>
  <c r="K433" i="2"/>
  <c r="K369" i="2"/>
  <c r="K305" i="2"/>
  <c r="K241" i="2"/>
  <c r="J177" i="2"/>
  <c r="C668" i="2"/>
  <c r="D761" i="2"/>
  <c r="C580" i="2"/>
  <c r="J615" i="2"/>
  <c r="J551" i="2"/>
  <c r="K487" i="2"/>
  <c r="J1118" i="2"/>
  <c r="K1040" i="2"/>
  <c r="J977" i="2"/>
  <c r="J945" i="2"/>
  <c r="K1244" i="2"/>
  <c r="K1185" i="2"/>
  <c r="J1125" i="2"/>
  <c r="K888" i="2"/>
  <c r="J1210" i="2"/>
  <c r="C597" i="2"/>
  <c r="D549" i="2"/>
  <c r="D541" i="2"/>
  <c r="C533" i="2"/>
  <c r="D485" i="2"/>
  <c r="J758" i="2"/>
  <c r="C734" i="2"/>
  <c r="C836" i="2"/>
  <c r="C708" i="2"/>
  <c r="D857" i="2"/>
  <c r="D780" i="2"/>
  <c r="D475" i="2"/>
  <c r="D467" i="2"/>
  <c r="D459" i="2"/>
  <c r="D451" i="2"/>
  <c r="D443" i="2"/>
  <c r="D435" i="2"/>
  <c r="D427" i="2"/>
  <c r="D419" i="2"/>
  <c r="D411" i="2"/>
  <c r="D403" i="2"/>
  <c r="D395" i="2"/>
  <c r="D387" i="2"/>
  <c r="D379" i="2"/>
  <c r="D371" i="2"/>
  <c r="D363" i="2"/>
  <c r="D355" i="2"/>
  <c r="D347" i="2"/>
  <c r="D339" i="2"/>
  <c r="D331" i="2"/>
  <c r="D323" i="2"/>
  <c r="D315" i="2"/>
  <c r="D307" i="2"/>
  <c r="D299" i="2"/>
  <c r="J599" i="2"/>
  <c r="K567" i="2"/>
  <c r="J535" i="2"/>
  <c r="K503" i="2"/>
  <c r="D829" i="2"/>
  <c r="D797" i="2"/>
  <c r="D765" i="2"/>
  <c r="D733" i="2"/>
  <c r="D701" i="2"/>
  <c r="D669" i="2"/>
  <c r="K479" i="2"/>
  <c r="K463" i="2"/>
  <c r="K383" i="2"/>
  <c r="K335" i="2"/>
  <c r="K255" i="2"/>
  <c r="J207" i="2"/>
  <c r="J733" i="2"/>
  <c r="D631" i="2"/>
  <c r="J610" i="2"/>
  <c r="J594" i="2"/>
  <c r="J578" i="2"/>
  <c r="J562" i="2"/>
  <c r="J546" i="2"/>
  <c r="J530" i="2"/>
  <c r="J514" i="2"/>
  <c r="J498" i="2"/>
  <c r="C851" i="2"/>
  <c r="C819" i="2"/>
  <c r="C787" i="2"/>
  <c r="C755" i="2"/>
  <c r="C723" i="2"/>
  <c r="C691" i="2"/>
  <c r="C659" i="2"/>
  <c r="K474" i="2"/>
  <c r="K484" i="2"/>
  <c r="D414" i="2"/>
  <c r="C406" i="2"/>
  <c r="C398" i="2"/>
  <c r="D796" i="2"/>
  <c r="K573" i="2"/>
  <c r="J509" i="2"/>
  <c r="D777" i="2"/>
  <c r="D649" i="2"/>
  <c r="C141" i="2"/>
  <c r="C109" i="2"/>
  <c r="C77" i="2"/>
  <c r="C45" i="2"/>
  <c r="D51" i="2"/>
  <c r="D39" i="2"/>
  <c r="D118" i="2"/>
  <c r="J237" i="2"/>
  <c r="C300" i="2"/>
  <c r="D289" i="2"/>
  <c r="C281" i="2"/>
  <c r="D273" i="2"/>
  <c r="D265" i="2"/>
  <c r="D257" i="2"/>
  <c r="C249" i="2"/>
  <c r="D241" i="2"/>
  <c r="C233" i="2"/>
  <c r="D225" i="2"/>
  <c r="D217" i="2"/>
  <c r="D209" i="2"/>
  <c r="C201" i="2"/>
  <c r="D193" i="2"/>
  <c r="C185" i="2"/>
  <c r="C145" i="2"/>
  <c r="K114" i="2"/>
  <c r="K34" i="2"/>
  <c r="D137" i="2"/>
  <c r="D105" i="2"/>
  <c r="C73" i="2"/>
  <c r="C41" i="2"/>
  <c r="D150" i="2"/>
  <c r="D114" i="2"/>
  <c r="D82" i="2"/>
  <c r="C50" i="2"/>
  <c r="D18" i="2"/>
  <c r="D47" i="2"/>
  <c r="J329" i="2"/>
  <c r="K37" i="2"/>
  <c r="C12" i="2"/>
  <c r="D123" i="2"/>
  <c r="K497" i="2"/>
  <c r="J233" i="2"/>
  <c r="K129" i="2"/>
  <c r="K65" i="2"/>
  <c r="C68" i="2"/>
  <c r="C15" i="2"/>
  <c r="J13" i="2"/>
  <c r="C79" i="2"/>
  <c r="J473" i="2"/>
  <c r="J153" i="2"/>
  <c r="D173" i="2"/>
  <c r="K483" i="2"/>
  <c r="K29" i="2"/>
  <c r="J345" i="2"/>
  <c r="K609" i="2"/>
  <c r="D1587" i="2"/>
  <c r="J1524" i="2"/>
  <c r="K1469" i="2"/>
  <c r="K1599" i="2"/>
  <c r="J1581" i="2"/>
  <c r="K1566" i="2"/>
  <c r="C1541" i="2"/>
  <c r="C1521" i="2"/>
  <c r="K1552" i="2"/>
  <c r="D1537" i="2"/>
  <c r="D1513" i="2"/>
  <c r="D1531" i="2"/>
  <c r="D1488" i="2"/>
  <c r="C1425" i="2"/>
  <c r="J1402" i="2"/>
  <c r="C1563" i="2"/>
  <c r="C1440" i="2"/>
  <c r="J1449" i="2"/>
  <c r="C1596" i="2"/>
  <c r="D1544" i="2"/>
  <c r="D1511" i="2"/>
  <c r="K1488" i="2"/>
  <c r="D1430" i="2"/>
  <c r="J1380" i="2"/>
  <c r="C1444" i="2"/>
  <c r="C1396" i="2"/>
  <c r="C1312" i="2"/>
  <c r="D1280" i="2"/>
  <c r="D1468" i="2"/>
  <c r="J1357" i="2"/>
  <c r="C1293" i="2"/>
  <c r="J1309" i="2"/>
  <c r="K1431" i="2"/>
  <c r="D1349" i="2"/>
  <c r="C1393" i="2"/>
  <c r="K1294" i="2"/>
  <c r="C1238" i="2"/>
  <c r="D1216" i="2"/>
  <c r="D1176" i="2"/>
  <c r="C1144" i="2"/>
  <c r="C1376" i="2"/>
  <c r="D1415" i="2"/>
  <c r="C1265" i="2"/>
  <c r="J1252" i="2"/>
  <c r="C1351" i="2"/>
  <c r="J1362" i="2"/>
  <c r="D1225" i="2"/>
  <c r="D1193" i="2"/>
  <c r="C1153" i="2"/>
  <c r="K1175" i="2"/>
  <c r="J1213" i="2"/>
  <c r="J1140" i="2"/>
  <c r="K1082" i="2"/>
  <c r="D1035" i="2"/>
  <c r="D1011" i="2"/>
  <c r="D979" i="2"/>
  <c r="D947" i="2"/>
  <c r="D915" i="2"/>
  <c r="D883" i="2"/>
  <c r="J1026" i="2"/>
  <c r="J957" i="2"/>
  <c r="K909" i="2"/>
  <c r="C1354" i="2"/>
  <c r="C1127" i="2"/>
  <c r="D1095" i="2"/>
  <c r="K1121" i="2"/>
  <c r="J1044" i="2"/>
  <c r="K996" i="2"/>
  <c r="J932" i="2"/>
  <c r="K868" i="2"/>
  <c r="K1108" i="2"/>
  <c r="K1048" i="2"/>
  <c r="C1066" i="2"/>
  <c r="C1008" i="2"/>
  <c r="D976" i="2"/>
  <c r="D944" i="2"/>
  <c r="D880" i="2"/>
  <c r="K1018" i="2"/>
  <c r="K967" i="2"/>
  <c r="J919" i="2"/>
  <c r="D1060" i="2"/>
  <c r="K1152" i="2"/>
  <c r="K1115" i="2"/>
  <c r="K862" i="2"/>
  <c r="K820" i="2"/>
  <c r="K756" i="2"/>
  <c r="J692" i="2"/>
  <c r="K627" i="2"/>
  <c r="D603" i="2"/>
  <c r="D571" i="2"/>
  <c r="D531" i="2"/>
  <c r="D499" i="2"/>
  <c r="C794" i="2"/>
  <c r="C666" i="2"/>
  <c r="C1130" i="2"/>
  <c r="K1021" i="2"/>
  <c r="J827" i="2"/>
  <c r="J779" i="2"/>
  <c r="J747" i="2"/>
  <c r="J699" i="2"/>
  <c r="D862" i="2"/>
  <c r="C776" i="2"/>
  <c r="D628" i="2"/>
  <c r="D1047" i="2"/>
  <c r="J850" i="2"/>
  <c r="J786" i="2"/>
  <c r="J722" i="2"/>
  <c r="J658" i="2"/>
  <c r="D586" i="2"/>
  <c r="D554" i="2"/>
  <c r="C522" i="2"/>
  <c r="D854" i="2"/>
  <c r="D726" i="2"/>
  <c r="J1177" i="2"/>
  <c r="J761" i="2"/>
  <c r="K785" i="2"/>
  <c r="D852" i="2"/>
  <c r="J653" i="2"/>
  <c r="J584" i="2"/>
  <c r="J520" i="2"/>
  <c r="D799" i="2"/>
  <c r="C671" i="2"/>
  <c r="K464" i="2"/>
  <c r="K400" i="2"/>
  <c r="K336" i="2"/>
  <c r="K288" i="2"/>
  <c r="K224" i="2"/>
  <c r="K160" i="2"/>
  <c r="D473" i="2"/>
  <c r="C441" i="2"/>
  <c r="C409" i="2"/>
  <c r="C377" i="2"/>
  <c r="D345" i="2"/>
  <c r="C313" i="2"/>
  <c r="K1059" i="2"/>
  <c r="K611" i="2"/>
  <c r="K547" i="2"/>
  <c r="K499" i="2"/>
  <c r="D757" i="2"/>
  <c r="K459" i="2"/>
  <c r="J395" i="2"/>
  <c r="J331" i="2"/>
  <c r="K267" i="2"/>
  <c r="K203" i="2"/>
  <c r="J622" i="2"/>
  <c r="J558" i="2"/>
  <c r="J494" i="2"/>
  <c r="C747" i="2"/>
  <c r="K454" i="2"/>
  <c r="K390" i="2"/>
  <c r="K326" i="2"/>
  <c r="K262" i="2"/>
  <c r="C476" i="2"/>
  <c r="D436" i="2"/>
  <c r="D404" i="2"/>
  <c r="C364" i="2"/>
  <c r="D332" i="2"/>
  <c r="J621" i="2"/>
  <c r="J293" i="2"/>
  <c r="C298" i="2"/>
  <c r="D264" i="2"/>
  <c r="C232" i="2"/>
  <c r="D200" i="2"/>
  <c r="K128" i="2"/>
  <c r="K64" i="2"/>
  <c r="D133" i="2"/>
  <c r="C91" i="2"/>
  <c r="D110" i="2"/>
  <c r="C107" i="2"/>
  <c r="C737" i="2"/>
  <c r="J353" i="2"/>
  <c r="K143" i="2"/>
  <c r="K79" i="2"/>
  <c r="K15" i="2"/>
  <c r="C64" i="2"/>
  <c r="D11" i="2"/>
  <c r="C35" i="2"/>
  <c r="K285" i="2"/>
  <c r="D263" i="2"/>
  <c r="D231" i="2"/>
  <c r="D199" i="2"/>
  <c r="K142" i="2"/>
  <c r="K78" i="2"/>
  <c r="K14" i="2"/>
  <c r="D65" i="2"/>
  <c r="D138" i="2"/>
  <c r="C10" i="2"/>
  <c r="J529" i="2"/>
  <c r="K73" i="2"/>
  <c r="C84" i="2"/>
  <c r="D149" i="2"/>
  <c r="C108" i="2"/>
  <c r="D177" i="2"/>
  <c r="D36" i="2"/>
  <c r="J217" i="2"/>
  <c r="C1163" i="2"/>
  <c r="K993" i="2"/>
  <c r="K1451" i="2"/>
  <c r="D1041" i="2"/>
  <c r="K968" i="2"/>
  <c r="J936" i="2"/>
  <c r="K1061" i="2"/>
  <c r="J1260" i="2"/>
  <c r="J1032" i="2"/>
  <c r="C882" i="2"/>
  <c r="K1065" i="2"/>
  <c r="D1092" i="2"/>
  <c r="K629" i="2"/>
  <c r="C834" i="2"/>
  <c r="D625" i="2"/>
  <c r="K1095" i="2"/>
  <c r="J970" i="2"/>
  <c r="K847" i="2"/>
  <c r="J1161" i="2"/>
  <c r="K998" i="2"/>
  <c r="K870" i="2"/>
  <c r="J838" i="2"/>
  <c r="K806" i="2"/>
  <c r="K774" i="2"/>
  <c r="J636" i="2"/>
  <c r="C620" i="2"/>
  <c r="C612" i="2"/>
  <c r="C588" i="2"/>
  <c r="D500" i="2"/>
  <c r="C766" i="2"/>
  <c r="D702" i="2"/>
  <c r="K841" i="2"/>
  <c r="K649" i="2"/>
  <c r="K801" i="2"/>
  <c r="K994" i="2"/>
  <c r="K615" i="2"/>
  <c r="J583" i="2"/>
  <c r="K551" i="2"/>
  <c r="J487" i="2"/>
  <c r="J367" i="2"/>
  <c r="J351" i="2"/>
  <c r="K239" i="2"/>
  <c r="J223" i="2"/>
  <c r="D863" i="2"/>
  <c r="K426" i="2"/>
  <c r="K154" i="2"/>
  <c r="C478" i="2"/>
  <c r="C470" i="2"/>
  <c r="D422" i="2"/>
  <c r="D390" i="2"/>
  <c r="K693" i="2"/>
  <c r="J437" i="2"/>
  <c r="J309" i="2"/>
  <c r="C302" i="2"/>
  <c r="C274" i="2"/>
  <c r="D266" i="2"/>
  <c r="C234" i="2"/>
  <c r="D226" i="2"/>
  <c r="C186" i="2"/>
  <c r="D179" i="2"/>
  <c r="K130" i="2"/>
  <c r="J18" i="2"/>
  <c r="K593" i="2"/>
  <c r="C140" i="2"/>
  <c r="K1582" i="2"/>
  <c r="C1556" i="2"/>
  <c r="D1451" i="2"/>
  <c r="C1608" i="2"/>
  <c r="K1537" i="2"/>
  <c r="C1530" i="2"/>
  <c r="C1601" i="2"/>
  <c r="J1525" i="2"/>
  <c r="J1502" i="2"/>
  <c r="D1491" i="2"/>
  <c r="D1446" i="2"/>
  <c r="J1418" i="2"/>
  <c r="K1595" i="2"/>
  <c r="J1509" i="2"/>
  <c r="K1465" i="2"/>
  <c r="K1471" i="2"/>
  <c r="J1547" i="2"/>
  <c r="K1485" i="2"/>
  <c r="K1452" i="2"/>
  <c r="K1428" i="2"/>
  <c r="J1514" i="2"/>
  <c r="K1397" i="2"/>
  <c r="J1347" i="2"/>
  <c r="D1296" i="2"/>
  <c r="J1318" i="2"/>
  <c r="D1416" i="2"/>
  <c r="C1309" i="2"/>
  <c r="C1277" i="2"/>
  <c r="J1277" i="2"/>
  <c r="K1399" i="2"/>
  <c r="C1333" i="2"/>
  <c r="J1326" i="2"/>
  <c r="K1259" i="2"/>
  <c r="C1232" i="2"/>
  <c r="C1200" i="2"/>
  <c r="D1160" i="2"/>
  <c r="C1398" i="2"/>
  <c r="C1344" i="2"/>
  <c r="K1348" i="2"/>
  <c r="K1245" i="2"/>
  <c r="C1543" i="2"/>
  <c r="D1319" i="2"/>
  <c r="D1262" i="2"/>
  <c r="J1207" i="2"/>
  <c r="D1250" i="2"/>
  <c r="K1170" i="2"/>
  <c r="J1114" i="2"/>
  <c r="K1056" i="2"/>
  <c r="K1031" i="2"/>
  <c r="C995" i="2"/>
  <c r="D963" i="2"/>
  <c r="J989" i="2"/>
  <c r="J941" i="2"/>
  <c r="K1201" i="2"/>
  <c r="C1111" i="2"/>
  <c r="C1071" i="2"/>
  <c r="J1089" i="2"/>
  <c r="D1023" i="2"/>
  <c r="K964" i="2"/>
  <c r="J900" i="2"/>
  <c r="D1395" i="2"/>
  <c r="J1162" i="2"/>
  <c r="J1076" i="2"/>
  <c r="C1027" i="2"/>
  <c r="K1023" i="2"/>
  <c r="C992" i="2"/>
  <c r="C960" i="2"/>
  <c r="D928" i="2"/>
  <c r="D896" i="2"/>
  <c r="J999" i="2"/>
  <c r="J935" i="2"/>
  <c r="K887" i="2"/>
  <c r="K1017" i="2"/>
  <c r="C1116" i="2"/>
  <c r="D1054" i="2"/>
  <c r="J852" i="2"/>
  <c r="K788" i="2"/>
  <c r="K724" i="2"/>
  <c r="D611" i="2"/>
  <c r="C587" i="2"/>
  <c r="C547" i="2"/>
  <c r="C515" i="2"/>
  <c r="D483" i="2"/>
  <c r="D730" i="2"/>
  <c r="D1482" i="2"/>
  <c r="J954" i="2"/>
  <c r="K795" i="2"/>
  <c r="D840" i="2"/>
  <c r="D680" i="2"/>
  <c r="C1080" i="2"/>
  <c r="K818" i="2"/>
  <c r="K754" i="2"/>
  <c r="K690" i="2"/>
  <c r="C602" i="2"/>
  <c r="C570" i="2"/>
  <c r="C538" i="2"/>
  <c r="D790" i="2"/>
  <c r="D662" i="2"/>
  <c r="J946" i="2"/>
  <c r="K1054" i="2"/>
  <c r="K721" i="2"/>
  <c r="D1033" i="2"/>
  <c r="J616" i="2"/>
  <c r="J552" i="2"/>
  <c r="K488" i="2"/>
  <c r="C735" i="2"/>
  <c r="J480" i="2"/>
  <c r="J432" i="2"/>
  <c r="J368" i="2"/>
  <c r="J304" i="2"/>
  <c r="J192" i="2"/>
  <c r="C481" i="2"/>
  <c r="D457" i="2"/>
  <c r="D425" i="2"/>
  <c r="C393" i="2"/>
  <c r="D361" i="2"/>
  <c r="D329" i="2"/>
  <c r="D297" i="2"/>
  <c r="K741" i="2"/>
  <c r="K427" i="2"/>
  <c r="J363" i="2"/>
  <c r="J299" i="2"/>
  <c r="K235" i="2"/>
  <c r="K171" i="2"/>
  <c r="K526" i="2"/>
  <c r="D811" i="2"/>
  <c r="D683" i="2"/>
  <c r="J422" i="2"/>
  <c r="K294" i="2"/>
  <c r="J166" i="2"/>
  <c r="C460" i="2"/>
  <c r="C420" i="2"/>
  <c r="D380" i="2"/>
  <c r="C348" i="2"/>
  <c r="D316" i="2"/>
  <c r="K493" i="2"/>
  <c r="K165" i="2"/>
  <c r="C280" i="2"/>
  <c r="D248" i="2"/>
  <c r="C216" i="2"/>
  <c r="D184" i="2"/>
  <c r="K96" i="2"/>
  <c r="K32" i="2"/>
  <c r="D69" i="2"/>
  <c r="D142" i="2"/>
  <c r="D46" i="2"/>
  <c r="J553" i="2"/>
  <c r="J481" i="2"/>
  <c r="K225" i="2"/>
  <c r="C172" i="2"/>
  <c r="D143" i="2"/>
  <c r="C103" i="2"/>
  <c r="J613" i="2"/>
  <c r="K413" i="2"/>
  <c r="K157" i="2"/>
  <c r="C279" i="2"/>
  <c r="C247" i="2"/>
  <c r="C215" i="2"/>
  <c r="K110" i="2"/>
  <c r="J46" i="2"/>
  <c r="C129" i="2"/>
  <c r="D74" i="2"/>
  <c r="D31" i="2"/>
  <c r="K265" i="2"/>
  <c r="D147" i="2"/>
  <c r="C59" i="2"/>
  <c r="K169" i="2"/>
  <c r="J49" i="2"/>
  <c r="K281" i="2"/>
  <c r="J1119" i="2"/>
  <c r="J607" i="2"/>
  <c r="J575" i="2"/>
  <c r="J226" i="2"/>
  <c r="J178" i="2"/>
  <c r="J541" i="2"/>
  <c r="J44" i="2"/>
  <c r="J465" i="2"/>
  <c r="J337" i="2"/>
  <c r="J75" i="2"/>
  <c r="J43" i="2"/>
  <c r="K1612" i="2"/>
  <c r="J1532" i="2"/>
  <c r="J1484" i="2"/>
  <c r="J1434" i="2"/>
  <c r="K1441" i="2"/>
  <c r="K1460" i="2"/>
  <c r="J1420" i="2"/>
  <c r="K1413" i="2"/>
  <c r="J1381" i="2"/>
  <c r="J1275" i="2"/>
  <c r="K1482" i="2"/>
  <c r="J1447" i="2"/>
  <c r="J1365" i="2"/>
  <c r="K1301" i="2"/>
  <c r="K1285" i="2"/>
  <c r="K1395" i="2"/>
  <c r="J1342" i="2"/>
  <c r="J1254" i="2"/>
  <c r="K1224" i="2"/>
  <c r="J1346" i="2"/>
  <c r="J1251" i="2"/>
  <c r="J1242" i="2"/>
  <c r="K1199" i="2"/>
  <c r="J1167" i="2"/>
  <c r="J1403" i="2"/>
  <c r="K1181" i="2"/>
  <c r="K1160" i="2"/>
  <c r="J1106" i="2"/>
  <c r="K1090" i="2"/>
  <c r="J1063" i="2"/>
  <c r="K1058" i="2"/>
  <c r="J997" i="2"/>
  <c r="J949" i="2"/>
  <c r="K933" i="2"/>
  <c r="J885" i="2"/>
  <c r="K869" i="2"/>
  <c r="K1113" i="2"/>
  <c r="J1113" i="2"/>
  <c r="K972" i="2"/>
  <c r="J1045" i="2"/>
  <c r="K1296" i="2"/>
  <c r="K958" i="2"/>
  <c r="J958" i="2"/>
  <c r="K1104" i="2"/>
  <c r="K586" i="2"/>
  <c r="J522" i="2"/>
  <c r="K892" i="2"/>
  <c r="J892" i="2"/>
  <c r="K1288" i="2"/>
  <c r="J1288" i="2"/>
  <c r="K886" i="2"/>
  <c r="J886" i="2"/>
  <c r="J1279" i="2"/>
  <c r="J1606" i="2"/>
  <c r="K1505" i="2"/>
  <c r="J1613" i="2"/>
  <c r="K1549" i="2"/>
  <c r="K1389" i="2"/>
  <c r="J1369" i="2"/>
  <c r="K1305" i="2"/>
  <c r="J1387" i="2"/>
  <c r="K1256" i="2"/>
  <c r="K1203" i="2"/>
  <c r="J985" i="2"/>
  <c r="K1136" i="2"/>
  <c r="K1072" i="2"/>
  <c r="J800" i="2"/>
  <c r="J784" i="2"/>
  <c r="J1166" i="2"/>
  <c r="K1220" i="2"/>
  <c r="J978" i="2"/>
  <c r="J641" i="2"/>
  <c r="K749" i="2"/>
  <c r="K564" i="2"/>
  <c r="K837" i="2"/>
  <c r="J709" i="2"/>
  <c r="J623" i="2"/>
  <c r="J591" i="2"/>
  <c r="J669" i="2"/>
  <c r="J618" i="2"/>
  <c r="J554" i="2"/>
  <c r="J490" i="2"/>
  <c r="K434" i="2"/>
  <c r="K322" i="2"/>
  <c r="K12" i="2"/>
  <c r="K401" i="2"/>
  <c r="J273" i="2"/>
  <c r="K91" i="2"/>
  <c r="J59" i="2"/>
  <c r="K1272" i="2"/>
  <c r="J1272" i="2"/>
  <c r="J1190" i="2"/>
  <c r="K1190" i="2"/>
  <c r="K1015" i="2"/>
  <c r="J1015" i="2"/>
  <c r="J1116" i="2"/>
  <c r="K1116" i="2"/>
  <c r="J639" i="2"/>
  <c r="K689" i="2"/>
  <c r="J1596" i="2"/>
  <c r="K1589" i="2"/>
  <c r="J1481" i="2"/>
  <c r="K1615" i="2"/>
  <c r="J1587" i="2"/>
  <c r="J1550" i="2"/>
  <c r="K1517" i="2"/>
  <c r="K1498" i="2"/>
  <c r="J1461" i="2"/>
  <c r="K1483" i="2"/>
  <c r="J1584" i="2"/>
  <c r="J1389" i="2"/>
  <c r="J1353" i="2"/>
  <c r="J1305" i="2"/>
  <c r="K1289" i="2"/>
  <c r="J1316" i="2"/>
  <c r="K1308" i="2"/>
  <c r="J1228" i="2"/>
  <c r="K1187" i="2"/>
  <c r="K1171" i="2"/>
  <c r="K1060" i="2"/>
  <c r="J1136" i="2"/>
  <c r="J1120" i="2"/>
  <c r="J1072" i="2"/>
  <c r="J1039" i="2"/>
  <c r="J1013" i="2"/>
  <c r="K979" i="2"/>
  <c r="K947" i="2"/>
  <c r="K915" i="2"/>
  <c r="K883" i="2"/>
  <c r="J1099" i="2"/>
  <c r="J910" i="2"/>
  <c r="K768" i="2"/>
  <c r="K736" i="2"/>
  <c r="J704" i="2"/>
  <c r="K672" i="2"/>
  <c r="J640" i="2"/>
  <c r="K625" i="2"/>
  <c r="K1127" i="2"/>
  <c r="J938" i="2"/>
  <c r="J855" i="2"/>
  <c r="J823" i="2"/>
  <c r="J791" i="2"/>
  <c r="K759" i="2"/>
  <c r="J727" i="2"/>
  <c r="K695" i="2"/>
  <c r="J663" i="2"/>
  <c r="K882" i="2"/>
  <c r="J1103" i="2"/>
  <c r="J898" i="2"/>
  <c r="J612" i="2"/>
  <c r="K580" i="2"/>
  <c r="K532" i="2"/>
  <c r="K500" i="2"/>
  <c r="J460" i="2"/>
  <c r="J428" i="2"/>
  <c r="K412" i="2"/>
  <c r="J380" i="2"/>
  <c r="J348" i="2"/>
  <c r="K332" i="2"/>
  <c r="J236" i="2"/>
  <c r="K220" i="2"/>
  <c r="J559" i="2"/>
  <c r="J527" i="2"/>
  <c r="J495" i="2"/>
  <c r="J471" i="2"/>
  <c r="J439" i="2"/>
  <c r="K407" i="2"/>
  <c r="J375" i="2"/>
  <c r="K343" i="2"/>
  <c r="J311" i="2"/>
  <c r="J279" i="2"/>
  <c r="J247" i="2"/>
  <c r="J215" i="2"/>
  <c r="J183" i="2"/>
  <c r="K151" i="2"/>
  <c r="J797" i="2"/>
  <c r="J602" i="2"/>
  <c r="K570" i="2"/>
  <c r="K554" i="2"/>
  <c r="J538" i="2"/>
  <c r="J506" i="2"/>
  <c r="K490" i="2"/>
  <c r="J402" i="2"/>
  <c r="J370" i="2"/>
  <c r="K338" i="2"/>
  <c r="K274" i="2"/>
  <c r="K210" i="2"/>
  <c r="J162" i="2"/>
  <c r="J146" i="2"/>
  <c r="K469" i="2"/>
  <c r="K341" i="2"/>
  <c r="J213" i="2"/>
  <c r="K145" i="2"/>
  <c r="K139" i="2"/>
  <c r="K107" i="2"/>
  <c r="J27" i="2"/>
  <c r="J1156" i="2"/>
  <c r="J533" i="2"/>
  <c r="J461" i="2"/>
  <c r="J333" i="2"/>
  <c r="K205" i="2"/>
  <c r="K122" i="2"/>
  <c r="K90" i="2"/>
  <c r="J58" i="2"/>
  <c r="K26" i="2"/>
  <c r="J853" i="2"/>
  <c r="J1602" i="2"/>
  <c r="J1568" i="2"/>
  <c r="J1520" i="2"/>
  <c r="K1609" i="2"/>
  <c r="J1546" i="2"/>
  <c r="K1530" i="2"/>
  <c r="K1594" i="2"/>
  <c r="K1557" i="2"/>
  <c r="J1600" i="2"/>
  <c r="K1592" i="2"/>
  <c r="K1539" i="2"/>
  <c r="J1468" i="2"/>
  <c r="K1394" i="2"/>
  <c r="K1378" i="2"/>
  <c r="J1479" i="2"/>
  <c r="K1569" i="2"/>
  <c r="J1444" i="2"/>
  <c r="K1420" i="2"/>
  <c r="K1404" i="2"/>
  <c r="K1381" i="2"/>
  <c r="K1371" i="2"/>
  <c r="K1339" i="2"/>
  <c r="K1307" i="2"/>
  <c r="K1554" i="2"/>
  <c r="K1447" i="2"/>
  <c r="K1433" i="2"/>
  <c r="J1349" i="2"/>
  <c r="J1285" i="2"/>
  <c r="J1269" i="2"/>
  <c r="J1415" i="2"/>
  <c r="J1310" i="2"/>
  <c r="K1248" i="2"/>
  <c r="J1332" i="2"/>
  <c r="K1300" i="2"/>
  <c r="K1254" i="2"/>
  <c r="J1224" i="2"/>
  <c r="J1411" i="2"/>
  <c r="K1346" i="2"/>
  <c r="K1242" i="2"/>
  <c r="K1231" i="2"/>
  <c r="J1199" i="2"/>
  <c r="K1403" i="2"/>
  <c r="J1230" i="2"/>
  <c r="J1160" i="2"/>
  <c r="K1138" i="2"/>
  <c r="J1090" i="2"/>
  <c r="J1074" i="2"/>
  <c r="K981" i="2"/>
  <c r="J933" i="2"/>
  <c r="K917" i="2"/>
  <c r="J869" i="2"/>
  <c r="J1212" i="2"/>
  <c r="J956" i="2"/>
  <c r="K956" i="2"/>
  <c r="K1194" i="2"/>
  <c r="K1132" i="2"/>
  <c r="J1014" i="2"/>
  <c r="J894" i="2"/>
  <c r="K753" i="2"/>
  <c r="J753" i="2"/>
  <c r="J7" i="2"/>
  <c r="J1564" i="2"/>
  <c r="K1564" i="2"/>
  <c r="K1473" i="2"/>
  <c r="J1473" i="2"/>
  <c r="J1453" i="2"/>
  <c r="K1453" i="2"/>
  <c r="K1475" i="2"/>
  <c r="J1475" i="2"/>
  <c r="K1440" i="2"/>
  <c r="J1440" i="2"/>
  <c r="J1435" i="2"/>
  <c r="K1435" i="2"/>
  <c r="K1243" i="2"/>
  <c r="J1243" i="2"/>
  <c r="J1227" i="2"/>
  <c r="K1227" i="2"/>
  <c r="J1195" i="2"/>
  <c r="K1195" i="2"/>
  <c r="J1163" i="2"/>
  <c r="K1163" i="2"/>
  <c r="K913" i="2"/>
  <c r="J913" i="2"/>
  <c r="J881" i="2"/>
  <c r="K881" i="2"/>
  <c r="K796" i="2"/>
  <c r="J1111" i="2"/>
  <c r="J922" i="2"/>
  <c r="K950" i="2"/>
  <c r="K730" i="2"/>
  <c r="K817" i="2"/>
  <c r="K608" i="2"/>
  <c r="J576" i="2"/>
  <c r="K544" i="2"/>
  <c r="J512" i="2"/>
  <c r="J456" i="2"/>
  <c r="J424" i="2"/>
  <c r="J392" i="2"/>
  <c r="J360" i="2"/>
  <c r="K328" i="2"/>
  <c r="K312" i="2"/>
  <c r="K677" i="2"/>
  <c r="K765" i="2"/>
  <c r="J821" i="2"/>
  <c r="J589" i="2"/>
  <c r="J120" i="2"/>
  <c r="K88" i="2"/>
  <c r="K56" i="2"/>
  <c r="J135" i="2"/>
  <c r="J23" i="2"/>
  <c r="K757" i="2"/>
  <c r="K381" i="2"/>
  <c r="J253" i="2"/>
  <c r="J17" i="2"/>
  <c r="K1601" i="2"/>
  <c r="J1593" i="2"/>
  <c r="J1293" i="2"/>
  <c r="K1493" i="2"/>
  <c r="J1474" i="2"/>
  <c r="J1130" i="2"/>
  <c r="K1098" i="2"/>
  <c r="K1005" i="2"/>
  <c r="J973" i="2"/>
  <c r="K925" i="2"/>
  <c r="J893" i="2"/>
  <c r="J861" i="2"/>
  <c r="J1025" i="2"/>
  <c r="K1368" i="2"/>
  <c r="K1226" i="2"/>
  <c r="J1180" i="2"/>
  <c r="J1158" i="2"/>
  <c r="J1016" i="2"/>
  <c r="K1184" i="2"/>
  <c r="J1145" i="2"/>
  <c r="J1124" i="2"/>
  <c r="J1092" i="2"/>
  <c r="J834" i="2"/>
  <c r="J802" i="2"/>
  <c r="J770" i="2"/>
  <c r="K738" i="2"/>
  <c r="J706" i="2"/>
  <c r="J674" i="2"/>
  <c r="J642" i="2"/>
  <c r="K1071" i="2"/>
  <c r="K825" i="2"/>
  <c r="K697" i="2"/>
  <c r="K701" i="2"/>
  <c r="J606" i="2"/>
  <c r="J574" i="2"/>
  <c r="J542" i="2"/>
  <c r="J510" i="2"/>
  <c r="K357" i="2"/>
  <c r="K229" i="2"/>
  <c r="K127" i="2"/>
  <c r="K95" i="2"/>
  <c r="J113" i="2"/>
  <c r="K113" i="2"/>
  <c r="J1515" i="2"/>
  <c r="K1515" i="2"/>
  <c r="K1335" i="2"/>
  <c r="J1459" i="2"/>
  <c r="K1338" i="2"/>
  <c r="J1102" i="2"/>
  <c r="K1102" i="2"/>
  <c r="J1070" i="2"/>
  <c r="K1125" i="2"/>
  <c r="J920" i="2"/>
  <c r="K920" i="2"/>
  <c r="J1169" i="2"/>
  <c r="J1097" i="2"/>
  <c r="K1051" i="2"/>
  <c r="K1004" i="2"/>
  <c r="J940" i="2"/>
  <c r="J876" i="2"/>
  <c r="J1253" i="2"/>
  <c r="K1153" i="2"/>
  <c r="J1100" i="2"/>
  <c r="J991" i="2"/>
  <c r="J959" i="2"/>
  <c r="J927" i="2"/>
  <c r="J895" i="2"/>
  <c r="K863" i="2"/>
  <c r="J844" i="2"/>
  <c r="K764" i="2"/>
  <c r="J732" i="2"/>
  <c r="K700" i="2"/>
  <c r="J668" i="2"/>
  <c r="J631" i="2"/>
  <c r="K835" i="2"/>
  <c r="J803" i="2"/>
  <c r="K771" i="2"/>
  <c r="J739" i="2"/>
  <c r="J707" i="2"/>
  <c r="J675" i="2"/>
  <c r="K643" i="2"/>
  <c r="K1182" i="2"/>
  <c r="K1075" i="2"/>
  <c r="K842" i="2"/>
  <c r="K810" i="2"/>
  <c r="K778" i="2"/>
  <c r="K746" i="2"/>
  <c r="K714" i="2"/>
  <c r="K682" i="2"/>
  <c r="K650" i="2"/>
  <c r="J630" i="2"/>
  <c r="J857" i="2"/>
  <c r="J729" i="2"/>
  <c r="K914" i="2"/>
  <c r="J817" i="2"/>
  <c r="K717" i="2"/>
  <c r="J296" i="2"/>
  <c r="J264" i="2"/>
  <c r="J232" i="2"/>
  <c r="J200" i="2"/>
  <c r="K168" i="2"/>
  <c r="K805" i="2"/>
  <c r="K619" i="2"/>
  <c r="K587" i="2"/>
  <c r="K555" i="2"/>
  <c r="K523" i="2"/>
  <c r="K491" i="2"/>
  <c r="K467" i="2"/>
  <c r="J435" i="2"/>
  <c r="J403" i="2"/>
  <c r="K371" i="2"/>
  <c r="K339" i="2"/>
  <c r="J307" i="2"/>
  <c r="K275" i="2"/>
  <c r="K243" i="2"/>
  <c r="J211" i="2"/>
  <c r="J179" i="2"/>
  <c r="J147" i="2"/>
  <c r="J962" i="2"/>
  <c r="J614" i="2"/>
  <c r="J582" i="2"/>
  <c r="J550" i="2"/>
  <c r="K518" i="2"/>
  <c r="J486" i="2"/>
  <c r="K462" i="2"/>
  <c r="J430" i="2"/>
  <c r="K398" i="2"/>
  <c r="K366" i="2"/>
  <c r="J334" i="2"/>
  <c r="J302" i="2"/>
  <c r="J270" i="2"/>
  <c r="K238" i="2"/>
  <c r="J206" i="2"/>
  <c r="K174" i="2"/>
  <c r="K821" i="2"/>
  <c r="J136" i="2"/>
  <c r="J24" i="2"/>
  <c r="K789" i="2"/>
  <c r="K521" i="2"/>
  <c r="K385" i="2"/>
  <c r="K257" i="2"/>
  <c r="K103" i="2"/>
  <c r="J71" i="2"/>
  <c r="J39" i="2"/>
  <c r="K118" i="2"/>
  <c r="J86" i="2"/>
  <c r="K54" i="2"/>
  <c r="K22" i="2"/>
  <c r="J393" i="2"/>
  <c r="J105" i="2"/>
  <c r="K725" i="2"/>
  <c r="J545" i="2"/>
  <c r="K77" i="2"/>
  <c r="K1565" i="2"/>
  <c r="J1522" i="2"/>
  <c r="J1567" i="2"/>
  <c r="J1556" i="2"/>
  <c r="J1325" i="2"/>
  <c r="K1443" i="2"/>
  <c r="K1419" i="2"/>
  <c r="K1319" i="2"/>
  <c r="J1284" i="2"/>
  <c r="K1232" i="2"/>
  <c r="J1330" i="2"/>
  <c r="J1298" i="2"/>
  <c r="J1151" i="2"/>
  <c r="J990" i="2"/>
  <c r="K772" i="2"/>
  <c r="J740" i="2"/>
  <c r="J708" i="2"/>
  <c r="J676" i="2"/>
  <c r="K644" i="2"/>
  <c r="K635" i="2"/>
  <c r="K1188" i="2"/>
  <c r="K1079" i="2"/>
  <c r="J1022" i="2"/>
  <c r="K982" i="2"/>
  <c r="J626" i="2"/>
  <c r="J849" i="2"/>
  <c r="J829" i="2"/>
  <c r="J470" i="2"/>
  <c r="K406" i="2"/>
  <c r="K342" i="2"/>
  <c r="J278" i="2"/>
  <c r="K214" i="2"/>
  <c r="K182" i="2"/>
  <c r="K421" i="2"/>
  <c r="J16" i="2"/>
  <c r="K617" i="2"/>
  <c r="K489" i="2"/>
  <c r="J417" i="2"/>
  <c r="J289" i="2"/>
  <c r="K161" i="2"/>
  <c r="J63" i="2"/>
  <c r="K549" i="2"/>
  <c r="K477" i="2"/>
  <c r="K349" i="2"/>
  <c r="K221" i="2"/>
  <c r="K126" i="2"/>
  <c r="K94" i="2"/>
  <c r="K62" i="2"/>
  <c r="K30" i="2"/>
  <c r="K137" i="2"/>
  <c r="K9" i="2"/>
  <c r="K577" i="2"/>
  <c r="K85" i="2"/>
  <c r="K21" i="2"/>
  <c r="J1544" i="2"/>
  <c r="K1504" i="2"/>
  <c r="J1504" i="2"/>
  <c r="J1507" i="2"/>
  <c r="K1462" i="2"/>
  <c r="J1390" i="2"/>
  <c r="K1519" i="2"/>
  <c r="K1437" i="2"/>
  <c r="J1437" i="2"/>
  <c r="K1456" i="2"/>
  <c r="J1456" i="2"/>
  <c r="J1432" i="2"/>
  <c r="K1432" i="2"/>
  <c r="K1384" i="2"/>
  <c r="J1405" i="2"/>
  <c r="K1405" i="2"/>
  <c r="K1351" i="2"/>
  <c r="K1271" i="2"/>
  <c r="J1270" i="2"/>
  <c r="K1234" i="2"/>
  <c r="K1292" i="2"/>
  <c r="K1370" i="2"/>
  <c r="K1258" i="2"/>
  <c r="J1211" i="2"/>
  <c r="K1211" i="2"/>
  <c r="J1179" i="2"/>
  <c r="K1179" i="2"/>
  <c r="J1344" i="2"/>
  <c r="K1344" i="2"/>
  <c r="K1118" i="2"/>
  <c r="J1009" i="2"/>
  <c r="K945" i="2"/>
  <c r="K897" i="2"/>
  <c r="J897" i="2"/>
  <c r="K865" i="2"/>
  <c r="J865" i="2"/>
  <c r="K1206" i="2"/>
  <c r="J1000" i="2"/>
  <c r="K936" i="2"/>
  <c r="K1210" i="2"/>
  <c r="J389" i="2"/>
  <c r="J261" i="2"/>
  <c r="J104" i="2"/>
  <c r="J72" i="2"/>
  <c r="J317" i="2"/>
  <c r="K189" i="2"/>
  <c r="K441" i="2"/>
  <c r="J53" i="2"/>
  <c r="J561" i="2"/>
  <c r="J81" i="2"/>
  <c r="J61" i="2"/>
  <c r="J409" i="2"/>
  <c r="J1221" i="2"/>
  <c r="J804" i="2"/>
  <c r="J781" i="2"/>
  <c r="K374" i="2"/>
  <c r="J48" i="2"/>
  <c r="J425" i="2"/>
  <c r="J1555" i="2"/>
  <c r="K1545" i="2"/>
  <c r="J1533" i="2"/>
  <c r="K1480" i="2"/>
  <c r="J1406" i="2"/>
  <c r="K1551" i="2"/>
  <c r="J1400" i="2"/>
  <c r="K1455" i="2"/>
  <c r="J1314" i="2"/>
  <c r="K961" i="2"/>
  <c r="J1244" i="2"/>
  <c r="J1146" i="2"/>
  <c r="K952" i="2"/>
  <c r="J1061" i="2"/>
  <c r="J735" i="2"/>
  <c r="K1161" i="2"/>
  <c r="K1123" i="2"/>
  <c r="J998" i="2"/>
  <c r="J934" i="2"/>
  <c r="J870" i="2"/>
  <c r="K854" i="2"/>
  <c r="K838" i="2"/>
  <c r="K822" i="2"/>
  <c r="K636" i="2"/>
  <c r="J628" i="2"/>
  <c r="K737" i="2"/>
  <c r="J685" i="2"/>
  <c r="J620" i="2"/>
  <c r="K604" i="2"/>
  <c r="J588" i="2"/>
  <c r="K572" i="2"/>
  <c r="K556" i="2"/>
  <c r="K540" i="2"/>
  <c r="K524" i="2"/>
  <c r="J508" i="2"/>
  <c r="K492" i="2"/>
  <c r="J468" i="2"/>
  <c r="J452" i="2"/>
  <c r="J436" i="2"/>
  <c r="J420" i="2"/>
  <c r="J404" i="2"/>
  <c r="J372" i="2"/>
  <c r="J340" i="2"/>
  <c r="J324" i="2"/>
  <c r="J308" i="2"/>
  <c r="J292" i="2"/>
  <c r="J276" i="2"/>
  <c r="K244" i="2"/>
  <c r="K212" i="2"/>
  <c r="J196" i="2"/>
  <c r="K180" i="2"/>
  <c r="J164" i="2"/>
  <c r="J148" i="2"/>
  <c r="J463" i="2"/>
  <c r="J399" i="2"/>
  <c r="J335" i="2"/>
  <c r="K271" i="2"/>
  <c r="K207" i="2"/>
  <c r="K346" i="2"/>
  <c r="J346" i="2"/>
  <c r="K314" i="2"/>
  <c r="J314" i="2"/>
  <c r="J282" i="2"/>
  <c r="K181" i="2"/>
  <c r="J181" i="2"/>
  <c r="K116" i="2"/>
  <c r="J116" i="2"/>
  <c r="J84" i="2"/>
  <c r="K84" i="2"/>
  <c r="J52" i="2"/>
  <c r="K52" i="2"/>
  <c r="J20" i="2"/>
  <c r="K20" i="2"/>
  <c r="J301" i="2"/>
  <c r="J114" i="2"/>
  <c r="J50" i="2"/>
  <c r="K329" i="2"/>
  <c r="J101" i="2"/>
  <c r="K131" i="2"/>
  <c r="J131" i="2"/>
  <c r="K99" i="2"/>
  <c r="J99" i="2"/>
  <c r="K67" i="2"/>
  <c r="J67" i="2"/>
  <c r="K35" i="2"/>
  <c r="J35" i="2"/>
  <c r="K930" i="2"/>
  <c r="J930" i="2"/>
  <c r="J501" i="2"/>
  <c r="K501" i="2"/>
  <c r="J955" i="2"/>
  <c r="J939" i="2"/>
  <c r="J923" i="2"/>
  <c r="J629" i="2"/>
  <c r="K1209" i="2"/>
  <c r="J1095" i="2"/>
  <c r="K1027" i="2"/>
  <c r="K970" i="2"/>
  <c r="K906" i="2"/>
  <c r="J847" i="2"/>
  <c r="J831" i="2"/>
  <c r="J806" i="2"/>
  <c r="J790" i="2"/>
  <c r="J774" i="2"/>
  <c r="J330" i="2"/>
  <c r="K330" i="2"/>
  <c r="J298" i="2"/>
  <c r="K298" i="2"/>
  <c r="K186" i="2"/>
  <c r="K309" i="2"/>
  <c r="K132" i="2"/>
  <c r="J132" i="2"/>
  <c r="J100" i="2"/>
  <c r="K100" i="2"/>
  <c r="K68" i="2"/>
  <c r="J68" i="2"/>
  <c r="J36" i="2"/>
  <c r="K36" i="2"/>
  <c r="K173" i="2"/>
  <c r="J109" i="2"/>
  <c r="K1533" i="2"/>
  <c r="J1523" i="2"/>
  <c r="K1416" i="2"/>
  <c r="K1366" i="2"/>
  <c r="J1234" i="2"/>
  <c r="K1086" i="2"/>
  <c r="J1451" i="2"/>
  <c r="J904" i="2"/>
  <c r="J971" i="2"/>
  <c r="K907" i="2"/>
  <c r="K815" i="2"/>
  <c r="K719" i="2"/>
  <c r="J822" i="2"/>
  <c r="K758" i="2"/>
  <c r="K1352" i="2"/>
  <c r="J1053" i="2"/>
  <c r="J673" i="2"/>
  <c r="K447" i="2"/>
  <c r="J383" i="2"/>
  <c r="K319" i="2"/>
  <c r="J255" i="2"/>
  <c r="J191" i="2"/>
  <c r="J234" i="2"/>
  <c r="J484" i="2"/>
  <c r="K373" i="2"/>
  <c r="J661" i="2"/>
  <c r="K661" i="2"/>
  <c r="K115" i="2"/>
  <c r="J115" i="2"/>
  <c r="K83" i="2"/>
  <c r="J83" i="2"/>
  <c r="K51" i="2"/>
  <c r="J51" i="2"/>
  <c r="K19" i="2"/>
  <c r="J19" i="2"/>
  <c r="J565" i="2"/>
  <c r="K565" i="2"/>
  <c r="J429" i="2"/>
  <c r="K429" i="2"/>
  <c r="K237" i="2"/>
  <c r="J98" i="2"/>
  <c r="J34" i="2"/>
  <c r="J89" i="2"/>
  <c r="J37" i="2"/>
  <c r="K266" i="2"/>
  <c r="J1582" i="2"/>
  <c r="K1538" i="2"/>
  <c r="J1537" i="2"/>
  <c r="K1525" i="2"/>
  <c r="K1502" i="2"/>
  <c r="J1521" i="2"/>
  <c r="J1442" i="2"/>
  <c r="K1418" i="2"/>
  <c r="J1595" i="2"/>
  <c r="K1509" i="2"/>
  <c r="J1465" i="2"/>
  <c r="K1547" i="2"/>
  <c r="J1485" i="2"/>
  <c r="J1452" i="2"/>
  <c r="J1428" i="2"/>
  <c r="K1514" i="2"/>
  <c r="J1397" i="2"/>
  <c r="K1347" i="2"/>
  <c r="K1277" i="2"/>
  <c r="J1399" i="2"/>
  <c r="K1326" i="2"/>
  <c r="J1259" i="2"/>
  <c r="J1348" i="2"/>
  <c r="J1245" i="2"/>
  <c r="K1207" i="2"/>
  <c r="J1170" i="2"/>
  <c r="K1114" i="2"/>
  <c r="J1056" i="2"/>
  <c r="J1031" i="2"/>
  <c r="K989" i="2"/>
  <c r="K941" i="2"/>
  <c r="J877" i="2"/>
  <c r="J1201" i="2"/>
  <c r="K1089" i="2"/>
  <c r="J964" i="2"/>
  <c r="K900" i="2"/>
  <c r="K1162" i="2"/>
  <c r="K1076" i="2"/>
  <c r="J1023" i="2"/>
  <c r="K999" i="2"/>
  <c r="K935" i="2"/>
  <c r="J887" i="2"/>
  <c r="J1017" i="2"/>
  <c r="K852" i="2"/>
  <c r="J788" i="2"/>
  <c r="J724" i="2"/>
  <c r="K660" i="2"/>
  <c r="K954" i="2"/>
  <c r="K859" i="2"/>
  <c r="J795" i="2"/>
  <c r="K763" i="2"/>
  <c r="J731" i="2"/>
  <c r="K667" i="2"/>
  <c r="J918" i="2"/>
  <c r="J818" i="2"/>
  <c r="J754" i="2"/>
  <c r="J690" i="2"/>
  <c r="J634" i="2"/>
  <c r="J1054" i="2"/>
  <c r="J721" i="2"/>
  <c r="K616" i="2"/>
  <c r="K552" i="2"/>
  <c r="J488" i="2"/>
  <c r="K480" i="2"/>
  <c r="K432" i="2"/>
  <c r="K368" i="2"/>
  <c r="K304" i="2"/>
  <c r="J256" i="2"/>
  <c r="K192" i="2"/>
  <c r="J741" i="2"/>
  <c r="K579" i="2"/>
  <c r="K531" i="2"/>
  <c r="J427" i="2"/>
  <c r="K363" i="2"/>
  <c r="K299" i="2"/>
  <c r="J235" i="2"/>
  <c r="J171" i="2"/>
  <c r="K590" i="2"/>
  <c r="J526" i="2"/>
  <c r="J358" i="2"/>
  <c r="J230" i="2"/>
  <c r="J493" i="2"/>
  <c r="J165" i="2"/>
  <c r="J96" i="2"/>
  <c r="J32" i="2"/>
  <c r="K553" i="2"/>
  <c r="K481" i="2"/>
  <c r="J225" i="2"/>
  <c r="J111" i="2"/>
  <c r="J47" i="2"/>
  <c r="K613" i="2"/>
  <c r="J413" i="2"/>
  <c r="J157" i="2"/>
  <c r="J110" i="2"/>
  <c r="K46" i="2"/>
  <c r="J265" i="2"/>
  <c r="J313" i="2"/>
  <c r="J169" i="2"/>
  <c r="K49" i="2"/>
  <c r="J281" i="2"/>
  <c r="K442" i="2"/>
  <c r="K282" i="2"/>
  <c r="K234" i="2"/>
  <c r="J202" i="2"/>
  <c r="K365" i="2"/>
  <c r="K1524" i="2"/>
  <c r="J1469" i="2"/>
  <c r="J1599" i="2"/>
  <c r="K1581" i="2"/>
  <c r="J1566" i="2"/>
  <c r="J1552" i="2"/>
  <c r="K1476" i="2"/>
  <c r="K1402" i="2"/>
  <c r="K1449" i="2"/>
  <c r="J1488" i="2"/>
  <c r="K1357" i="2"/>
  <c r="K1309" i="2"/>
  <c r="K1252" i="2"/>
  <c r="K1362" i="2"/>
  <c r="J1175" i="2"/>
  <c r="K1213" i="2"/>
  <c r="J1082" i="2"/>
  <c r="K1026" i="2"/>
  <c r="K957" i="2"/>
  <c r="J909" i="2"/>
  <c r="J1121" i="2"/>
  <c r="K1044" i="2"/>
  <c r="J996" i="2"/>
  <c r="K932" i="2"/>
  <c r="J868" i="2"/>
  <c r="J1205" i="2"/>
  <c r="J1048" i="2"/>
  <c r="J1018" i="2"/>
  <c r="J967" i="2"/>
  <c r="K919" i="2"/>
  <c r="J1152" i="2"/>
  <c r="J1115" i="2"/>
  <c r="J820" i="2"/>
  <c r="J756" i="2"/>
  <c r="K692" i="2"/>
  <c r="J627" i="2"/>
  <c r="J1021" i="2"/>
  <c r="K827" i="2"/>
  <c r="K779" i="2"/>
  <c r="K747" i="2"/>
  <c r="K850" i="2"/>
  <c r="K786" i="2"/>
  <c r="K722" i="2"/>
  <c r="K658" i="2"/>
  <c r="K1177" i="2"/>
  <c r="K761" i="2"/>
  <c r="J785" i="2"/>
  <c r="K584" i="2"/>
  <c r="K520" i="2"/>
  <c r="J464" i="2"/>
  <c r="J400" i="2"/>
  <c r="J336" i="2"/>
  <c r="J288" i="2"/>
  <c r="J224" i="2"/>
  <c r="J160" i="2"/>
  <c r="J1059" i="2"/>
  <c r="J459" i="2"/>
  <c r="K395" i="2"/>
  <c r="K331" i="2"/>
  <c r="J267" i="2"/>
  <c r="J203" i="2"/>
  <c r="K622" i="2"/>
  <c r="K558" i="2"/>
  <c r="K494" i="2"/>
  <c r="J262" i="2"/>
  <c r="K198" i="2"/>
  <c r="K621" i="2"/>
  <c r="J128" i="2"/>
  <c r="J64" i="2"/>
  <c r="K353" i="2"/>
  <c r="J143" i="2"/>
  <c r="J79" i="2"/>
  <c r="J15" i="2"/>
  <c r="J485" i="2"/>
  <c r="J285" i="2"/>
  <c r="J142" i="2"/>
  <c r="J78" i="2"/>
  <c r="J14" i="2"/>
  <c r="K529" i="2"/>
  <c r="J73" i="2"/>
  <c r="K217" i="2"/>
  <c r="C1544" i="2"/>
  <c r="K1585" i="2"/>
  <c r="C1526" i="2"/>
  <c r="D1569" i="2"/>
  <c r="K1484" i="2"/>
  <c r="J1441" i="2"/>
  <c r="D1575" i="2"/>
  <c r="C1156" i="2"/>
  <c r="K997" i="2"/>
  <c r="D1579" i="2"/>
  <c r="J1572" i="2"/>
  <c r="D1591" i="2"/>
  <c r="D1552" i="2"/>
  <c r="C1525" i="2"/>
  <c r="J1539" i="2"/>
  <c r="D1576" i="2"/>
  <c r="J1457" i="2"/>
  <c r="D1477" i="2"/>
  <c r="J1355" i="2"/>
  <c r="J1339" i="2"/>
  <c r="J1554" i="2"/>
  <c r="D1289" i="2"/>
  <c r="K1415" i="2"/>
  <c r="K1310" i="2"/>
  <c r="K1278" i="2"/>
  <c r="C1204" i="2"/>
  <c r="C1188" i="2"/>
  <c r="C1172" i="2"/>
  <c r="J1248" i="2"/>
  <c r="D1368" i="2"/>
  <c r="J1364" i="2"/>
  <c r="J1265" i="2"/>
  <c r="D1244" i="2"/>
  <c r="J1215" i="2"/>
  <c r="K1230" i="2"/>
  <c r="D1131" i="2"/>
  <c r="D1555" i="2"/>
  <c r="D1479" i="2"/>
  <c r="J1615" i="2"/>
  <c r="K1587" i="2"/>
  <c r="K1550" i="2"/>
  <c r="K1571" i="2"/>
  <c r="C1561" i="2"/>
  <c r="C1538" i="2"/>
  <c r="D1534" i="2"/>
  <c r="J1517" i="2"/>
  <c r="C1600" i="2"/>
  <c r="J1466" i="2"/>
  <c r="J1492" i="2"/>
  <c r="J1454" i="2"/>
  <c r="C1431" i="2"/>
  <c r="J1414" i="2"/>
  <c r="D1535" i="2"/>
  <c r="C1505" i="2"/>
  <c r="D1448" i="2"/>
  <c r="J1483" i="2"/>
  <c r="D1539" i="2"/>
  <c r="D1493" i="2"/>
  <c r="C1481" i="2"/>
  <c r="K1448" i="2"/>
  <c r="D1420" i="2"/>
  <c r="J1408" i="2"/>
  <c r="D1476" i="2"/>
  <c r="J1421" i="2"/>
  <c r="C1388" i="2"/>
  <c r="K1359" i="2"/>
  <c r="J1327" i="2"/>
  <c r="C1302" i="2"/>
  <c r="D1286" i="2"/>
  <c r="K1311" i="2"/>
  <c r="K1279" i="2"/>
  <c r="J1463" i="2"/>
  <c r="C1408" i="2"/>
  <c r="D1307" i="2"/>
  <c r="D1291" i="2"/>
  <c r="C1527" i="2"/>
  <c r="D1480" i="2"/>
  <c r="D1402" i="2"/>
  <c r="D1345" i="2"/>
  <c r="C1385" i="2"/>
  <c r="K1286" i="2"/>
  <c r="J1266" i="2"/>
  <c r="K1268" i="2"/>
  <c r="C1206" i="2"/>
  <c r="C1174" i="2"/>
  <c r="C1356" i="2"/>
  <c r="J1340" i="2"/>
  <c r="J1276" i="2"/>
  <c r="K1238" i="2"/>
  <c r="C1240" i="2"/>
  <c r="K1228" i="2"/>
  <c r="D1315" i="2"/>
  <c r="K1322" i="2"/>
  <c r="J1317" i="2"/>
  <c r="C1231" i="2"/>
  <c r="D1207" i="2"/>
  <c r="D1191" i="2"/>
  <c r="D1175" i="2"/>
  <c r="D1159" i="2"/>
  <c r="D1143" i="2"/>
  <c r="K1219" i="2"/>
  <c r="D1374" i="2"/>
  <c r="J1186" i="2"/>
  <c r="J1147" i="2"/>
  <c r="J1110" i="2"/>
  <c r="K1078" i="2"/>
  <c r="K1047" i="2"/>
  <c r="D1009" i="2"/>
  <c r="D985" i="2"/>
  <c r="D969" i="2"/>
  <c r="D953" i="2"/>
  <c r="D937" i="2"/>
  <c r="C921" i="2"/>
  <c r="C897" i="2"/>
  <c r="D881" i="2"/>
  <c r="C1021" i="2"/>
  <c r="K953" i="2"/>
  <c r="J905" i="2"/>
  <c r="J873" i="2"/>
  <c r="C1020" i="2"/>
  <c r="J1336" i="2"/>
  <c r="J1217" i="2"/>
  <c r="J1174" i="2"/>
  <c r="J1143" i="2"/>
  <c r="D1125" i="2"/>
  <c r="C1085" i="2"/>
  <c r="D1069" i="2"/>
  <c r="K1101" i="2"/>
  <c r="J1069" i="2"/>
  <c r="C1039" i="2"/>
  <c r="K1030" i="2"/>
  <c r="K992" i="2"/>
  <c r="K960" i="2"/>
  <c r="K928" i="2"/>
  <c r="J880" i="2"/>
  <c r="K1029" i="2"/>
  <c r="D1350" i="2"/>
  <c r="J1200" i="2"/>
  <c r="J1157" i="2"/>
  <c r="K1064" i="2"/>
  <c r="C982" i="2"/>
  <c r="D958" i="2"/>
  <c r="C942" i="2"/>
  <c r="D918" i="2"/>
  <c r="C894" i="2"/>
  <c r="C878" i="2"/>
  <c r="J1034" i="2"/>
  <c r="J995" i="2"/>
  <c r="J947" i="2"/>
  <c r="K899" i="2"/>
  <c r="K1214" i="2"/>
  <c r="D1049" i="2"/>
  <c r="K832" i="2"/>
  <c r="K800" i="2"/>
  <c r="J768" i="2"/>
  <c r="J736" i="2"/>
  <c r="K704" i="2"/>
  <c r="J672" i="2"/>
  <c r="J633" i="2"/>
  <c r="C617" i="2"/>
  <c r="D593" i="2"/>
  <c r="C569" i="2"/>
  <c r="D553" i="2"/>
  <c r="D529" i="2"/>
  <c r="D513" i="2"/>
  <c r="D489" i="2"/>
  <c r="D786" i="2"/>
  <c r="D722" i="2"/>
  <c r="D658" i="2"/>
  <c r="C1234" i="2"/>
  <c r="D1122" i="2"/>
  <c r="K1002" i="2"/>
  <c r="K874" i="2"/>
  <c r="D860" i="2"/>
  <c r="K823" i="2"/>
  <c r="K775" i="2"/>
  <c r="J743" i="2"/>
  <c r="K711" i="2"/>
  <c r="K679" i="2"/>
  <c r="K647" i="2"/>
  <c r="D800" i="2"/>
  <c r="C736" i="2"/>
  <c r="D672" i="2"/>
  <c r="K1204" i="2"/>
  <c r="D1104" i="2"/>
  <c r="J1091" i="2"/>
  <c r="K966" i="2"/>
  <c r="K1037" i="2"/>
  <c r="J814" i="2"/>
  <c r="J782" i="2"/>
  <c r="J750" i="2"/>
  <c r="J702" i="2"/>
  <c r="J654" i="2"/>
  <c r="K632" i="2"/>
  <c r="D616" i="2"/>
  <c r="C576" i="2"/>
  <c r="C496" i="2"/>
  <c r="C814" i="2"/>
  <c r="C750" i="2"/>
  <c r="C654" i="2"/>
  <c r="J681" i="2"/>
  <c r="C644" i="2"/>
  <c r="K769" i="2"/>
  <c r="C820" i="2"/>
  <c r="J580" i="2"/>
  <c r="K548" i="2"/>
  <c r="K516" i="2"/>
  <c r="C823" i="2"/>
  <c r="D663" i="2"/>
  <c r="K428" i="2"/>
  <c r="K348" i="2"/>
  <c r="K300" i="2"/>
  <c r="K236" i="2"/>
  <c r="K204" i="2"/>
  <c r="J172" i="2"/>
  <c r="C479" i="2"/>
  <c r="D463" i="2"/>
  <c r="C447" i="2"/>
  <c r="D431" i="2"/>
  <c r="C383" i="2"/>
  <c r="D367" i="2"/>
  <c r="C351" i="2"/>
  <c r="D335" i="2"/>
  <c r="K607" i="2"/>
  <c r="K575" i="2"/>
  <c r="K527" i="2"/>
  <c r="C845" i="2"/>
  <c r="D781" i="2"/>
  <c r="D685" i="2"/>
  <c r="K471" i="2"/>
  <c r="K439" i="2"/>
  <c r="J407" i="2"/>
  <c r="K375" i="2"/>
  <c r="K327" i="2"/>
  <c r="K295" i="2"/>
  <c r="J263" i="2"/>
  <c r="K231" i="2"/>
  <c r="K183" i="2"/>
  <c r="J151" i="2"/>
  <c r="D835" i="2"/>
  <c r="K466" i="2"/>
  <c r="J434" i="2"/>
  <c r="J418" i="2"/>
  <c r="K386" i="2"/>
  <c r="K226" i="2"/>
  <c r="J194" i="2"/>
  <c r="C474" i="2"/>
  <c r="C434" i="2"/>
  <c r="D378" i="2"/>
  <c r="D362" i="2"/>
  <c r="D338" i="2"/>
  <c r="C322" i="2"/>
  <c r="C306" i="2"/>
  <c r="J469" i="2"/>
  <c r="J277" i="2"/>
  <c r="C254" i="2"/>
  <c r="C198" i="2"/>
  <c r="J124" i="2"/>
  <c r="K92" i="2"/>
  <c r="K44" i="2"/>
  <c r="C125" i="2"/>
  <c r="C29" i="2"/>
  <c r="D75" i="2"/>
  <c r="D70" i="2"/>
  <c r="C13" i="2"/>
  <c r="C27" i="2"/>
  <c r="C833" i="2"/>
  <c r="K465" i="2"/>
  <c r="K337" i="2"/>
  <c r="J209" i="2"/>
  <c r="D171" i="2"/>
  <c r="K59" i="2"/>
  <c r="C168" i="2"/>
  <c r="C120" i="2"/>
  <c r="C56" i="2"/>
  <c r="C131" i="2"/>
  <c r="J597" i="2"/>
  <c r="J397" i="2"/>
  <c r="K333" i="2"/>
  <c r="J205" i="2"/>
  <c r="D285" i="2"/>
  <c r="D261" i="2"/>
  <c r="D237" i="2"/>
  <c r="D213" i="2"/>
  <c r="D189" i="2"/>
  <c r="J122" i="2"/>
  <c r="J74" i="2"/>
  <c r="J42" i="2"/>
  <c r="D121" i="2"/>
  <c r="C57" i="2"/>
  <c r="D130" i="2"/>
  <c r="D34" i="2"/>
  <c r="K457" i="2"/>
  <c r="J57" i="2"/>
  <c r="J249" i="2"/>
  <c r="K69" i="2"/>
  <c r="D627" i="2"/>
  <c r="K97" i="2"/>
  <c r="D174" i="2"/>
  <c r="J125" i="2"/>
  <c r="C28" i="2"/>
  <c r="J1510" i="2"/>
  <c r="D1288" i="2"/>
  <c r="K1298" i="2"/>
  <c r="C1201" i="2"/>
  <c r="J1192" i="2"/>
  <c r="C1135" i="2"/>
  <c r="C1056" i="2"/>
  <c r="C1084" i="2"/>
  <c r="K1043" i="2"/>
  <c r="C594" i="2"/>
  <c r="C578" i="2"/>
  <c r="C562" i="2"/>
  <c r="D530" i="2"/>
  <c r="D490" i="2"/>
  <c r="D822" i="2"/>
  <c r="C758" i="2"/>
  <c r="D694" i="2"/>
  <c r="C716" i="2"/>
  <c r="K438" i="2"/>
  <c r="J310" i="2"/>
  <c r="K278" i="2"/>
  <c r="J246" i="2"/>
  <c r="J182" i="2"/>
  <c r="J150" i="2"/>
  <c r="D1519" i="2"/>
  <c r="C1471" i="2"/>
  <c r="J1494" i="2"/>
  <c r="J1573" i="2"/>
  <c r="J1470" i="2"/>
  <c r="K1523" i="2"/>
  <c r="C1427" i="2"/>
  <c r="C1419" i="2"/>
  <c r="C1572" i="2"/>
  <c r="D1528" i="2"/>
  <c r="D1588" i="2"/>
  <c r="K1543" i="2"/>
  <c r="K1270" i="2"/>
  <c r="C1237" i="2"/>
  <c r="J1312" i="2"/>
  <c r="J1040" i="2"/>
  <c r="C1318" i="2"/>
  <c r="C1050" i="2"/>
  <c r="J637" i="2"/>
  <c r="C605" i="2"/>
  <c r="D589" i="2"/>
  <c r="D557" i="2"/>
  <c r="D525" i="2"/>
  <c r="D493" i="2"/>
  <c r="C625" i="2"/>
  <c r="J719" i="2"/>
  <c r="D604" i="2"/>
  <c r="D588" i="2"/>
  <c r="C492" i="2"/>
  <c r="K1010" i="2"/>
  <c r="J737" i="2"/>
  <c r="J458" i="2"/>
  <c r="J250" i="2"/>
  <c r="K218" i="2"/>
  <c r="K202" i="2"/>
  <c r="C194" i="2"/>
  <c r="C86" i="2"/>
  <c r="C732" i="2"/>
  <c r="C179" i="2"/>
  <c r="D1515" i="2"/>
  <c r="J1538" i="2"/>
  <c r="K1521" i="2"/>
  <c r="C1488" i="2"/>
  <c r="K1442" i="2"/>
  <c r="D1440" i="2"/>
  <c r="C1516" i="2"/>
  <c r="K1380" i="2"/>
  <c r="D1444" i="2"/>
  <c r="J1431" i="2"/>
  <c r="J1294" i="2"/>
  <c r="C1209" i="2"/>
  <c r="D1169" i="2"/>
  <c r="K1140" i="2"/>
  <c r="D931" i="2"/>
  <c r="D899" i="2"/>
  <c r="D867" i="2"/>
  <c r="K877" i="2"/>
  <c r="J1108" i="2"/>
  <c r="C880" i="2"/>
  <c r="C1061" i="2"/>
  <c r="J862" i="2"/>
  <c r="J660" i="2"/>
  <c r="J859" i="2"/>
  <c r="J763" i="2"/>
  <c r="K731" i="2"/>
  <c r="K699" i="2"/>
  <c r="J667" i="2"/>
  <c r="C862" i="2"/>
  <c r="K918" i="2"/>
  <c r="K634" i="2"/>
  <c r="C586" i="2"/>
  <c r="C554" i="2"/>
  <c r="D522" i="2"/>
  <c r="C498" i="2"/>
  <c r="C854" i="2"/>
  <c r="C726" i="2"/>
  <c r="K653" i="2"/>
  <c r="K256" i="2"/>
  <c r="J611" i="2"/>
  <c r="J579" i="2"/>
  <c r="J547" i="2"/>
  <c r="J531" i="2"/>
  <c r="J499" i="2"/>
  <c r="C821" i="2"/>
  <c r="C757" i="2"/>
  <c r="D693" i="2"/>
  <c r="J590" i="2"/>
  <c r="J454" i="2"/>
  <c r="J390" i="2"/>
  <c r="K358" i="2"/>
  <c r="J326" i="2"/>
  <c r="K230" i="2"/>
  <c r="K293" i="2"/>
  <c r="D298" i="2"/>
  <c r="C264" i="2"/>
  <c r="C110" i="2"/>
  <c r="K111" i="2"/>
  <c r="K47" i="2"/>
  <c r="K485" i="2"/>
  <c r="D183" i="2"/>
  <c r="C65" i="2"/>
  <c r="D83" i="2"/>
  <c r="K313" i="2"/>
  <c r="D162" i="2"/>
  <c r="D170" i="2"/>
  <c r="J1612" i="2"/>
  <c r="C1574" i="2"/>
  <c r="C1447" i="2"/>
  <c r="C1439" i="2"/>
  <c r="D1567" i="2"/>
  <c r="C1462" i="2"/>
  <c r="D1429" i="2"/>
  <c r="C1504" i="2"/>
  <c r="D1602" i="2"/>
  <c r="D1412" i="2"/>
  <c r="K1349" i="2"/>
  <c r="D1305" i="2"/>
  <c r="K1241" i="2"/>
  <c r="C1220" i="2"/>
  <c r="C1352" i="2"/>
  <c r="D1263" i="2"/>
  <c r="J1315" i="2"/>
  <c r="J1183" i="2"/>
  <c r="C1014" i="2"/>
  <c r="J1150" i="2"/>
  <c r="J1296" i="2"/>
  <c r="J1153" i="2"/>
  <c r="J1068" i="2"/>
  <c r="J1589" i="2"/>
  <c r="K1580" i="2"/>
  <c r="J1536" i="2"/>
  <c r="J1496" i="2"/>
  <c r="D1523" i="2"/>
  <c r="K1481" i="2"/>
  <c r="C1465" i="2"/>
  <c r="D1457" i="2"/>
  <c r="C1616" i="2"/>
  <c r="K1577" i="2"/>
  <c r="K1534" i="2"/>
  <c r="C1603" i="2"/>
  <c r="C1549" i="2"/>
  <c r="J1497" i="2"/>
  <c r="C1510" i="2"/>
  <c r="D1499" i="2"/>
  <c r="C1547" i="2"/>
  <c r="K1472" i="2"/>
  <c r="J1438" i="2"/>
  <c r="C1423" i="2"/>
  <c r="K1430" i="2"/>
  <c r="K1398" i="2"/>
  <c r="K1382" i="2"/>
  <c r="C1585" i="2"/>
  <c r="K1461" i="2"/>
  <c r="J1445" i="2"/>
  <c r="J1467" i="2"/>
  <c r="K1584" i="2"/>
  <c r="K1531" i="2"/>
  <c r="J1506" i="2"/>
  <c r="C1508" i="2"/>
  <c r="C1450" i="2"/>
  <c r="K1464" i="2"/>
  <c r="D1428" i="2"/>
  <c r="K1424" i="2"/>
  <c r="J1392" i="2"/>
  <c r="D1562" i="2"/>
  <c r="J1343" i="2"/>
  <c r="C1310" i="2"/>
  <c r="D1294" i="2"/>
  <c r="D1278" i="2"/>
  <c r="C1270" i="2"/>
  <c r="J1295" i="2"/>
  <c r="J1337" i="2"/>
  <c r="C1299" i="2"/>
  <c r="D1283" i="2"/>
  <c r="D1275" i="2"/>
  <c r="K1273" i="2"/>
  <c r="D1436" i="2"/>
  <c r="K1423" i="2"/>
  <c r="K1427" i="2"/>
  <c r="D1377" i="2"/>
  <c r="D1361" i="2"/>
  <c r="C1329" i="2"/>
  <c r="D1417" i="2"/>
  <c r="J1350" i="2"/>
  <c r="K1316" i="2"/>
  <c r="C1254" i="2"/>
  <c r="C1245" i="2"/>
  <c r="C1150" i="2"/>
  <c r="C1142" i="2"/>
  <c r="J1605" i="2"/>
  <c r="C1372" i="2"/>
  <c r="C1340" i="2"/>
  <c r="C1324" i="2"/>
  <c r="J1308" i="2"/>
  <c r="K1261" i="2"/>
  <c r="C1496" i="2"/>
  <c r="D1410" i="2"/>
  <c r="C1363" i="2"/>
  <c r="C1331" i="2"/>
  <c r="C1389" i="2"/>
  <c r="K1354" i="2"/>
  <c r="J1290" i="2"/>
  <c r="J1235" i="2"/>
  <c r="K1249" i="2"/>
  <c r="C1223" i="2"/>
  <c r="D1215" i="2"/>
  <c r="D1199" i="2"/>
  <c r="D1183" i="2"/>
  <c r="D1167" i="2"/>
  <c r="D1151" i="2"/>
  <c r="J1187" i="2"/>
  <c r="D1411" i="2"/>
  <c r="K1208" i="2"/>
  <c r="J1165" i="2"/>
  <c r="K1126" i="2"/>
  <c r="J1094" i="2"/>
  <c r="C1001" i="2"/>
  <c r="C993" i="2"/>
  <c r="C977" i="2"/>
  <c r="D961" i="2"/>
  <c r="C945" i="2"/>
  <c r="C929" i="2"/>
  <c r="C913" i="2"/>
  <c r="D905" i="2"/>
  <c r="D889" i="2"/>
  <c r="D873" i="2"/>
  <c r="J1042" i="2"/>
  <c r="J1001" i="2"/>
  <c r="J937" i="2"/>
  <c r="J921" i="2"/>
  <c r="J889" i="2"/>
  <c r="J1041" i="2"/>
  <c r="D1338" i="2"/>
  <c r="J1304" i="2"/>
  <c r="J1267" i="2"/>
  <c r="K1196" i="2"/>
  <c r="K1154" i="2"/>
  <c r="D1133" i="2"/>
  <c r="D1117" i="2"/>
  <c r="C1093" i="2"/>
  <c r="D1077" i="2"/>
  <c r="K1133" i="2"/>
  <c r="K1117" i="2"/>
  <c r="J1085" i="2"/>
  <c r="J1060" i="2"/>
  <c r="J1035" i="2"/>
  <c r="K1008" i="2"/>
  <c r="J976" i="2"/>
  <c r="J944" i="2"/>
  <c r="K912" i="2"/>
  <c r="J896" i="2"/>
  <c r="J864" i="2"/>
  <c r="J1012" i="2"/>
  <c r="K1360" i="2"/>
  <c r="J1222" i="2"/>
  <c r="K1178" i="2"/>
  <c r="C1043" i="2"/>
  <c r="D1018" i="2"/>
  <c r="D1006" i="2"/>
  <c r="D990" i="2"/>
  <c r="C974" i="2"/>
  <c r="D966" i="2"/>
  <c r="D934" i="2"/>
  <c r="D926" i="2"/>
  <c r="D910" i="2"/>
  <c r="D902" i="2"/>
  <c r="C886" i="2"/>
  <c r="K1013" i="2"/>
  <c r="J979" i="2"/>
  <c r="J963" i="2"/>
  <c r="J931" i="2"/>
  <c r="J915" i="2"/>
  <c r="J883" i="2"/>
  <c r="J867" i="2"/>
  <c r="J1320" i="2"/>
  <c r="D1248" i="2"/>
  <c r="K1141" i="2"/>
  <c r="C1108" i="2"/>
  <c r="K1099" i="2"/>
  <c r="J1036" i="2"/>
  <c r="K974" i="2"/>
  <c r="K910" i="2"/>
  <c r="J848" i="2"/>
  <c r="K816" i="2"/>
  <c r="K752" i="2"/>
  <c r="J720" i="2"/>
  <c r="J688" i="2"/>
  <c r="K656" i="2"/>
  <c r="K640" i="2"/>
  <c r="J625" i="2"/>
  <c r="D609" i="2"/>
  <c r="C601" i="2"/>
  <c r="D585" i="2"/>
  <c r="D577" i="2"/>
  <c r="D561" i="2"/>
  <c r="D545" i="2"/>
  <c r="C537" i="2"/>
  <c r="C521" i="2"/>
  <c r="C505" i="2"/>
  <c r="D497" i="2"/>
  <c r="D850" i="2"/>
  <c r="D818" i="2"/>
  <c r="D754" i="2"/>
  <c r="C690" i="2"/>
  <c r="C1378" i="2"/>
  <c r="C1090" i="2"/>
  <c r="J1127" i="2"/>
  <c r="K938" i="2"/>
  <c r="C861" i="2"/>
  <c r="K855" i="2"/>
  <c r="K839" i="2"/>
  <c r="J807" i="2"/>
  <c r="K791" i="2"/>
  <c r="J759" i="2"/>
  <c r="K727" i="2"/>
  <c r="J695" i="2"/>
  <c r="K663" i="2"/>
  <c r="C832" i="2"/>
  <c r="D768" i="2"/>
  <c r="C704" i="2"/>
  <c r="K624" i="2"/>
  <c r="D1136" i="2"/>
  <c r="D1072" i="2"/>
  <c r="C1022" i="2"/>
  <c r="K1038" i="2"/>
  <c r="K902" i="2"/>
  <c r="J846" i="2"/>
  <c r="J830" i="2"/>
  <c r="J798" i="2"/>
  <c r="J766" i="2"/>
  <c r="J734" i="2"/>
  <c r="J718" i="2"/>
  <c r="J686" i="2"/>
  <c r="J670" i="2"/>
  <c r="C866" i="2"/>
  <c r="C608" i="2"/>
  <c r="D600" i="2"/>
  <c r="D568" i="2"/>
  <c r="C552" i="2"/>
  <c r="D544" i="2"/>
  <c r="C512" i="2"/>
  <c r="D504" i="2"/>
  <c r="C488" i="2"/>
  <c r="C846" i="2"/>
  <c r="C782" i="2"/>
  <c r="C718" i="2"/>
  <c r="C686" i="2"/>
  <c r="D1406" i="2"/>
  <c r="C1126" i="2"/>
  <c r="K809" i="2"/>
  <c r="J745" i="2"/>
  <c r="D772" i="2"/>
  <c r="K1103" i="2"/>
  <c r="J833" i="2"/>
  <c r="J705" i="2"/>
  <c r="K641" i="2"/>
  <c r="D1134" i="2"/>
  <c r="J749" i="2"/>
  <c r="D652" i="2"/>
  <c r="J596" i="2"/>
  <c r="J500" i="2"/>
  <c r="D855" i="2"/>
  <c r="C791" i="2"/>
  <c r="C727" i="2"/>
  <c r="C695" i="2"/>
  <c r="K476" i="2"/>
  <c r="K444" i="2"/>
  <c r="K396" i="2"/>
  <c r="K364" i="2"/>
  <c r="K316" i="2"/>
  <c r="J284" i="2"/>
  <c r="J252" i="2"/>
  <c r="K188" i="2"/>
  <c r="K156" i="2"/>
  <c r="D415" i="2"/>
  <c r="D399" i="2"/>
  <c r="C319" i="2"/>
  <c r="C303" i="2"/>
  <c r="K1119" i="2"/>
  <c r="D828" i="2"/>
  <c r="K623" i="2"/>
  <c r="K591" i="2"/>
  <c r="J543" i="2"/>
  <c r="J511" i="2"/>
  <c r="K495" i="2"/>
  <c r="D813" i="2"/>
  <c r="D749" i="2"/>
  <c r="C717" i="2"/>
  <c r="D653" i="2"/>
  <c r="K455" i="2"/>
  <c r="J423" i="2"/>
  <c r="K391" i="2"/>
  <c r="K359" i="2"/>
  <c r="J343" i="2"/>
  <c r="K311" i="2"/>
  <c r="K279" i="2"/>
  <c r="K247" i="2"/>
  <c r="K215" i="2"/>
  <c r="K199" i="2"/>
  <c r="K167" i="2"/>
  <c r="D707" i="2"/>
  <c r="J482" i="2"/>
  <c r="J450" i="2"/>
  <c r="J258" i="2"/>
  <c r="J242" i="2"/>
  <c r="D458" i="2"/>
  <c r="D410" i="2"/>
  <c r="C402" i="2"/>
  <c r="C354" i="2"/>
  <c r="C346" i="2"/>
  <c r="K605" i="2"/>
  <c r="C713" i="2"/>
  <c r="K405" i="2"/>
  <c r="J341" i="2"/>
  <c r="K213" i="2"/>
  <c r="K149" i="2"/>
  <c r="C286" i="2"/>
  <c r="C278" i="2"/>
  <c r="C262" i="2"/>
  <c r="D230" i="2"/>
  <c r="C222" i="2"/>
  <c r="D206" i="2"/>
  <c r="K140" i="2"/>
  <c r="K108" i="2"/>
  <c r="J76" i="2"/>
  <c r="J60" i="2"/>
  <c r="J28" i="2"/>
  <c r="D151" i="2"/>
  <c r="C93" i="2"/>
  <c r="C61" i="2"/>
  <c r="D135" i="2"/>
  <c r="D134" i="2"/>
  <c r="C38" i="2"/>
  <c r="C87" i="2"/>
  <c r="K601" i="2"/>
  <c r="K537" i="2"/>
  <c r="C705" i="2"/>
  <c r="J401" i="2"/>
  <c r="J145" i="2"/>
  <c r="K123" i="2"/>
  <c r="J107" i="2"/>
  <c r="K75" i="2"/>
  <c r="K43" i="2"/>
  <c r="J11" i="2"/>
  <c r="D154" i="2"/>
  <c r="C88" i="2"/>
  <c r="C24" i="2"/>
  <c r="C71" i="2"/>
  <c r="K1156" i="2"/>
  <c r="K533" i="2"/>
  <c r="K461" i="2"/>
  <c r="J269" i="2"/>
  <c r="D293" i="2"/>
  <c r="D277" i="2"/>
  <c r="D269" i="2"/>
  <c r="D253" i="2"/>
  <c r="C245" i="2"/>
  <c r="D229" i="2"/>
  <c r="D221" i="2"/>
  <c r="D205" i="2"/>
  <c r="C197" i="2"/>
  <c r="K138" i="2"/>
  <c r="J106" i="2"/>
  <c r="J90" i="2"/>
  <c r="K58" i="2"/>
  <c r="J26" i="2"/>
  <c r="K10" i="2"/>
  <c r="D89" i="2"/>
  <c r="D25" i="2"/>
  <c r="C127" i="2"/>
  <c r="C98" i="2"/>
  <c r="D66" i="2"/>
  <c r="D9" i="2"/>
  <c r="C19" i="2"/>
  <c r="D817" i="2"/>
  <c r="J201" i="2"/>
  <c r="K121" i="2"/>
  <c r="C52" i="2"/>
  <c r="J513" i="2"/>
  <c r="K133" i="2"/>
  <c r="D76" i="2"/>
  <c r="D43" i="2"/>
  <c r="K361" i="2"/>
  <c r="D161" i="2"/>
  <c r="K33" i="2"/>
  <c r="C721" i="2"/>
  <c r="C157" i="2"/>
  <c r="J93" i="2"/>
  <c r="K1591" i="2"/>
  <c r="K1556" i="2"/>
  <c r="C1034" i="2"/>
  <c r="D1004" i="2"/>
  <c r="D980" i="2"/>
  <c r="D972" i="2"/>
  <c r="D964" i="2"/>
  <c r="C948" i="2"/>
  <c r="D940" i="2"/>
  <c r="D932" i="2"/>
  <c r="D924" i="2"/>
  <c r="C916" i="2"/>
  <c r="C908" i="2"/>
  <c r="C900" i="2"/>
  <c r="D892" i="2"/>
  <c r="D876" i="2"/>
  <c r="D868" i="2"/>
  <c r="J1050" i="2"/>
  <c r="D1029" i="2"/>
  <c r="J1007" i="2"/>
  <c r="K991" i="2"/>
  <c r="J975" i="2"/>
  <c r="K959" i="2"/>
  <c r="J943" i="2"/>
  <c r="K927" i="2"/>
  <c r="J911" i="2"/>
  <c r="K895" i="2"/>
  <c r="J879" i="2"/>
  <c r="J863" i="2"/>
  <c r="J1049" i="2"/>
  <c r="C1028" i="2"/>
  <c r="D1132" i="2"/>
  <c r="D1100" i="2"/>
  <c r="C1068" i="2"/>
  <c r="J1083" i="2"/>
  <c r="C1016" i="2"/>
  <c r="J828" i="2"/>
  <c r="J812" i="2"/>
  <c r="J780" i="2"/>
  <c r="J764" i="2"/>
  <c r="J748" i="2"/>
  <c r="K732" i="2"/>
  <c r="J716" i="2"/>
  <c r="J700" i="2"/>
  <c r="K684" i="2"/>
  <c r="J652" i="2"/>
  <c r="D615" i="2"/>
  <c r="D599" i="2"/>
  <c r="D591" i="2"/>
  <c r="D583" i="2"/>
  <c r="D575" i="2"/>
  <c r="D567" i="2"/>
  <c r="D559" i="2"/>
  <c r="D551" i="2"/>
  <c r="D543" i="2"/>
  <c r="D535" i="2"/>
  <c r="D527" i="2"/>
  <c r="D519" i="2"/>
  <c r="D511" i="2"/>
  <c r="D503" i="2"/>
  <c r="D495" i="2"/>
  <c r="D487" i="2"/>
  <c r="C842" i="2"/>
  <c r="C810" i="2"/>
  <c r="C778" i="2"/>
  <c r="C746" i="2"/>
  <c r="C714" i="2"/>
  <c r="C682" i="2"/>
  <c r="D650" i="2"/>
  <c r="D629" i="2"/>
  <c r="C1314" i="2"/>
  <c r="C1255" i="2"/>
  <c r="J1148" i="2"/>
  <c r="D1114" i="2"/>
  <c r="D1082" i="2"/>
  <c r="K1111" i="2"/>
  <c r="J1052" i="2"/>
  <c r="C1065" i="2"/>
  <c r="K986" i="2"/>
  <c r="K922" i="2"/>
  <c r="D1064" i="2"/>
  <c r="J851" i="2"/>
  <c r="J835" i="2"/>
  <c r="J819" i="2"/>
  <c r="K803" i="2"/>
  <c r="J787" i="2"/>
  <c r="J771" i="2"/>
  <c r="K755" i="2"/>
  <c r="K739" i="2"/>
  <c r="J723" i="2"/>
  <c r="K707" i="2"/>
  <c r="J691" i="2"/>
  <c r="K675" i="2"/>
  <c r="K659" i="2"/>
  <c r="J643" i="2"/>
  <c r="C824" i="2"/>
  <c r="C792" i="2"/>
  <c r="C760" i="2"/>
  <c r="C728" i="2"/>
  <c r="C696" i="2"/>
  <c r="C664" i="2"/>
  <c r="D636" i="2"/>
  <c r="J1182" i="2"/>
  <c r="D1128" i="2"/>
  <c r="D1096" i="2"/>
  <c r="K1139" i="2"/>
  <c r="C864" i="2"/>
  <c r="J858" i="2"/>
  <c r="J842" i="2"/>
  <c r="J826" i="2"/>
  <c r="J810" i="2"/>
  <c r="J794" i="2"/>
  <c r="J778" i="2"/>
  <c r="J762" i="2"/>
  <c r="J746" i="2"/>
  <c r="J730" i="2"/>
  <c r="J714" i="2"/>
  <c r="J698" i="2"/>
  <c r="J682" i="2"/>
  <c r="J666" i="2"/>
  <c r="J650" i="2"/>
  <c r="K638" i="2"/>
  <c r="K630" i="2"/>
  <c r="C622" i="2"/>
  <c r="D614" i="2"/>
  <c r="D606" i="2"/>
  <c r="C598" i="2"/>
  <c r="C590" i="2"/>
  <c r="C582" i="2"/>
  <c r="D574" i="2"/>
  <c r="D566" i="2"/>
  <c r="D558" i="2"/>
  <c r="D550" i="2"/>
  <c r="C542" i="2"/>
  <c r="C534" i="2"/>
  <c r="D526" i="2"/>
  <c r="C518" i="2"/>
  <c r="C510" i="2"/>
  <c r="D502" i="2"/>
  <c r="D494" i="2"/>
  <c r="C486" i="2"/>
  <c r="C838" i="2"/>
  <c r="D806" i="2"/>
  <c r="C774" i="2"/>
  <c r="C742" i="2"/>
  <c r="C710" i="2"/>
  <c r="C678" i="2"/>
  <c r="C646" i="2"/>
  <c r="C1094" i="2"/>
  <c r="D1013" i="2"/>
  <c r="K857" i="2"/>
  <c r="K793" i="2"/>
  <c r="K729" i="2"/>
  <c r="K665" i="2"/>
  <c r="D740" i="2"/>
  <c r="D630" i="2"/>
  <c r="D788" i="2"/>
  <c r="D660" i="2"/>
  <c r="C1070" i="2"/>
  <c r="K845" i="2"/>
  <c r="C844" i="2"/>
  <c r="C626" i="2"/>
  <c r="J608" i="2"/>
  <c r="K592" i="2"/>
  <c r="K576" i="2"/>
  <c r="K560" i="2"/>
  <c r="J544" i="2"/>
  <c r="K528" i="2"/>
  <c r="K512" i="2"/>
  <c r="J496" i="2"/>
  <c r="C847" i="2"/>
  <c r="C815" i="2"/>
  <c r="C783" i="2"/>
  <c r="C751" i="2"/>
  <c r="C719" i="2"/>
  <c r="D687" i="2"/>
  <c r="D655" i="2"/>
  <c r="K472" i="2"/>
  <c r="K456" i="2"/>
  <c r="K440" i="2"/>
  <c r="K424" i="2"/>
  <c r="K408" i="2"/>
  <c r="K392" i="2"/>
  <c r="K376" i="2"/>
  <c r="K360" i="2"/>
  <c r="K344" i="2"/>
  <c r="J328" i="2"/>
  <c r="K296" i="2"/>
  <c r="K280" i="2"/>
  <c r="K264" i="2"/>
  <c r="K248" i="2"/>
  <c r="K232" i="2"/>
  <c r="K216" i="2"/>
  <c r="K200" i="2"/>
  <c r="K184" i="2"/>
  <c r="J168" i="2"/>
  <c r="K152" i="2"/>
  <c r="D477" i="2"/>
  <c r="D469" i="2"/>
  <c r="D461" i="2"/>
  <c r="C453" i="2"/>
  <c r="D445" i="2"/>
  <c r="D437" i="2"/>
  <c r="D429" i="2"/>
  <c r="D421" i="2"/>
  <c r="D413" i="2"/>
  <c r="D405" i="2"/>
  <c r="D397" i="2"/>
  <c r="D389" i="2"/>
  <c r="D381" i="2"/>
  <c r="D373" i="2"/>
  <c r="D365" i="2"/>
  <c r="D357" i="2"/>
  <c r="D349" i="2"/>
  <c r="D341" i="2"/>
  <c r="D333" i="2"/>
  <c r="D325" i="2"/>
  <c r="D317" i="2"/>
  <c r="D309" i="2"/>
  <c r="D301" i="2"/>
  <c r="D1346" i="2"/>
  <c r="D764" i="2"/>
  <c r="J619" i="2"/>
  <c r="J603" i="2"/>
  <c r="J587" i="2"/>
  <c r="J571" i="2"/>
  <c r="J555" i="2"/>
  <c r="J539" i="2"/>
  <c r="J523" i="2"/>
  <c r="J507" i="2"/>
  <c r="J491" i="2"/>
  <c r="C837" i="2"/>
  <c r="C805" i="2"/>
  <c r="C773" i="2"/>
  <c r="C741" i="2"/>
  <c r="C709" i="2"/>
  <c r="C677" i="2"/>
  <c r="C645" i="2"/>
  <c r="J467" i="2"/>
  <c r="J451" i="2"/>
  <c r="K435" i="2"/>
  <c r="J419" i="2"/>
  <c r="K403" i="2"/>
  <c r="J387" i="2"/>
  <c r="J371" i="2"/>
  <c r="K355" i="2"/>
  <c r="J339" i="2"/>
  <c r="J323" i="2"/>
  <c r="K307" i="2"/>
  <c r="K291" i="2"/>
  <c r="J275" i="2"/>
  <c r="J259" i="2"/>
  <c r="J243" i="2"/>
  <c r="J227" i="2"/>
  <c r="K211" i="2"/>
  <c r="J195" i="2"/>
  <c r="K179" i="2"/>
  <c r="K163" i="2"/>
  <c r="K147" i="2"/>
  <c r="J1198" i="2"/>
  <c r="D684" i="2"/>
  <c r="K614" i="2"/>
  <c r="K598" i="2"/>
  <c r="K582" i="2"/>
  <c r="J566" i="2"/>
  <c r="K550" i="2"/>
  <c r="J534" i="2"/>
  <c r="J518" i="2"/>
  <c r="J502" i="2"/>
  <c r="C795" i="2"/>
  <c r="D731" i="2"/>
  <c r="D667" i="2"/>
  <c r="J478" i="2"/>
  <c r="J462" i="2"/>
  <c r="K446" i="2"/>
  <c r="K430" i="2"/>
  <c r="K414" i="2"/>
  <c r="J398" i="2"/>
  <c r="K382" i="2"/>
  <c r="J366" i="2"/>
  <c r="J350" i="2"/>
  <c r="K334" i="2"/>
  <c r="J318" i="2"/>
  <c r="K302" i="2"/>
  <c r="K286" i="2"/>
  <c r="K270" i="2"/>
  <c r="J254" i="2"/>
  <c r="J238" i="2"/>
  <c r="J222" i="2"/>
  <c r="K206" i="2"/>
  <c r="K190" i="2"/>
  <c r="J174" i="2"/>
  <c r="K158" i="2"/>
  <c r="C480" i="2"/>
  <c r="C424" i="2"/>
  <c r="D416" i="2"/>
  <c r="K525" i="2"/>
  <c r="C809" i="2"/>
  <c r="C681" i="2"/>
  <c r="K453" i="2"/>
  <c r="K389" i="2"/>
  <c r="J325" i="2"/>
  <c r="K261" i="2"/>
  <c r="J197" i="2"/>
  <c r="D292" i="2"/>
  <c r="D284" i="2"/>
  <c r="D276" i="2"/>
  <c r="D268" i="2"/>
  <c r="C260" i="2"/>
  <c r="C252" i="2"/>
  <c r="D244" i="2"/>
  <c r="D220" i="2"/>
  <c r="D188" i="2"/>
  <c r="D153" i="2"/>
  <c r="K136" i="2"/>
  <c r="K104" i="2"/>
  <c r="J88" i="2"/>
  <c r="K72" i="2"/>
  <c r="J56" i="2"/>
  <c r="K24" i="2"/>
  <c r="K8" i="2"/>
  <c r="D152" i="2"/>
  <c r="C117" i="2"/>
  <c r="C53" i="2"/>
  <c r="D146" i="2"/>
  <c r="C126" i="2"/>
  <c r="C94" i="2"/>
  <c r="C62" i="2"/>
  <c r="C30" i="2"/>
  <c r="C139" i="2"/>
  <c r="D7" i="2"/>
  <c r="D1063" i="2"/>
  <c r="J789" i="2"/>
  <c r="J585" i="2"/>
  <c r="J521" i="2"/>
  <c r="D801" i="2"/>
  <c r="C673" i="2"/>
  <c r="K449" i="2"/>
  <c r="J385" i="2"/>
  <c r="K321" i="2"/>
  <c r="J257" i="2"/>
  <c r="J193" i="2"/>
  <c r="D167" i="2"/>
  <c r="J103" i="2"/>
  <c r="K87" i="2"/>
  <c r="K71" i="2"/>
  <c r="K55" i="2"/>
  <c r="K39" i="2"/>
  <c r="C180" i="2"/>
  <c r="C164" i="2"/>
  <c r="C144" i="2"/>
  <c r="D112" i="2"/>
  <c r="D80" i="2"/>
  <c r="C48" i="2"/>
  <c r="D16" i="2"/>
  <c r="C115" i="2"/>
  <c r="C67" i="2"/>
  <c r="J581" i="2"/>
  <c r="J517" i="2"/>
  <c r="D793" i="2"/>
  <c r="D665" i="2"/>
  <c r="J445" i="2"/>
  <c r="J381" i="2"/>
  <c r="K317" i="2"/>
  <c r="K253" i="2"/>
  <c r="J189" i="2"/>
  <c r="D291" i="2"/>
  <c r="D283" i="2"/>
  <c r="D275" i="2"/>
  <c r="D267" i="2"/>
  <c r="D259" i="2"/>
  <c r="D251" i="2"/>
  <c r="D243" i="2"/>
  <c r="D235" i="2"/>
  <c r="D227" i="2"/>
  <c r="D219" i="2"/>
  <c r="D211" i="2"/>
  <c r="D203" i="2"/>
  <c r="D195" i="2"/>
  <c r="D187" i="2"/>
  <c r="J134" i="2"/>
  <c r="J118" i="2"/>
  <c r="K102" i="2"/>
  <c r="K86" i="2"/>
  <c r="J70" i="2"/>
  <c r="J54" i="2"/>
  <c r="J38" i="2"/>
  <c r="J22" i="2"/>
  <c r="D113" i="2"/>
  <c r="D81" i="2"/>
  <c r="D49" i="2"/>
  <c r="D17" i="2"/>
  <c r="D111" i="2"/>
  <c r="C122" i="2"/>
  <c r="D90" i="2"/>
  <c r="C58" i="2"/>
  <c r="D26" i="2"/>
  <c r="D63" i="2"/>
  <c r="D689" i="2"/>
  <c r="K393" i="2"/>
  <c r="C169" i="2"/>
  <c r="K105" i="2"/>
  <c r="K41" i="2"/>
  <c r="D182" i="2"/>
  <c r="D20" i="2"/>
  <c r="D785" i="2"/>
  <c r="J441" i="2"/>
  <c r="J185" i="2"/>
  <c r="D181" i="2"/>
  <c r="K117" i="2"/>
  <c r="K53" i="2"/>
  <c r="C44" i="2"/>
  <c r="K561" i="2"/>
  <c r="J297" i="2"/>
  <c r="K81" i="2"/>
  <c r="K17" i="2"/>
  <c r="D100" i="2"/>
  <c r="C95" i="2"/>
  <c r="K545" i="2"/>
  <c r="C92" i="2"/>
  <c r="D849" i="2"/>
  <c r="K61" i="2"/>
  <c r="C60" i="2"/>
  <c r="K409" i="2"/>
  <c r="J1610" i="2"/>
  <c r="D1611" i="2"/>
  <c r="J1614" i="2"/>
  <c r="J1598" i="2"/>
  <c r="D1613" i="2"/>
  <c r="J1476" i="2"/>
  <c r="J1471" i="2"/>
  <c r="K1318" i="2"/>
  <c r="C1416" i="2"/>
  <c r="K1205" i="2"/>
  <c r="C912" i="2"/>
  <c r="D1116" i="2"/>
  <c r="C618" i="2"/>
  <c r="D602" i="2"/>
  <c r="D570" i="2"/>
  <c r="D538" i="2"/>
  <c r="C790" i="2"/>
  <c r="C662" i="2"/>
  <c r="K946" i="2"/>
  <c r="K422" i="2"/>
  <c r="J294" i="2"/>
  <c r="J198" i="2"/>
  <c r="K166" i="2"/>
  <c r="D280" i="2"/>
  <c r="C296" i="2"/>
  <c r="D753" i="2"/>
  <c r="L15" i="1" l="1"/>
  <c r="J12" i="1"/>
  <c r="L29" i="1"/>
  <c r="L27" i="1"/>
  <c r="H12" i="1"/>
  <c r="I12" i="1" s="1"/>
  <c r="L31" i="1"/>
  <c r="L25" i="1"/>
  <c r="H24" i="1"/>
  <c r="I24" i="1" s="1"/>
  <c r="O27" i="1" l="1"/>
  <c r="P27" i="1" s="1"/>
  <c r="N27" i="1"/>
  <c r="O15" i="1"/>
  <c r="P15" i="1" s="1"/>
  <c r="N15" i="1"/>
  <c r="O29" i="1"/>
  <c r="P29" i="1" s="1"/>
  <c r="N29" i="1"/>
  <c r="O31" i="1"/>
  <c r="P31" i="1" s="1"/>
  <c r="N31" i="1"/>
  <c r="N25" i="1"/>
  <c r="O25" i="1"/>
  <c r="P25" i="1" s="1"/>
  <c r="K24" i="1"/>
  <c r="J24" i="1"/>
  <c r="L12" i="1"/>
  <c r="K12" i="1"/>
  <c r="L24" i="1" l="1"/>
  <c r="O24" i="1" s="1"/>
  <c r="P24" i="1" s="1"/>
  <c r="L13" i="1"/>
  <c r="O12" i="1"/>
  <c r="P12" i="1" s="1"/>
  <c r="N12" i="1"/>
  <c r="N24" i="1" l="1"/>
  <c r="O13" i="1"/>
  <c r="P13" i="1" s="1"/>
  <c r="K35" i="1" s="1"/>
  <c r="N13" i="1"/>
  <c r="K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6" authorId="0" shapeId="0" xr:uid="{00000000-0006-0000-0100-000001000000}">
      <text>
        <r>
          <rPr>
            <b/>
            <sz val="10"/>
            <color rgb="FF000000"/>
            <rFont val="Calibri"/>
            <family val="2"/>
            <charset val="1"/>
          </rPr>
          <t xml:space="preserve">Ulrich Hanke:
</t>
        </r>
        <r>
          <rPr>
            <sz val="10"/>
            <color rgb="FF000000"/>
            <rFont val="Calibri"/>
            <family val="2"/>
            <charset val="1"/>
          </rPr>
          <t>Adjust your mass of contamination (fossil and modern) here.</t>
        </r>
      </text>
    </comment>
    <comment ref="D36" authorId="0" shapeId="0" xr:uid="{00000000-0006-0000-0100-000002000000}">
      <text>
        <r>
          <rPr>
            <b/>
            <sz val="10"/>
            <color rgb="FF000000"/>
            <rFont val="Calibri"/>
            <family val="2"/>
            <charset val="1"/>
          </rPr>
          <t xml:space="preserve">Ulrich Hanke:
</t>
        </r>
        <r>
          <rPr>
            <sz val="10"/>
            <color rgb="FF000000"/>
            <rFont val="Calibri"/>
            <family val="2"/>
            <charset val="1"/>
          </rPr>
          <t>Add your error of measured mass [µg C] here</t>
        </r>
      </text>
    </comment>
    <comment ref="B39" authorId="0" shapeId="0" xr:uid="{00000000-0006-0000-0100-000003000000}">
      <text>
        <r>
          <rPr>
            <b/>
            <sz val="10"/>
            <color rgb="FF000000"/>
            <rFont val="Calibri"/>
            <family val="2"/>
            <charset val="1"/>
          </rPr>
          <t xml:space="preserve">Ulrich Hanke:
</t>
        </r>
        <r>
          <rPr>
            <sz val="10"/>
            <color rgb="FF000000"/>
            <rFont val="Calibri"/>
            <family val="2"/>
            <charset val="1"/>
          </rPr>
          <t>Insert the modern bulk F14C value in here</t>
        </r>
      </text>
    </comment>
    <comment ref="B40" authorId="0" shapeId="0" xr:uid="{00000000-0006-0000-0100-000004000000}">
      <text>
        <r>
          <rPr>
            <b/>
            <sz val="10"/>
            <color rgb="FF000000"/>
            <rFont val="Calibri"/>
            <family val="2"/>
            <charset val="1"/>
          </rPr>
          <t xml:space="preserve">Ulrich Hanke:
</t>
        </r>
        <r>
          <rPr>
            <sz val="10"/>
            <color rgb="FF000000"/>
            <rFont val="Calibri"/>
            <family val="2"/>
            <charset val="1"/>
          </rPr>
          <t>Insert the fossil bulk F14C value in here</t>
        </r>
      </text>
    </comment>
  </commentList>
</comments>
</file>

<file path=xl/sharedStrings.xml><?xml version="1.0" encoding="utf-8"?>
<sst xmlns="http://schemas.openxmlformats.org/spreadsheetml/2006/main" count="260" uniqueCount="167">
  <si>
    <r>
      <rPr>
        <b/>
        <sz val="16"/>
        <color rgb="FF000000"/>
        <rFont val="Arial "/>
        <charset val="1"/>
      </rPr>
      <t xml:space="preserve">Equations used to calculate term 1 to 4 </t>
    </r>
    <r>
      <rPr>
        <sz val="16"/>
        <color rgb="FF000000"/>
        <rFont val="Arial "/>
        <charset val="1"/>
      </rPr>
      <t>(details in Hanke et al., 2017, Radiocarbon)</t>
    </r>
  </si>
  <si>
    <t>Input section</t>
  </si>
  <si>
    <t xml:space="preserve">                                                            Output section</t>
  </si>
  <si>
    <t>Insert AMS measured data here</t>
  </si>
  <si>
    <r>
      <rPr>
        <sz val="10"/>
        <color rgb="FF000000"/>
        <rFont val="Arial "/>
        <charset val="1"/>
      </rPr>
      <t xml:space="preserve">Uncertainty calculations &amp; error propagation (details can be found in the accompanying article: Hanke et al., Comprehensive BPCAs </t>
    </r>
    <r>
      <rPr>
        <vertAlign val="superscript"/>
        <sz val="10"/>
        <color rgb="FF000000"/>
        <rFont val="Arial "/>
        <charset val="1"/>
      </rPr>
      <t>14</t>
    </r>
    <r>
      <rPr>
        <sz val="10"/>
        <color rgb="FF000000"/>
        <rFont val="Arial "/>
        <charset val="1"/>
      </rPr>
      <t>C analysis, Radiocarbon)</t>
    </r>
  </si>
  <si>
    <r>
      <rPr>
        <sz val="10"/>
        <color rgb="FF000000"/>
        <rFont val="Arial "/>
        <charset val="1"/>
      </rPr>
      <t>for χ</t>
    </r>
    <r>
      <rPr>
        <vertAlign val="superscript"/>
        <sz val="10"/>
        <color rgb="FF000000"/>
        <rFont val="Arial "/>
        <charset val="1"/>
      </rPr>
      <t>2</t>
    </r>
  </si>
  <si>
    <t>term 1</t>
  </si>
  <si>
    <t>term 2</t>
  </si>
  <si>
    <t>term 3</t>
  </si>
  <si>
    <t>term 4</t>
  </si>
  <si>
    <r>
      <rPr>
        <sz val="10"/>
        <color rgb="FF000000"/>
        <rFont val="Arial "/>
        <charset val="1"/>
      </rPr>
      <t>total σ</t>
    </r>
    <r>
      <rPr>
        <vertAlign val="subscript"/>
        <sz val="10"/>
        <color rgb="FF000000"/>
        <rFont val="Arial "/>
        <charset val="1"/>
      </rPr>
      <t>F14C_M</t>
    </r>
  </si>
  <si>
    <r>
      <rPr>
        <sz val="10"/>
        <color rgb="FF000000"/>
        <rFont val="Arial "/>
        <charset val="1"/>
      </rPr>
      <t>auxiliary column for χ</t>
    </r>
    <r>
      <rPr>
        <vertAlign val="superscript"/>
        <sz val="10"/>
        <color rgb="FF000000"/>
        <rFont val="Arial "/>
        <charset val="1"/>
      </rPr>
      <t>2</t>
    </r>
  </si>
  <si>
    <t>sample label</t>
  </si>
  <si>
    <t>sample description</t>
  </si>
  <si>
    <r>
      <rPr>
        <b/>
        <sz val="10"/>
        <rFont val="Arial "/>
        <charset val="1"/>
      </rPr>
      <t>F</t>
    </r>
    <r>
      <rPr>
        <b/>
        <vertAlign val="superscript"/>
        <sz val="10"/>
        <rFont val="Arial "/>
        <charset val="1"/>
      </rPr>
      <t>14</t>
    </r>
    <r>
      <rPr>
        <b/>
        <sz val="10"/>
        <rFont val="Arial "/>
        <charset val="1"/>
      </rPr>
      <t>C</t>
    </r>
    <r>
      <rPr>
        <b/>
        <vertAlign val="subscript"/>
        <sz val="10"/>
        <rFont val="Arial "/>
        <charset val="1"/>
      </rPr>
      <t>m</t>
    </r>
    <r>
      <rPr>
        <b/>
        <sz val="10"/>
        <rFont val="Arial "/>
        <charset val="1"/>
      </rPr>
      <t xml:space="preserve"> </t>
    </r>
  </si>
  <si>
    <t>± absolute</t>
  </si>
  <si>
    <r>
      <rPr>
        <b/>
        <sz val="10"/>
        <rFont val="Arial "/>
        <charset val="1"/>
      </rPr>
      <t>measured m</t>
    </r>
    <r>
      <rPr>
        <b/>
        <vertAlign val="subscript"/>
        <sz val="10"/>
        <rFont val="Arial "/>
        <charset val="1"/>
      </rPr>
      <t>m</t>
    </r>
    <r>
      <rPr>
        <b/>
        <sz val="10"/>
        <rFont val="Arial "/>
        <charset val="1"/>
      </rPr>
      <t xml:space="preserve"> (µg)</t>
    </r>
  </si>
  <si>
    <r>
      <rPr>
        <b/>
        <sz val="10"/>
        <rFont val="Arial "/>
        <charset val="1"/>
      </rPr>
      <t>sample mass m</t>
    </r>
    <r>
      <rPr>
        <b/>
        <vertAlign val="subscript"/>
        <sz val="10"/>
        <rFont val="Arial "/>
        <charset val="1"/>
      </rPr>
      <t>S</t>
    </r>
    <r>
      <rPr>
        <b/>
        <sz val="10"/>
        <rFont val="Arial "/>
        <charset val="1"/>
      </rPr>
      <t xml:space="preserve"> (µg)</t>
    </r>
  </si>
  <si>
    <r>
      <rPr>
        <b/>
        <sz val="10"/>
        <color rgb="FF000000"/>
        <rFont val="Arial "/>
        <charset val="1"/>
      </rPr>
      <t>F</t>
    </r>
    <r>
      <rPr>
        <b/>
        <vertAlign val="superscript"/>
        <sz val="10"/>
        <color rgb="FF000000"/>
        <rFont val="Arial "/>
        <charset val="1"/>
      </rPr>
      <t>14</t>
    </r>
    <r>
      <rPr>
        <b/>
        <sz val="10"/>
        <color rgb="FF000000"/>
        <rFont val="Arial "/>
        <charset val="1"/>
      </rPr>
      <t>C</t>
    </r>
    <r>
      <rPr>
        <b/>
        <vertAlign val="subscript"/>
        <sz val="10"/>
        <color rgb="FF000000"/>
        <rFont val="Arial "/>
        <charset val="1"/>
      </rPr>
      <t>S</t>
    </r>
  </si>
  <si>
    <r>
      <rPr>
        <b/>
        <sz val="10"/>
        <color rgb="FF000000"/>
        <rFont val="Arial "/>
        <charset val="1"/>
      </rPr>
      <t>σ</t>
    </r>
    <r>
      <rPr>
        <b/>
        <vertAlign val="subscript"/>
        <sz val="10"/>
        <color rgb="FF000000"/>
        <rFont val="Arial "/>
        <charset val="1"/>
      </rPr>
      <t>m_C</t>
    </r>
  </si>
  <si>
    <r>
      <rPr>
        <b/>
        <sz val="10"/>
        <color rgb="FF000000"/>
        <rFont val="Arial "/>
        <charset val="1"/>
      </rPr>
      <t>σ</t>
    </r>
    <r>
      <rPr>
        <b/>
        <vertAlign val="subscript"/>
        <sz val="10"/>
        <color rgb="FF000000"/>
        <rFont val="Arial "/>
        <charset val="1"/>
      </rPr>
      <t>m_M</t>
    </r>
  </si>
  <si>
    <r>
      <rPr>
        <b/>
        <sz val="10"/>
        <color rgb="FF000000"/>
        <rFont val="Arial "/>
        <charset val="1"/>
      </rPr>
      <t>σ</t>
    </r>
    <r>
      <rPr>
        <b/>
        <vertAlign val="subscript"/>
        <sz val="10"/>
        <color rgb="FF000000"/>
        <rFont val="Arial "/>
        <charset val="1"/>
      </rPr>
      <t>F14C_M</t>
    </r>
  </si>
  <si>
    <r>
      <rPr>
        <b/>
        <sz val="10"/>
        <color rgb="FF000000"/>
        <rFont val="Arial "/>
        <charset val="1"/>
      </rPr>
      <t>σ</t>
    </r>
    <r>
      <rPr>
        <b/>
        <vertAlign val="subscript"/>
        <sz val="10"/>
        <color rgb="FF000000"/>
        <rFont val="Arial "/>
        <charset val="1"/>
      </rPr>
      <t>F14C_C</t>
    </r>
  </si>
  <si>
    <r>
      <rPr>
        <b/>
        <sz val="10"/>
        <color rgb="FF000000"/>
        <rFont val="Arial "/>
        <charset val="1"/>
      </rPr>
      <t>σ</t>
    </r>
    <r>
      <rPr>
        <b/>
        <vertAlign val="subscript"/>
        <sz val="10"/>
        <color rgb="FF000000"/>
        <rFont val="Arial "/>
        <charset val="1"/>
      </rPr>
      <t>F14C_s</t>
    </r>
  </si>
  <si>
    <r>
      <rPr>
        <b/>
        <sz val="10"/>
        <color rgb="FF000000"/>
        <rFont val="Arial "/>
        <charset val="1"/>
      </rPr>
      <t>σ</t>
    </r>
    <r>
      <rPr>
        <b/>
        <vertAlign val="subscript"/>
        <sz val="10"/>
        <color rgb="FF000000"/>
        <rFont val="Arial "/>
        <charset val="1"/>
      </rPr>
      <t>F14C_s</t>
    </r>
    <r>
      <rPr>
        <b/>
        <vertAlign val="superscript"/>
        <sz val="10"/>
        <color rgb="FF000000"/>
        <rFont val="Arial "/>
        <charset val="1"/>
      </rPr>
      <t>2</t>
    </r>
  </si>
  <si>
    <t>DEAD</t>
  </si>
  <si>
    <t>measured</t>
  </si>
  <si>
    <t>corrected</t>
  </si>
  <si>
    <r>
      <rPr>
        <sz val="10"/>
        <color rgb="FF000000"/>
        <rFont val="Arial "/>
        <charset val="1"/>
      </rPr>
      <t>uncertainty m</t>
    </r>
    <r>
      <rPr>
        <vertAlign val="subscript"/>
        <sz val="10"/>
        <color rgb="FF000000"/>
        <rFont val="Arial "/>
        <charset val="1"/>
      </rPr>
      <t>c</t>
    </r>
  </si>
  <si>
    <r>
      <rPr>
        <sz val="10"/>
        <color rgb="FF000000"/>
        <rFont val="Arial "/>
        <charset val="1"/>
      </rPr>
      <t>uncertainty m</t>
    </r>
    <r>
      <rPr>
        <vertAlign val="subscript"/>
        <sz val="10"/>
        <color rgb="FF000000"/>
        <rFont val="Arial "/>
        <charset val="1"/>
      </rPr>
      <t>m</t>
    </r>
  </si>
  <si>
    <r>
      <rPr>
        <sz val="10"/>
        <color rgb="FF000000"/>
        <rFont val="Arial "/>
        <charset val="1"/>
      </rPr>
      <t>uncertainty R</t>
    </r>
    <r>
      <rPr>
        <vertAlign val="subscript"/>
        <sz val="10"/>
        <color rgb="FF000000"/>
        <rFont val="Arial "/>
        <charset val="1"/>
      </rPr>
      <t>m</t>
    </r>
  </si>
  <si>
    <r>
      <rPr>
        <sz val="10"/>
        <color rgb="FF000000"/>
        <rFont val="Arial "/>
        <charset val="1"/>
      </rPr>
      <t>uncertainty R</t>
    </r>
    <r>
      <rPr>
        <vertAlign val="subscript"/>
        <sz val="10"/>
        <color rgb="FF000000"/>
        <rFont val="Arial "/>
        <charset val="1"/>
      </rPr>
      <t>c</t>
    </r>
  </si>
  <si>
    <t>MODERN</t>
  </si>
  <si>
    <t>Adjust contamination mass here</t>
  </si>
  <si>
    <r>
      <rPr>
        <b/>
        <sz val="10"/>
        <color rgb="FF000000"/>
        <rFont val="Arial "/>
        <charset val="1"/>
      </rPr>
      <t>add err of m</t>
    </r>
    <r>
      <rPr>
        <b/>
        <vertAlign val="subscript"/>
        <sz val="10"/>
        <color rgb="FF000000"/>
        <rFont val="Arial "/>
        <charset val="1"/>
      </rPr>
      <t>m</t>
    </r>
    <r>
      <rPr>
        <b/>
        <sz val="10"/>
        <color rgb="FF000000"/>
        <rFont val="Arial "/>
        <charset val="1"/>
      </rPr>
      <t xml:space="preserve"> here</t>
    </r>
  </si>
  <si>
    <t>Results on contamination</t>
  </si>
  <si>
    <r>
      <rPr>
        <b/>
        <sz val="10"/>
        <color rgb="FFFFFFFF"/>
        <rFont val="Arial "/>
        <charset val="1"/>
      </rPr>
      <t>resulting χ</t>
    </r>
    <r>
      <rPr>
        <b/>
        <vertAlign val="superscript"/>
        <sz val="10"/>
        <color rgb="FFFFFFFF"/>
        <rFont val="Arial "/>
        <charset val="1"/>
      </rPr>
      <t>2</t>
    </r>
    <r>
      <rPr>
        <b/>
        <sz val="10"/>
        <color rgb="FFFFFFFF"/>
        <rFont val="Arial "/>
        <charset val="1"/>
      </rPr>
      <t xml:space="preserve">  (include all data points!)</t>
    </r>
  </si>
  <si>
    <r>
      <rPr>
        <b/>
        <sz val="10"/>
        <color rgb="FFFFFFFF"/>
        <rFont val="Arial "/>
        <charset val="1"/>
      </rPr>
      <t>contamination pools (F</t>
    </r>
    <r>
      <rPr>
        <b/>
        <vertAlign val="superscript"/>
        <sz val="10"/>
        <color rgb="FFFFFFFF"/>
        <rFont val="Arial "/>
        <charset val="1"/>
      </rPr>
      <t>14</t>
    </r>
    <r>
      <rPr>
        <b/>
        <sz val="10"/>
        <color rgb="FFFFFFFF"/>
        <rFont val="Arial "/>
        <charset val="1"/>
      </rPr>
      <t>C), not to be changed!</t>
    </r>
  </si>
  <si>
    <t>fossil C [µg]</t>
  </si>
  <si>
    <t>modern C [µg]</t>
  </si>
  <si>
    <r>
      <rPr>
        <sz val="10"/>
        <color rgb="FF000000"/>
        <rFont val="Arial "/>
        <charset val="1"/>
      </rPr>
      <t xml:space="preserve">    σ</t>
    </r>
    <r>
      <rPr>
        <vertAlign val="subscript"/>
        <sz val="10"/>
        <color rgb="FF000000"/>
        <rFont val="Arial "/>
        <charset val="1"/>
      </rPr>
      <t>m_M</t>
    </r>
    <r>
      <rPr>
        <sz val="10"/>
        <color rgb="FF000000"/>
        <rFont val="Arial "/>
        <charset val="1"/>
      </rPr>
      <t xml:space="preserve"> [µg]</t>
    </r>
  </si>
  <si>
    <r>
      <rPr>
        <sz val="10"/>
        <rFont val="Arial "/>
        <charset val="1"/>
      </rPr>
      <t>F</t>
    </r>
    <r>
      <rPr>
        <vertAlign val="superscript"/>
        <sz val="10"/>
        <rFont val="Arial "/>
        <charset val="1"/>
      </rPr>
      <t>14</t>
    </r>
    <r>
      <rPr>
        <sz val="10"/>
        <rFont val="Arial "/>
        <charset val="1"/>
      </rPr>
      <t>C</t>
    </r>
    <r>
      <rPr>
        <vertAlign val="subscript"/>
        <sz val="10"/>
        <rFont val="Arial "/>
        <charset val="1"/>
      </rPr>
      <t>C</t>
    </r>
  </si>
  <si>
    <r>
      <rPr>
        <vertAlign val="superscript"/>
        <sz val="10"/>
        <color rgb="FF000000"/>
        <rFont val="Arial "/>
        <charset val="1"/>
      </rPr>
      <t>14</t>
    </r>
    <r>
      <rPr>
        <sz val="10"/>
        <color rgb="FF000000"/>
        <rFont val="Arial "/>
        <charset val="1"/>
      </rPr>
      <t>C depleted</t>
    </r>
  </si>
  <si>
    <r>
      <rPr>
        <sz val="10"/>
        <color rgb="FF000000"/>
        <rFont val="Arial "/>
        <charset val="1"/>
      </rPr>
      <t>F</t>
    </r>
    <r>
      <rPr>
        <vertAlign val="superscript"/>
        <sz val="10"/>
        <color rgb="FF000000"/>
        <rFont val="Arial "/>
        <charset val="1"/>
      </rPr>
      <t>14</t>
    </r>
    <r>
      <rPr>
        <sz val="10"/>
        <color rgb="FF000000"/>
        <rFont val="Arial "/>
        <charset val="1"/>
      </rPr>
      <t>C fossil C</t>
    </r>
  </si>
  <si>
    <r>
      <rPr>
        <sz val="10"/>
        <color rgb="FF000000"/>
        <rFont val="Arial "/>
        <charset val="1"/>
      </rPr>
      <t>F</t>
    </r>
    <r>
      <rPr>
        <vertAlign val="superscript"/>
        <sz val="10"/>
        <color rgb="FF000000"/>
        <rFont val="Arial "/>
        <charset val="1"/>
      </rPr>
      <t>14</t>
    </r>
    <r>
      <rPr>
        <sz val="10"/>
        <color rgb="FF000000"/>
        <rFont val="Arial "/>
        <charset val="1"/>
      </rPr>
      <t>C modern C</t>
    </r>
  </si>
  <si>
    <t>Approx.</t>
  </si>
  <si>
    <r>
      <rPr>
        <sz val="10"/>
        <color rgb="FF000000"/>
        <rFont val="Arial "/>
        <charset val="1"/>
      </rPr>
      <t>σ</t>
    </r>
    <r>
      <rPr>
        <vertAlign val="subscript"/>
        <sz val="10"/>
        <color rgb="FF000000"/>
        <rFont val="Arial "/>
        <charset val="1"/>
      </rPr>
      <t xml:space="preserve">F14Cc </t>
    </r>
    <r>
      <rPr>
        <sz val="10"/>
        <color rgb="FF000000"/>
        <rFont val="Arial "/>
        <charset val="1"/>
      </rPr>
      <t>(abs)</t>
    </r>
  </si>
  <si>
    <r>
      <rPr>
        <vertAlign val="superscript"/>
        <sz val="10"/>
        <color rgb="FF000000"/>
        <rFont val="Arial "/>
        <charset val="1"/>
      </rPr>
      <t>14</t>
    </r>
    <r>
      <rPr>
        <sz val="10"/>
        <color rgb="FF000000"/>
        <rFont val="Arial "/>
        <charset val="1"/>
      </rPr>
      <t>C modern</t>
    </r>
  </si>
  <si>
    <r>
      <rPr>
        <sz val="10"/>
        <rFont val="Arial "/>
        <charset val="1"/>
      </rPr>
      <t>m</t>
    </r>
    <r>
      <rPr>
        <vertAlign val="subscript"/>
        <sz val="10"/>
        <rFont val="Arial "/>
        <charset val="1"/>
      </rPr>
      <t>C</t>
    </r>
    <r>
      <rPr>
        <sz val="10"/>
        <rFont val="Arial "/>
        <charset val="1"/>
      </rPr>
      <t xml:space="preserve"> (µg)</t>
    </r>
  </si>
  <si>
    <r>
      <rPr>
        <b/>
        <sz val="10"/>
        <color rgb="FF000000"/>
        <rFont val="Arial "/>
        <charset val="1"/>
      </rPr>
      <t>Add bulk F</t>
    </r>
    <r>
      <rPr>
        <b/>
        <vertAlign val="superscript"/>
        <sz val="10"/>
        <color rgb="FF000000"/>
        <rFont val="Arial "/>
        <charset val="1"/>
      </rPr>
      <t>14</t>
    </r>
    <r>
      <rPr>
        <b/>
        <sz val="10"/>
        <color rgb="FF000000"/>
        <rFont val="Arial "/>
        <charset val="1"/>
      </rPr>
      <t>C here</t>
    </r>
  </si>
  <si>
    <r>
      <rPr>
        <sz val="10"/>
        <color rgb="FF000000"/>
        <rFont val="Arial "/>
        <charset val="1"/>
      </rPr>
      <t>σ</t>
    </r>
    <r>
      <rPr>
        <vertAlign val="subscript"/>
        <sz val="10"/>
        <color rgb="FF000000"/>
        <rFont val="Arial "/>
        <charset val="1"/>
      </rPr>
      <t>mC</t>
    </r>
    <r>
      <rPr>
        <sz val="10"/>
        <color rgb="FF000000"/>
        <rFont val="Arial "/>
        <charset val="1"/>
      </rPr>
      <t xml:space="preserve"> (abs)</t>
    </r>
  </si>
  <si>
    <r>
      <rPr>
        <sz val="10"/>
        <rFont val="Arial "/>
        <charset val="1"/>
      </rPr>
      <t xml:space="preserve"> F</t>
    </r>
    <r>
      <rPr>
        <vertAlign val="superscript"/>
        <sz val="10"/>
        <rFont val="Arial "/>
        <charset val="1"/>
      </rPr>
      <t>14</t>
    </r>
    <r>
      <rPr>
        <sz val="10"/>
        <rFont val="Arial "/>
        <charset val="1"/>
      </rPr>
      <t>C</t>
    </r>
    <r>
      <rPr>
        <vertAlign val="subscript"/>
        <sz val="10"/>
        <rFont val="Arial "/>
        <charset val="1"/>
      </rPr>
      <t>Modern</t>
    </r>
  </si>
  <si>
    <r>
      <rPr>
        <sz val="10"/>
        <rFont val="Arial "/>
        <charset val="1"/>
      </rPr>
      <t xml:space="preserve"> F</t>
    </r>
    <r>
      <rPr>
        <vertAlign val="superscript"/>
        <sz val="10"/>
        <rFont val="Arial "/>
        <charset val="1"/>
      </rPr>
      <t>14</t>
    </r>
    <r>
      <rPr>
        <sz val="10"/>
        <rFont val="Arial "/>
        <charset val="1"/>
      </rPr>
      <t>C</t>
    </r>
    <r>
      <rPr>
        <vertAlign val="subscript"/>
        <sz val="10"/>
        <rFont val="Arial "/>
        <charset val="1"/>
      </rPr>
      <t>Depleted</t>
    </r>
  </si>
  <si>
    <r>
      <rPr>
        <b/>
        <sz val="10"/>
        <color rgb="FF000000"/>
        <rFont val="Arial "/>
        <charset val="1"/>
      </rPr>
      <t xml:space="preserve">Calculations of the theoretical frequencies for </t>
    </r>
    <r>
      <rPr>
        <b/>
        <vertAlign val="superscript"/>
        <sz val="10"/>
        <color rgb="FF000000"/>
        <rFont val="Arial "/>
        <charset val="1"/>
      </rPr>
      <t>14</t>
    </r>
    <r>
      <rPr>
        <b/>
        <sz val="10"/>
        <color rgb="FF000000"/>
        <rFont val="Arial "/>
        <charset val="1"/>
      </rPr>
      <t xml:space="preserve">C modern and </t>
    </r>
    <r>
      <rPr>
        <b/>
        <vertAlign val="superscript"/>
        <sz val="10"/>
        <color rgb="FF000000"/>
        <rFont val="Arial "/>
        <charset val="1"/>
      </rPr>
      <t>14</t>
    </r>
    <r>
      <rPr>
        <b/>
        <sz val="10"/>
        <color rgb="FF000000"/>
        <rFont val="Arial "/>
        <charset val="1"/>
      </rPr>
      <t>C depleted reference material and their uncertainties (no changes/inputs of values required here)</t>
    </r>
  </si>
  <si>
    <t>Mass sample</t>
  </si>
  <si>
    <r>
      <rPr>
        <sz val="14"/>
        <color rgb="FF000000"/>
        <rFont val="Arial "/>
        <charset val="1"/>
      </rPr>
      <t>F</t>
    </r>
    <r>
      <rPr>
        <vertAlign val="superscript"/>
        <sz val="14"/>
        <color rgb="FF000000"/>
        <rFont val="Arial "/>
        <charset val="1"/>
      </rPr>
      <t>14</t>
    </r>
    <r>
      <rPr>
        <sz val="14"/>
        <color rgb="FF000000"/>
        <rFont val="Arial "/>
        <charset val="1"/>
      </rPr>
      <t>C</t>
    </r>
    <r>
      <rPr>
        <vertAlign val="subscript"/>
        <sz val="14"/>
        <color rgb="FF000000"/>
        <rFont val="Arial "/>
        <charset val="1"/>
      </rPr>
      <t>depleted</t>
    </r>
    <r>
      <rPr>
        <sz val="14"/>
        <color rgb="FF000000"/>
        <rFont val="Arial "/>
        <charset val="1"/>
      </rPr>
      <t xml:space="preserve"> standard</t>
    </r>
  </si>
  <si>
    <r>
      <rPr>
        <sz val="14"/>
        <color rgb="FF000000"/>
        <rFont val="Arial "/>
        <charset val="1"/>
      </rPr>
      <t>F</t>
    </r>
    <r>
      <rPr>
        <vertAlign val="superscript"/>
        <sz val="14"/>
        <color rgb="FF000000"/>
        <rFont val="Arial "/>
        <charset val="1"/>
      </rPr>
      <t>14</t>
    </r>
    <r>
      <rPr>
        <sz val="14"/>
        <color rgb="FF000000"/>
        <rFont val="Arial "/>
        <charset val="1"/>
      </rPr>
      <t>C</t>
    </r>
    <r>
      <rPr>
        <vertAlign val="subscript"/>
        <sz val="14"/>
        <color rgb="FF000000"/>
        <rFont val="Arial "/>
        <charset val="1"/>
      </rPr>
      <t xml:space="preserve">modern </t>
    </r>
    <r>
      <rPr>
        <sz val="14"/>
        <color rgb="FF000000"/>
        <rFont val="Arial "/>
        <charset val="1"/>
      </rPr>
      <t>standard</t>
    </r>
  </si>
  <si>
    <r>
      <rPr>
        <b/>
        <sz val="10"/>
        <color rgb="FF000000"/>
        <rFont val="Arial "/>
        <charset val="1"/>
      </rPr>
      <t>F</t>
    </r>
    <r>
      <rPr>
        <b/>
        <vertAlign val="superscript"/>
        <sz val="10"/>
        <color rgb="FF000000"/>
        <rFont val="Arial "/>
        <charset val="1"/>
      </rPr>
      <t>14</t>
    </r>
    <r>
      <rPr>
        <b/>
        <sz val="10"/>
        <color rgb="FF000000"/>
        <rFont val="Arial "/>
        <charset val="1"/>
      </rPr>
      <t>C</t>
    </r>
  </si>
  <si>
    <t>sample mass</t>
  </si>
  <si>
    <t>nominal depleted</t>
  </si>
  <si>
    <t>nominal modern</t>
  </si>
  <si>
    <t>+- (%)</t>
  </si>
  <si>
    <t>age (y)</t>
  </si>
  <si>
    <t>+-(y)</t>
  </si>
  <si>
    <t>BE nr.</t>
  </si>
  <si>
    <t>Blank gas-CO2 bottle</t>
  </si>
  <si>
    <t>sample comment</t>
  </si>
  <si>
    <t>Used as blank, no blank subtracted</t>
  </si>
  <si>
    <t>Used as standard</t>
  </si>
  <si>
    <t/>
  </si>
  <si>
    <r>
      <t>(F</t>
    </r>
    <r>
      <rPr>
        <b/>
        <vertAlign val="superscript"/>
        <sz val="10"/>
        <color rgb="FF000000"/>
        <rFont val="Arial "/>
        <charset val="1"/>
      </rPr>
      <t>14</t>
    </r>
    <r>
      <rPr>
        <b/>
        <sz val="10"/>
        <color rgb="FF000000"/>
        <rFont val="Arial "/>
        <charset val="1"/>
      </rPr>
      <t>C</t>
    </r>
    <r>
      <rPr>
        <b/>
        <vertAlign val="subscript"/>
        <sz val="10"/>
        <color rgb="FF000000"/>
        <rFont val="Arial "/>
        <charset val="1"/>
      </rPr>
      <t>S</t>
    </r>
    <r>
      <rPr>
        <b/>
        <sz val="10"/>
        <color rgb="FF000000"/>
        <rFont val="Arial "/>
        <charset val="1"/>
      </rPr>
      <t>-F</t>
    </r>
    <r>
      <rPr>
        <b/>
        <vertAlign val="superscript"/>
        <sz val="10"/>
        <color rgb="FF000000"/>
        <rFont val="Arial "/>
        <charset val="1"/>
      </rPr>
      <t>14</t>
    </r>
    <r>
      <rPr>
        <b/>
        <sz val="10"/>
        <color rgb="FF000000"/>
        <rFont val="Arial "/>
        <charset val="1"/>
      </rPr>
      <t>C</t>
    </r>
    <r>
      <rPr>
        <b/>
        <vertAlign val="subscript"/>
        <sz val="10"/>
        <color rgb="FF000000"/>
        <rFont val="Arial "/>
        <charset val="1"/>
      </rPr>
      <t>bulk</t>
    </r>
    <r>
      <rPr>
        <b/>
        <sz val="10"/>
        <color rgb="FF000000"/>
        <rFont val="Arial "/>
        <charset val="1"/>
      </rPr>
      <t>)</t>
    </r>
    <r>
      <rPr>
        <b/>
        <vertAlign val="superscript"/>
        <sz val="10"/>
        <color rgb="FF000000"/>
        <rFont val="Arial "/>
        <charset val="1"/>
      </rPr>
      <t>2</t>
    </r>
  </si>
  <si>
    <t>sigma(%)</t>
  </si>
  <si>
    <t>sig (%)</t>
  </si>
  <si>
    <t>BE #</t>
  </si>
  <si>
    <r>
      <t>14</t>
    </r>
    <r>
      <rPr>
        <b/>
        <sz val="10"/>
        <rFont val="Verdana"/>
        <family val="2"/>
      </rPr>
      <t>C  counts</t>
    </r>
  </si>
  <si>
    <r>
      <t>12</t>
    </r>
    <r>
      <rPr>
        <b/>
        <sz val="10"/>
        <rFont val="Verdana"/>
        <family val="2"/>
      </rPr>
      <t>C (µA)</t>
    </r>
  </si>
  <si>
    <r>
      <t>14</t>
    </r>
    <r>
      <rPr>
        <b/>
        <sz val="10"/>
        <rFont val="Verdana"/>
        <family val="2"/>
      </rPr>
      <t>C/</t>
    </r>
    <r>
      <rPr>
        <b/>
        <vertAlign val="superscript"/>
        <sz val="10"/>
        <rFont val="Verdana"/>
        <family val="2"/>
      </rPr>
      <t>12</t>
    </r>
    <r>
      <rPr>
        <b/>
        <sz val="10"/>
        <rFont val="Verdana"/>
        <family val="2"/>
      </rPr>
      <t>C (10</t>
    </r>
    <r>
      <rPr>
        <b/>
        <vertAlign val="superscript"/>
        <sz val="10"/>
        <rFont val="Verdana"/>
        <family val="2"/>
      </rPr>
      <t>-12</t>
    </r>
    <r>
      <rPr>
        <b/>
        <sz val="10"/>
        <rFont val="Verdana"/>
        <family val="2"/>
      </rPr>
      <t>)</t>
    </r>
  </si>
  <si>
    <r>
      <t>13</t>
    </r>
    <r>
      <rPr>
        <b/>
        <sz val="10"/>
        <rFont val="Verdana"/>
        <family val="2"/>
      </rPr>
      <t>C/</t>
    </r>
    <r>
      <rPr>
        <b/>
        <vertAlign val="superscript"/>
        <sz val="10"/>
        <rFont val="Verdana"/>
        <family val="2"/>
      </rPr>
      <t>12</t>
    </r>
    <r>
      <rPr>
        <b/>
        <sz val="10"/>
        <rFont val="Verdana"/>
        <family val="2"/>
      </rPr>
      <t>C (%)</t>
    </r>
  </si>
  <si>
    <r>
      <t>F</t>
    </r>
    <r>
      <rPr>
        <b/>
        <vertAlign val="superscript"/>
        <sz val="10"/>
        <rFont val="Verdana"/>
        <family val="2"/>
      </rPr>
      <t>14</t>
    </r>
    <r>
      <rPr>
        <b/>
        <sz val="10"/>
        <rFont val="Verdana"/>
        <family val="2"/>
      </rPr>
      <t xml:space="preserve">C </t>
    </r>
  </si>
  <si>
    <r>
      <t>δ</t>
    </r>
    <r>
      <rPr>
        <b/>
        <vertAlign val="superscript"/>
        <sz val="10"/>
        <rFont val="Verdana"/>
        <family val="2"/>
      </rPr>
      <t>13</t>
    </r>
    <r>
      <rPr>
        <b/>
        <sz val="10"/>
        <rFont val="Verdana"/>
        <family val="2"/>
      </rPr>
      <t>C (‰)</t>
    </r>
  </si>
  <si>
    <t>pos</t>
  </si>
  <si>
    <t>JS01-100-PS5_NaOAc_75ug</t>
  </si>
  <si>
    <t>JS01-100-PS5_NaOAc_50ug</t>
  </si>
  <si>
    <t>JS01-100-PS5_NaOAc_35ug</t>
  </si>
  <si>
    <t>JS01-100-PS5_NaOAc_25ug</t>
  </si>
  <si>
    <t>JS01-100-PS5_NaOAc_20ug</t>
  </si>
  <si>
    <t>JS01-100-PS5_NaOAc_15ug</t>
  </si>
  <si>
    <t>JS01-100-PS5_NaOAc_10ug</t>
  </si>
  <si>
    <t>JS01-100-PS5_NaOAc_5ug</t>
  </si>
  <si>
    <t>JS01-100-PS5_OxII_75ug</t>
  </si>
  <si>
    <t>JS01-100-PS5_OxII_50ug</t>
  </si>
  <si>
    <t>JS01-100-PS5_OxII_35ug</t>
  </si>
  <si>
    <t>JS01-100-PS5_OxII_25ug</t>
  </si>
  <si>
    <t>JS01-100-PS5_OxII_20ug</t>
  </si>
  <si>
    <t>JS01-100-PS5_OxII_15ug</t>
  </si>
  <si>
    <t>JS01-100-PS5_OxII_10ug</t>
  </si>
  <si>
    <t>JS01-100-PS5_OxII_5ug</t>
  </si>
  <si>
    <t>Magazine</t>
  </si>
  <si>
    <t>C230203JSG</t>
  </si>
  <si>
    <t>Bats version 4.30 (17.08.2018) written by L. Wacker</t>
  </si>
  <si>
    <t>19287.1.34</t>
  </si>
  <si>
    <t>oxa2-CO2_GIS_220429_18+20</t>
  </si>
  <si>
    <t>From Hungary, 29.04.2022, -13.93‰</t>
  </si>
  <si>
    <t>19287.1.35</t>
  </si>
  <si>
    <t>1216.1.754</t>
  </si>
  <si>
    <t>1216.1.755</t>
  </si>
  <si>
    <t>20451.1.1</t>
  </si>
  <si>
    <t>JS01-100-PS5_OxII_100ug</t>
  </si>
  <si>
    <t>20452.1.1</t>
  </si>
  <si>
    <t>20453.1.1</t>
  </si>
  <si>
    <t>20454.1.1</t>
  </si>
  <si>
    <t>20455.1.1</t>
  </si>
  <si>
    <t>20456.1.1</t>
  </si>
  <si>
    <t>20457.1.1</t>
  </si>
  <si>
    <t>20458.1.1</t>
  </si>
  <si>
    <t>20459.1.1</t>
  </si>
  <si>
    <t>20460.1.1</t>
  </si>
  <si>
    <t>20461.1.1</t>
  </si>
  <si>
    <t>20462.1.1</t>
  </si>
  <si>
    <t>20463.1.1</t>
  </si>
  <si>
    <t>20464.1.1</t>
  </si>
  <si>
    <t>JS01-100-PS5_NaOAc_100ug</t>
  </si>
  <si>
    <t>20465.1.1</t>
  </si>
  <si>
    <t>20466.1.1</t>
  </si>
  <si>
    <t>20467.1.1</t>
  </si>
  <si>
    <t>20468.1.1</t>
  </si>
  <si>
    <t>20469.1.1</t>
  </si>
  <si>
    <t>NaN</t>
  </si>
  <si>
    <t>20470.1.1</t>
  </si>
  <si>
    <t>20471.1.1</t>
  </si>
  <si>
    <t>20472.1.1</t>
  </si>
  <si>
    <t>20473.1.1</t>
  </si>
  <si>
    <t>20474.1.1</t>
  </si>
  <si>
    <t>20475.1.1</t>
  </si>
  <si>
    <t>20476.1.1</t>
  </si>
  <si>
    <t>1216.1.756</t>
  </si>
  <si>
    <t>19287.1.36</t>
  </si>
  <si>
    <r>
      <t xml:space="preserve"> + </t>
    </r>
    <r>
      <rPr>
        <b/>
        <sz val="10"/>
        <color rgb="FF000000"/>
        <rFont val="Calibri"/>
        <family val="2"/>
      </rPr>
      <t>σ</t>
    </r>
    <r>
      <rPr>
        <b/>
        <vertAlign val="subscript"/>
        <sz val="10"/>
        <color rgb="FF000000"/>
        <rFont val="Arial "/>
        <charset val="1"/>
      </rPr>
      <t>mC</t>
    </r>
    <r>
      <rPr>
        <b/>
        <sz val="10"/>
        <color rgb="FF000000"/>
        <rFont val="Arial "/>
        <charset val="1"/>
      </rPr>
      <t>+ σ</t>
    </r>
    <r>
      <rPr>
        <b/>
        <vertAlign val="subscript"/>
        <sz val="10"/>
        <color rgb="FF000000"/>
        <rFont val="Arial "/>
        <charset val="1"/>
      </rPr>
      <t>F14Cc</t>
    </r>
  </si>
  <si>
    <r>
      <t xml:space="preserve"> - σ</t>
    </r>
    <r>
      <rPr>
        <b/>
        <vertAlign val="subscript"/>
        <sz val="10"/>
        <color rgb="FF000000"/>
        <rFont val="Arial "/>
        <charset val="1"/>
      </rPr>
      <t>mC</t>
    </r>
    <r>
      <rPr>
        <b/>
        <sz val="10"/>
        <color rgb="FF000000"/>
        <rFont val="Arial "/>
        <charset val="1"/>
      </rPr>
      <t>- σ</t>
    </r>
    <r>
      <rPr>
        <b/>
        <vertAlign val="subscript"/>
        <sz val="10"/>
        <color rgb="FF000000"/>
        <rFont val="Arial "/>
        <charset val="1"/>
      </rPr>
      <t>F14Cc</t>
    </r>
  </si>
  <si>
    <r>
      <t>error σ</t>
    </r>
    <r>
      <rPr>
        <vertAlign val="subscript"/>
        <sz val="10"/>
        <color rgb="FF000000"/>
        <rFont val="Arial "/>
        <charset val="1"/>
      </rPr>
      <t>mC</t>
    </r>
  </si>
  <si>
    <r>
      <t>error σ</t>
    </r>
    <r>
      <rPr>
        <vertAlign val="subscript"/>
        <sz val="10"/>
        <color rgb="FF000000"/>
        <rFont val="Arial "/>
        <charset val="1"/>
      </rPr>
      <t>F14Cc</t>
    </r>
  </si>
  <si>
    <r>
      <t>F</t>
    </r>
    <r>
      <rPr>
        <vertAlign val="superscript"/>
        <sz val="10"/>
        <color rgb="FF000000"/>
        <rFont val="Arial "/>
        <charset val="1"/>
      </rPr>
      <t>14</t>
    </r>
    <r>
      <rPr>
        <sz val="10"/>
        <color rgb="FF000000"/>
        <rFont val="Arial "/>
        <charset val="1"/>
      </rPr>
      <t>C+σ</t>
    </r>
    <r>
      <rPr>
        <vertAlign val="subscript"/>
        <sz val="10"/>
        <color rgb="FF000000"/>
        <rFont val="Arial "/>
        <charset val="1"/>
      </rPr>
      <t>F14Cc</t>
    </r>
  </si>
  <si>
    <r>
      <t>F</t>
    </r>
    <r>
      <rPr>
        <vertAlign val="superscript"/>
        <sz val="10"/>
        <color rgb="FF000000"/>
        <rFont val="Arial "/>
        <charset val="1"/>
      </rPr>
      <t>14</t>
    </r>
    <r>
      <rPr>
        <sz val="10"/>
        <color rgb="FF000000"/>
        <rFont val="Arial "/>
        <charset val="1"/>
      </rPr>
      <t>C+σ</t>
    </r>
    <r>
      <rPr>
        <vertAlign val="subscript"/>
        <sz val="10"/>
        <color rgb="FF000000"/>
        <rFont val="Arial "/>
      </rPr>
      <t>mc</t>
    </r>
  </si>
  <si>
    <r>
      <t xml:space="preserve"> + σ</t>
    </r>
    <r>
      <rPr>
        <b/>
        <vertAlign val="subscript"/>
        <sz val="10"/>
        <color rgb="FF000000"/>
        <rFont val="Arial "/>
        <charset val="1"/>
      </rPr>
      <t>mC</t>
    </r>
    <r>
      <rPr>
        <b/>
        <sz val="10"/>
        <color rgb="FF000000"/>
        <rFont val="Arial "/>
        <charset val="1"/>
      </rPr>
      <t>+ σ</t>
    </r>
    <r>
      <rPr>
        <b/>
        <vertAlign val="subscript"/>
        <sz val="10"/>
        <color rgb="FF000000"/>
        <rFont val="Arial "/>
        <charset val="1"/>
      </rPr>
      <t>F14Cc</t>
    </r>
  </si>
  <si>
    <r>
      <t xml:space="preserve"> - σ</t>
    </r>
    <r>
      <rPr>
        <b/>
        <vertAlign val="subscript"/>
        <sz val="10"/>
        <color rgb="FF000000"/>
        <rFont val="Arial "/>
        <charset val="1"/>
      </rPr>
      <t>mC</t>
    </r>
    <r>
      <rPr>
        <b/>
        <sz val="10"/>
        <color rgb="FF000000"/>
        <rFont val="Arial "/>
        <charset val="1"/>
      </rPr>
      <t>-σ</t>
    </r>
    <r>
      <rPr>
        <b/>
        <vertAlign val="subscript"/>
        <sz val="10"/>
        <color rgb="FF000000"/>
        <rFont val="Arial "/>
        <charset val="1"/>
      </rPr>
      <t>F14Cc</t>
    </r>
  </si>
  <si>
    <t>75°C</t>
  </si>
  <si>
    <t>20°C</t>
  </si>
  <si>
    <t>Time [h]</t>
  </si>
  <si>
    <t>Contamination [µg C]</t>
  </si>
  <si>
    <t>Mixture of Components</t>
  </si>
  <si>
    <t>Water</t>
  </si>
  <si>
    <t>Acid</t>
  </si>
  <si>
    <t>Oxidizer</t>
  </si>
  <si>
    <t>Water &amp; acid</t>
  </si>
  <si>
    <t>Water &amp; oxidizer</t>
  </si>
  <si>
    <t>Acid &amp; oxidizer</t>
  </si>
  <si>
    <t>Water, acid &amp; oxidizer</t>
  </si>
  <si>
    <t>WSOC measured at LARA [µg C/mL]</t>
  </si>
  <si>
    <t>WSOC measured at PSI [µg C/mL]</t>
  </si>
  <si>
    <t>Ratio (measured amount / prepared amount)</t>
  </si>
  <si>
    <t>Measured amount [µg C]</t>
  </si>
  <si>
    <t>OxII</t>
  </si>
  <si>
    <t>NaOAc</t>
  </si>
  <si>
    <t>Urban dust</t>
  </si>
  <si>
    <t>Oxidation time [h]</t>
  </si>
  <si>
    <t>WSOC measured with LI-850 [µg C]</t>
  </si>
  <si>
    <t>WSOC measured with GIS [µg 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</si>
</sst>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0"/>
    <numFmt numFmtId="165" formatCode="0.00000000"/>
    <numFmt numFmtId="166" formatCode="0.0"/>
    <numFmt numFmtId="167" formatCode="0.0000000"/>
    <numFmt numFmtId="168" formatCode="0.00000"/>
    <numFmt numFmtId="169" formatCode="0.000"/>
    <numFmt numFmtId="170" formatCode="0.000000"/>
    <numFmt numFmtId="171" formatCode="#,##0.0"/>
    <numFmt numFmtId="172" formatCode=";;"/>
    <numFmt numFmtId="173" formatCode="##0.0"/>
    <numFmt numFmtId="174" formatCode="#,##0.0000"/>
  </numFmts>
  <fonts count="50">
    <font>
      <sz val="12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 "/>
      <charset val="1"/>
    </font>
    <font>
      <b/>
      <sz val="16"/>
      <color rgb="FF000000"/>
      <name val="Arial "/>
      <charset val="1"/>
    </font>
    <font>
      <sz val="16"/>
      <color rgb="FF000000"/>
      <name val="Arial "/>
      <charset val="1"/>
    </font>
    <font>
      <b/>
      <sz val="14"/>
      <color rgb="FF000000"/>
      <name val="Arial "/>
      <charset val="1"/>
    </font>
    <font>
      <b/>
      <sz val="14"/>
      <color rgb="FFFFFFFF"/>
      <name val="Arial "/>
      <charset val="1"/>
    </font>
    <font>
      <sz val="11"/>
      <color rgb="FFFFFFFF"/>
      <name val="Calibri"/>
      <family val="2"/>
      <charset val="1"/>
    </font>
    <font>
      <sz val="11"/>
      <color rgb="FFFFFFFF"/>
      <name val="Arial "/>
      <charset val="1"/>
    </font>
    <font>
      <sz val="10"/>
      <color rgb="FF000000"/>
      <name val="Arial"/>
      <family val="2"/>
      <charset val="1"/>
    </font>
    <font>
      <sz val="10"/>
      <color rgb="FFFF0000"/>
      <name val="Arial "/>
      <charset val="1"/>
    </font>
    <font>
      <vertAlign val="superscript"/>
      <sz val="10"/>
      <color rgb="FF000000"/>
      <name val="Arial "/>
      <charset val="1"/>
    </font>
    <font>
      <vertAlign val="subscript"/>
      <sz val="10"/>
      <color rgb="FF000000"/>
      <name val="Arial "/>
      <charset val="1"/>
    </font>
    <font>
      <b/>
      <sz val="10"/>
      <name val="Arial "/>
      <charset val="1"/>
    </font>
    <font>
      <b/>
      <vertAlign val="superscript"/>
      <sz val="10"/>
      <name val="Arial "/>
      <charset val="1"/>
    </font>
    <font>
      <b/>
      <vertAlign val="subscript"/>
      <sz val="10"/>
      <name val="Arial "/>
      <charset val="1"/>
    </font>
    <font>
      <b/>
      <sz val="10"/>
      <color rgb="FF000000"/>
      <name val="Arial "/>
      <charset val="1"/>
    </font>
    <font>
      <b/>
      <vertAlign val="superscript"/>
      <sz val="10"/>
      <color rgb="FF000000"/>
      <name val="Arial "/>
      <charset val="1"/>
    </font>
    <font>
      <b/>
      <vertAlign val="subscript"/>
      <sz val="10"/>
      <color rgb="FF000000"/>
      <name val="Arial "/>
      <charset val="1"/>
    </font>
    <font>
      <sz val="10"/>
      <name val="Verdana"/>
      <family val="2"/>
      <charset val="1"/>
    </font>
    <font>
      <sz val="10"/>
      <name val="Arial "/>
      <charset val="1"/>
    </font>
    <font>
      <b/>
      <sz val="10"/>
      <color rgb="FFFFFFFF"/>
      <name val="Arial "/>
      <charset val="1"/>
    </font>
    <font>
      <b/>
      <vertAlign val="superscript"/>
      <sz val="10"/>
      <color rgb="FFFFFFFF"/>
      <name val="Arial "/>
      <charset val="1"/>
    </font>
    <font>
      <vertAlign val="superscript"/>
      <sz val="10"/>
      <name val="Arial "/>
      <charset val="1"/>
    </font>
    <font>
      <vertAlign val="subscript"/>
      <sz val="10"/>
      <name val="Arial "/>
      <charset val="1"/>
    </font>
    <font>
      <b/>
      <sz val="10"/>
      <color rgb="FF808080"/>
      <name val="Arial "/>
      <charset val="1"/>
    </font>
    <font>
      <sz val="12"/>
      <color rgb="FF000000"/>
      <name val="Arial 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000000"/>
      <name val="Arial "/>
      <charset val="1"/>
    </font>
    <font>
      <vertAlign val="superscript"/>
      <sz val="14"/>
      <color rgb="FF000000"/>
      <name val="Arial "/>
      <charset val="1"/>
    </font>
    <font>
      <vertAlign val="subscript"/>
      <sz val="14"/>
      <color rgb="FF000000"/>
      <name val="Arial "/>
      <charset val="1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  <font>
      <b/>
      <sz val="12"/>
      <name val="Verdana"/>
      <family val="2"/>
    </font>
    <font>
      <b/>
      <sz val="10"/>
      <name val="Verdana"/>
      <family val="2"/>
    </font>
    <font>
      <sz val="10"/>
      <color indexed="16"/>
      <name val="Verdana"/>
      <family val="2"/>
    </font>
    <font>
      <b/>
      <sz val="12"/>
      <color rgb="FFFF0000"/>
      <name val="Arial "/>
    </font>
    <font>
      <sz val="10"/>
      <name val="Verdana"/>
      <family val="2"/>
    </font>
    <font>
      <sz val="10"/>
      <color rgb="FFFF0000"/>
      <name val="Verdana"/>
      <family val="2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sz val="10"/>
      <color indexed="12"/>
      <name val="Verdana"/>
      <family val="2"/>
    </font>
    <font>
      <b/>
      <sz val="10"/>
      <color rgb="FF000000"/>
      <name val="Calibri"/>
      <family val="2"/>
    </font>
    <font>
      <vertAlign val="subscript"/>
      <sz val="10"/>
      <color rgb="FF000000"/>
      <name val="Arial "/>
    </font>
    <font>
      <b/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4F81BD"/>
        <bgColor rgb="FF558ED5"/>
      </patternFill>
    </fill>
    <fill>
      <patternFill patternType="solid">
        <fgColor rgb="FFC0504D"/>
        <bgColor rgb="FF993366"/>
      </patternFill>
    </fill>
    <fill>
      <patternFill patternType="solid">
        <fgColor rgb="FF92D050"/>
        <bgColor rgb="FFBFBFBF"/>
      </patternFill>
    </fill>
    <fill>
      <patternFill patternType="solid">
        <fgColor rgb="FF558ED5"/>
        <bgColor rgb="FF4F81BD"/>
      </patternFill>
    </fill>
    <fill>
      <patternFill patternType="solid">
        <fgColor rgb="FFEBF1DE"/>
        <bgColor rgb="FFDBEEF4"/>
      </patternFill>
    </fill>
    <fill>
      <patternFill patternType="solid">
        <fgColor rgb="FFDBEEF4"/>
        <bgColor rgb="FFEBF1DE"/>
      </patternFill>
    </fill>
    <fill>
      <patternFill patternType="solid">
        <fgColor rgb="FF8EB4E3"/>
        <bgColor rgb="FFBFBFBF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8" fillId="3" borderId="0" applyBorder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18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5" borderId="4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7" borderId="1" xfId="0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 wrapText="1" shrinkToFit="1"/>
    </xf>
    <xf numFmtId="0" fontId="17" fillId="7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64" fontId="3" fillId="8" borderId="0" xfId="0" applyNumberFormat="1" applyFont="1" applyFill="1" applyAlignment="1">
      <alignment horizontal="center" vertical="center"/>
    </xf>
    <xf numFmtId="169" fontId="3" fillId="0" borderId="4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165" fontId="14" fillId="6" borderId="0" xfId="0" applyNumberFormat="1" applyFont="1" applyFill="1" applyAlignment="1">
      <alignment horizontal="center" vertical="center"/>
    </xf>
    <xf numFmtId="165" fontId="21" fillId="6" borderId="0" xfId="0" applyNumberFormat="1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166" fontId="3" fillId="6" borderId="0" xfId="0" applyNumberFormat="1" applyFont="1" applyFill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70" fontId="3" fillId="0" borderId="7" xfId="0" applyNumberFormat="1" applyFont="1" applyBorder="1" applyAlignment="1">
      <alignment horizontal="center" vertical="center"/>
    </xf>
    <xf numFmtId="169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21" fillId="0" borderId="12" xfId="0" applyNumberFormat="1" applyFont="1" applyBorder="1" applyAlignment="1">
      <alignment vertical="center"/>
    </xf>
    <xf numFmtId="164" fontId="3" fillId="0" borderId="13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left" vertical="center"/>
    </xf>
    <xf numFmtId="2" fontId="3" fillId="0" borderId="13" xfId="0" applyNumberFormat="1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left" vertical="center"/>
    </xf>
    <xf numFmtId="165" fontId="12" fillId="0" borderId="15" xfId="0" applyNumberFormat="1" applyFont="1" applyBorder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3" fillId="0" borderId="4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left" vertical="center"/>
    </xf>
    <xf numFmtId="165" fontId="21" fillId="0" borderId="12" xfId="0" applyNumberFormat="1" applyFont="1" applyBorder="1" applyAlignment="1">
      <alignment horizontal="left" vertical="center"/>
    </xf>
    <xf numFmtId="165" fontId="21" fillId="0" borderId="15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6" fontId="3" fillId="0" borderId="14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9" fillId="0" borderId="0" xfId="0" applyNumberFormat="1" applyFont="1"/>
    <xf numFmtId="164" fontId="20" fillId="0" borderId="0" xfId="0" applyNumberFormat="1" applyFont="1"/>
    <xf numFmtId="172" fontId="39" fillId="0" borderId="0" xfId="0" applyNumberFormat="1" applyFont="1"/>
    <xf numFmtId="166" fontId="39" fillId="10" borderId="0" xfId="0" applyNumberFormat="1" applyFont="1" applyFill="1"/>
    <xf numFmtId="174" fontId="39" fillId="11" borderId="0" xfId="0" applyNumberFormat="1" applyFont="1" applyFill="1"/>
    <xf numFmtId="166" fontId="39" fillId="11" borderId="0" xfId="0" applyNumberFormat="1" applyFont="1" applyFill="1"/>
    <xf numFmtId="174" fontId="40" fillId="10" borderId="0" xfId="0" applyNumberFormat="1" applyFont="1" applyFill="1"/>
    <xf numFmtId="0" fontId="35" fillId="0" borderId="0" xfId="94" applyFont="1"/>
    <xf numFmtId="0" fontId="1" fillId="0" borderId="0" xfId="94"/>
    <xf numFmtId="0" fontId="39" fillId="0" borderId="0" xfId="94" applyFont="1"/>
    <xf numFmtId="166" fontId="1" fillId="0" borderId="0" xfId="94" applyNumberFormat="1"/>
    <xf numFmtId="0" fontId="36" fillId="0" borderId="0" xfId="94" applyFont="1" applyAlignment="1">
      <alignment wrapText="1"/>
    </xf>
    <xf numFmtId="166" fontId="1" fillId="0" borderId="0" xfId="94" applyNumberFormat="1" applyAlignment="1">
      <alignment horizontal="right"/>
    </xf>
    <xf numFmtId="49" fontId="37" fillId="0" borderId="0" xfId="94" applyNumberFormat="1" applyFont="1"/>
    <xf numFmtId="164" fontId="39" fillId="0" borderId="0" xfId="94" applyNumberFormat="1" applyFont="1"/>
    <xf numFmtId="164" fontId="1" fillId="0" borderId="0" xfId="94" applyNumberFormat="1"/>
    <xf numFmtId="164" fontId="41" fillId="0" borderId="0" xfId="94" applyNumberFormat="1" applyFont="1"/>
    <xf numFmtId="49" fontId="1" fillId="0" borderId="0" xfId="94" applyNumberFormat="1"/>
    <xf numFmtId="0" fontId="42" fillId="0" borderId="0" xfId="0" applyFont="1"/>
    <xf numFmtId="0" fontId="43" fillId="0" borderId="0" xfId="0" applyFont="1"/>
    <xf numFmtId="0" fontId="44" fillId="0" borderId="0" xfId="0" applyFont="1" applyAlignment="1">
      <alignment wrapText="1"/>
    </xf>
    <xf numFmtId="0" fontId="45" fillId="0" borderId="0" xfId="0" applyFont="1"/>
    <xf numFmtId="172" fontId="46" fillId="0" borderId="0" xfId="0" applyNumberFormat="1" applyFont="1"/>
    <xf numFmtId="3" fontId="46" fillId="0" borderId="0" xfId="0" applyNumberFormat="1" applyFont="1"/>
    <xf numFmtId="173" fontId="46" fillId="0" borderId="0" xfId="0" applyNumberFormat="1" applyFont="1"/>
    <xf numFmtId="174" fontId="46" fillId="0" borderId="0" xfId="0" applyNumberFormat="1" applyFont="1"/>
    <xf numFmtId="2" fontId="46" fillId="0" borderId="0" xfId="0" applyNumberFormat="1" applyFont="1"/>
    <xf numFmtId="4" fontId="46" fillId="0" borderId="0" xfId="0" applyNumberFormat="1" applyFont="1"/>
    <xf numFmtId="164" fontId="46" fillId="0" borderId="0" xfId="0" applyNumberFormat="1" applyFont="1"/>
    <xf numFmtId="171" fontId="46" fillId="0" borderId="0" xfId="0" applyNumberFormat="1" applyFont="1"/>
    <xf numFmtId="1" fontId="46" fillId="0" borderId="0" xfId="0" applyNumberFormat="1" applyFont="1"/>
    <xf numFmtId="0" fontId="46" fillId="0" borderId="0" xfId="0" applyFont="1"/>
    <xf numFmtId="172" fontId="37" fillId="0" borderId="0" xfId="0" applyNumberFormat="1" applyFont="1"/>
    <xf numFmtId="3" fontId="37" fillId="0" borderId="0" xfId="0" applyNumberFormat="1" applyFont="1"/>
    <xf numFmtId="173" fontId="37" fillId="0" borderId="0" xfId="0" applyNumberFormat="1" applyFont="1"/>
    <xf numFmtId="174" fontId="37" fillId="0" borderId="0" xfId="0" applyNumberFormat="1" applyFont="1"/>
    <xf numFmtId="2" fontId="37" fillId="0" borderId="0" xfId="0" applyNumberFormat="1" applyFont="1"/>
    <xf numFmtId="4" fontId="37" fillId="0" borderId="0" xfId="0" applyNumberFormat="1" applyFont="1"/>
    <xf numFmtId="164" fontId="37" fillId="0" borderId="0" xfId="0" applyNumberFormat="1" applyFont="1"/>
    <xf numFmtId="171" fontId="37" fillId="0" borderId="0" xfId="0" applyNumberFormat="1" applyFont="1"/>
    <xf numFmtId="1" fontId="37" fillId="0" borderId="0" xfId="0" applyNumberFormat="1" applyFont="1"/>
    <xf numFmtId="3" fontId="39" fillId="0" borderId="0" xfId="0" applyNumberFormat="1" applyFont="1"/>
    <xf numFmtId="173" fontId="39" fillId="0" borderId="0" xfId="0" applyNumberFormat="1" applyFont="1"/>
    <xf numFmtId="174" fontId="39" fillId="0" borderId="0" xfId="0" applyNumberFormat="1" applyFont="1"/>
    <xf numFmtId="2" fontId="39" fillId="0" borderId="0" xfId="0" applyNumberFormat="1" applyFont="1"/>
    <xf numFmtId="4" fontId="39" fillId="0" borderId="0" xfId="0" applyNumberFormat="1" applyFont="1"/>
    <xf numFmtId="171" fontId="39" fillId="0" borderId="0" xfId="0" applyNumberFormat="1" applyFont="1"/>
    <xf numFmtId="1" fontId="39" fillId="0" borderId="0" xfId="0" applyNumberFormat="1" applyFont="1"/>
    <xf numFmtId="0" fontId="37" fillId="0" borderId="0" xfId="0" applyFont="1"/>
    <xf numFmtId="0" fontId="35" fillId="0" borderId="0" xfId="0" applyFont="1"/>
    <xf numFmtId="0" fontId="36" fillId="0" borderId="0" xfId="0" applyFont="1" applyAlignment="1">
      <alignment wrapText="1"/>
    </xf>
    <xf numFmtId="0" fontId="39" fillId="0" borderId="0" xfId="0" applyFont="1"/>
    <xf numFmtId="0" fontId="38" fillId="0" borderId="0" xfId="0" applyFont="1" applyAlignment="1">
      <alignment horizontal="left" vertical="center"/>
    </xf>
    <xf numFmtId="164" fontId="3" fillId="0" borderId="14" xfId="0" applyNumberFormat="1" applyFont="1" applyBorder="1" applyAlignment="1">
      <alignment horizontal="center" vertical="center"/>
    </xf>
    <xf numFmtId="2" fontId="3" fillId="9" borderId="18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2" fontId="17" fillId="4" borderId="10" xfId="0" applyNumberFormat="1" applyFont="1" applyFill="1" applyBorder="1" applyAlignment="1">
      <alignment horizontal="center" vertical="center"/>
    </xf>
    <xf numFmtId="165" fontId="22" fillId="2" borderId="11" xfId="1" applyNumberFormat="1" applyFont="1" applyFill="1" applyBorder="1" applyAlignment="1" applyProtection="1">
      <alignment horizontal="center" vertical="center" wrapText="1"/>
    </xf>
    <xf numFmtId="165" fontId="22" fillId="2" borderId="10" xfId="1" applyNumberFormat="1" applyFont="1" applyFill="1" applyBorder="1" applyAlignment="1" applyProtection="1">
      <alignment horizontal="center" vertical="center" wrapText="1"/>
    </xf>
    <xf numFmtId="2" fontId="22" fillId="3" borderId="10" xfId="1" applyNumberFormat="1" applyFont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64" fontId="17" fillId="0" borderId="22" xfId="0" applyNumberFormat="1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/>
    </xf>
    <xf numFmtId="49" fontId="30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9" fillId="0" borderId="30" xfId="0" applyFon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49" fillId="0" borderId="31" xfId="0" applyFont="1" applyBorder="1" applyAlignment="1">
      <alignment horizontal="center"/>
    </xf>
    <xf numFmtId="0" fontId="49" fillId="0" borderId="32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49" fillId="0" borderId="30" xfId="0" applyFont="1" applyBorder="1"/>
    <xf numFmtId="0" fontId="0" fillId="0" borderId="30" xfId="0" applyBorder="1"/>
    <xf numFmtId="0" fontId="49" fillId="0" borderId="38" xfId="0" applyFon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166" fontId="0" fillId="0" borderId="39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0" fillId="0" borderId="34" xfId="0" applyNumberFormat="1" applyBorder="1" applyAlignment="1">
      <alignment horizontal="center"/>
    </xf>
    <xf numFmtId="166" fontId="0" fillId="0" borderId="36" xfId="0" applyNumberForma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0" fontId="49" fillId="0" borderId="34" xfId="0" applyFont="1" applyBorder="1"/>
    <xf numFmtId="0" fontId="49" fillId="0" borderId="35" xfId="0" applyFont="1" applyBorder="1"/>
  </cellXfs>
  <cellStyles count="95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Besuchter Hyperlink" xfId="41" builtinId="9" hidden="1"/>
    <cellStyle name="Besuchter Hyperlink" xfId="43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Besuchter Hyperlink" xfId="51" builtinId="9" hidden="1"/>
    <cellStyle name="Besuchter Hyperlink" xfId="53" builtinId="9" hidden="1"/>
    <cellStyle name="Besuchter Hyperlink" xfId="55" builtinId="9" hidden="1"/>
    <cellStyle name="Besuchter Hyperlink" xfId="57" builtinId="9" hidden="1"/>
    <cellStyle name="Besuchter Hyperlink" xfId="59" builtinId="9" hidden="1"/>
    <cellStyle name="Besuchter Hyperlink" xfId="61" builtinId="9" hidden="1"/>
    <cellStyle name="Besuchter Hyperlink" xfId="63" builtinId="9" hidden="1"/>
    <cellStyle name="Besuchter Hyperlink" xfId="65" builtinId="9" hidden="1"/>
    <cellStyle name="Besuchter Hyperlink" xfId="67" builtinId="9" hidden="1"/>
    <cellStyle name="Besuchter Hyperlink" xfId="69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Erklärender Text" xfId="1" builtinId="53" customBuilti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Normal 2" xfId="94" xr:uid="{BBD52A79-3057-45A8-8F32-D2EE66AC04B1}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58ED5"/>
      <rgbColor rgb="FFC0504D"/>
      <rgbColor rgb="FFEBF1D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4F81BD"/>
      <rgbColor rgb="FF33CCCC"/>
      <rgbColor rgb="FF92D050"/>
      <rgbColor rgb="FFFFC000"/>
      <rgbColor rgb="FFFF9900"/>
      <rgbColor rgb="FFFF6600"/>
      <rgbColor rgb="FF595959"/>
      <rgbColor rgb="FF87878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8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r>
              <a:rPr lang="de-CH" sz="18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rPr>
              <a:t>F14Cdepleted standard 
	tracing modern contamination</a:t>
            </a:r>
          </a:p>
        </c:rich>
      </c:tx>
      <c:layout>
        <c:manualLayout>
          <c:xMode val="edge"/>
          <c:yMode val="edge"/>
          <c:x val="0.17100835775534601"/>
          <c:y val="7.70195095197054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384348203625"/>
          <c:y val="4.9126380944918897E-2"/>
          <c:w val="0.81927710843373502"/>
          <c:h val="0.86053435712606696"/>
        </c:manualLayout>
      </c:layout>
      <c:scatterChart>
        <c:scatterStyle val="lineMarker"/>
        <c:varyColors val="0"/>
        <c:ser>
          <c:idx val="0"/>
          <c:order val="0"/>
          <c:spPr>
            <a:ln w="47520">
              <a:noFill/>
            </a:ln>
          </c:spPr>
          <c:marker>
            <c:symbol val="diamond"/>
            <c:size val="9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'Figure 2 (Calculations)'!$E$12:$E$19</c:f>
                <c:numCache>
                  <c:formatCode>General</c:formatCode>
                  <c:ptCount val="8"/>
                  <c:pt idx="0">
                    <c:v>-1.0929731061993129E-3</c:v>
                  </c:pt>
                  <c:pt idx="1">
                    <c:v>1.110786698547803E-3</c:v>
                  </c:pt>
                  <c:pt idx="2">
                    <c:v>1.1187014922016067E-3</c:v>
                  </c:pt>
                  <c:pt idx="3">
                    <c:v>1.2033086946659324E-3</c:v>
                  </c:pt>
                  <c:pt idx="4">
                    <c:v>1.3384969438631608E-3</c:v>
                  </c:pt>
                  <c:pt idx="5">
                    <c:v>1.4510472364808174E-3</c:v>
                  </c:pt>
                  <c:pt idx="6">
                    <c:v>1.8605636968445566E-3</c:v>
                  </c:pt>
                  <c:pt idx="7">
                    <c:v>2.9091436957439133E-3</c:v>
                  </c:pt>
                </c:numCache>
              </c:numRef>
            </c:plus>
            <c:minus>
              <c:numRef>
                <c:f>'Figure 2 (Calculations)'!$E$12:$E$19</c:f>
                <c:numCache>
                  <c:formatCode>General</c:formatCode>
                  <c:ptCount val="8"/>
                  <c:pt idx="0">
                    <c:v>-1.0929731061993129E-3</c:v>
                  </c:pt>
                  <c:pt idx="1">
                    <c:v>1.110786698547803E-3</c:v>
                  </c:pt>
                  <c:pt idx="2">
                    <c:v>1.1187014922016067E-3</c:v>
                  </c:pt>
                  <c:pt idx="3">
                    <c:v>1.2033086946659324E-3</c:v>
                  </c:pt>
                  <c:pt idx="4">
                    <c:v>1.3384969438631608E-3</c:v>
                  </c:pt>
                  <c:pt idx="5">
                    <c:v>1.4510472364808174E-3</c:v>
                  </c:pt>
                  <c:pt idx="6">
                    <c:v>1.8605636968445566E-3</c:v>
                  </c:pt>
                  <c:pt idx="7">
                    <c:v>2.9091436957439133E-3</c:v>
                  </c:pt>
                </c:numCache>
              </c:numRef>
            </c:minus>
          </c:errBars>
          <c:xVal>
            <c:numRef>
              <c:f>'Figure 2 (Calculations)'!$G$12:$G$19</c:f>
              <c:numCache>
                <c:formatCode>0.0</c:formatCode>
                <c:ptCount val="8"/>
                <c:pt idx="0">
                  <c:v>75.599999999999994</c:v>
                </c:pt>
                <c:pt idx="1">
                  <c:v>50.190000000000005</c:v>
                </c:pt>
                <c:pt idx="2">
                  <c:v>34.950000000000003</c:v>
                </c:pt>
                <c:pt idx="3">
                  <c:v>24.79</c:v>
                </c:pt>
                <c:pt idx="4">
                  <c:v>19.709999999999997</c:v>
                </c:pt>
                <c:pt idx="5">
                  <c:v>14.620000000000001</c:v>
                </c:pt>
                <c:pt idx="6">
                  <c:v>9.5400000000000009</c:v>
                </c:pt>
                <c:pt idx="7">
                  <c:v>4.46</c:v>
                </c:pt>
              </c:numCache>
            </c:numRef>
          </c:xVal>
          <c:yVal>
            <c:numRef>
              <c:f>'Figure 2 (Calculations)'!$D$12:$D$19</c:f>
              <c:numCache>
                <c:formatCode>#,##0.0000</c:formatCode>
                <c:ptCount val="8"/>
                <c:pt idx="0">
                  <c:v>-1.7327786846736389E-4</c:v>
                </c:pt>
                <c:pt idx="1">
                  <c:v>1.2600455692670105E-3</c:v>
                </c:pt>
                <c:pt idx="2">
                  <c:v>8.4633742963498445E-4</c:v>
                </c:pt>
                <c:pt idx="3">
                  <c:v>4.1308850925186446E-3</c:v>
                </c:pt>
                <c:pt idx="4">
                  <c:v>9.4193913433871426E-3</c:v>
                </c:pt>
                <c:pt idx="5">
                  <c:v>1.003421992789452E-2</c:v>
                </c:pt>
                <c:pt idx="6">
                  <c:v>1.275345296390012E-2</c:v>
                </c:pt>
                <c:pt idx="7">
                  <c:v>2.2122150493408436E-2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61-44AB-B07D-7D0BA28C0B0F}"/>
            </c:ext>
          </c:extLst>
        </c:ser>
        <c:ser>
          <c:idx val="1"/>
          <c:order val="1"/>
          <c:tx>
            <c:v>F14_calculated</c:v>
          </c:tx>
          <c:spPr>
            <a:ln w="936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2 (Fit-data)'!$A$7:$A$647</c:f>
              <c:numCache>
                <c:formatCode>0.0</c:formatCode>
                <c:ptCount val="64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 formatCode="General">
                  <c:v>2.1</c:v>
                </c:pt>
                <c:pt idx="12" formatCode="General">
                  <c:v>2.2000000000000002</c:v>
                </c:pt>
                <c:pt idx="13" formatCode="General">
                  <c:v>2.2999999999999998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</c:v>
                </c:pt>
                <c:pt idx="31" formatCode="General">
                  <c:v>4.0999999999999996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4.4000000000000004</c:v>
                </c:pt>
                <c:pt idx="35" formatCode="General">
                  <c:v>4.5</c:v>
                </c:pt>
                <c:pt idx="36" formatCode="General">
                  <c:v>4.5999999999999996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4.9000000000000004</c:v>
                </c:pt>
                <c:pt idx="40" formatCode="General">
                  <c:v>5</c:v>
                </c:pt>
                <c:pt idx="41" formatCode="General">
                  <c:v>5.0999999999999996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</c:v>
                </c:pt>
                <c:pt idx="71" formatCode="General">
                  <c:v>8.1</c:v>
                </c:pt>
                <c:pt idx="72" formatCode="General">
                  <c:v>8.1999999999999993</c:v>
                </c:pt>
                <c:pt idx="73" formatCode="General">
                  <c:v>8.3000000000000007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8.6999999999999993</c:v>
                </c:pt>
                <c:pt idx="78" formatCode="General">
                  <c:v>8.8000000000000007</c:v>
                </c:pt>
                <c:pt idx="79" formatCode="General">
                  <c:v>8.9</c:v>
                </c:pt>
                <c:pt idx="80" formatCode="General">
                  <c:v>9</c:v>
                </c:pt>
                <c:pt idx="81" formatCode="General">
                  <c:v>9.1</c:v>
                </c:pt>
                <c:pt idx="82" formatCode="General">
                  <c:v>9.1999999999999993</c:v>
                </c:pt>
                <c:pt idx="83" formatCode="General">
                  <c:v>9.3000000000000007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9.6999999999999993</c:v>
                </c:pt>
                <c:pt idx="88" formatCode="General">
                  <c:v>9.8000000000000007</c:v>
                </c:pt>
                <c:pt idx="89" formatCode="General">
                  <c:v>9.9</c:v>
                </c:pt>
                <c:pt idx="90" formatCode="General">
                  <c:v>10</c:v>
                </c:pt>
                <c:pt idx="91" formatCode="General">
                  <c:v>10.1</c:v>
                </c:pt>
                <c:pt idx="92" formatCode="General">
                  <c:v>10.199999999999999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</c:v>
                </c:pt>
                <c:pt idx="151" formatCode="General">
                  <c:v>16.100000000000001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16.399999999999999</c:v>
                </c:pt>
                <c:pt idx="155" formatCode="General">
                  <c:v>16.5</c:v>
                </c:pt>
                <c:pt idx="156" formatCode="General">
                  <c:v>16.600000000000001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16.899999999999999</c:v>
                </c:pt>
                <c:pt idx="160" formatCode="General">
                  <c:v>17</c:v>
                </c:pt>
                <c:pt idx="161" formatCode="General">
                  <c:v>17.100000000000001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17.399999999999999</c:v>
                </c:pt>
                <c:pt idx="165" formatCode="General">
                  <c:v>17.5</c:v>
                </c:pt>
                <c:pt idx="166" formatCode="General">
                  <c:v>17.600000000000001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17.899999999999999</c:v>
                </c:pt>
                <c:pt idx="170" formatCode="General">
                  <c:v>18</c:v>
                </c:pt>
                <c:pt idx="171" formatCode="General">
                  <c:v>18.100000000000001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18.399999999999999</c:v>
                </c:pt>
                <c:pt idx="175" formatCode="General">
                  <c:v>18.5</c:v>
                </c:pt>
                <c:pt idx="176" formatCode="General">
                  <c:v>18.600000000000001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18.899999999999999</c:v>
                </c:pt>
                <c:pt idx="180" formatCode="General">
                  <c:v>19</c:v>
                </c:pt>
                <c:pt idx="181" formatCode="General">
                  <c:v>19.100000000000001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19.399999999999999</c:v>
                </c:pt>
                <c:pt idx="185" formatCode="General">
                  <c:v>19.5</c:v>
                </c:pt>
                <c:pt idx="186" formatCode="General">
                  <c:v>19.600000000000001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19.899999999999999</c:v>
                </c:pt>
                <c:pt idx="190" formatCode="General">
                  <c:v>20</c:v>
                </c:pt>
                <c:pt idx="191" formatCode="General">
                  <c:v>20.100000000000001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20.399999999999999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</c:v>
                </c:pt>
                <c:pt idx="311" formatCode="General">
                  <c:v>32.1</c:v>
                </c:pt>
                <c:pt idx="312" formatCode="General">
                  <c:v>32.200000000000003</c:v>
                </c:pt>
                <c:pt idx="313" formatCode="General">
                  <c:v>32.299999999999997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32.700000000000003</c:v>
                </c:pt>
                <c:pt idx="318" formatCode="General">
                  <c:v>32.799999999999997</c:v>
                </c:pt>
                <c:pt idx="319" formatCode="General">
                  <c:v>32.9</c:v>
                </c:pt>
                <c:pt idx="320" formatCode="General">
                  <c:v>33</c:v>
                </c:pt>
                <c:pt idx="321" formatCode="General">
                  <c:v>33.1</c:v>
                </c:pt>
                <c:pt idx="322" formatCode="General">
                  <c:v>33.200000000000003</c:v>
                </c:pt>
                <c:pt idx="323" formatCode="General">
                  <c:v>33.299999999999997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33.700000000000003</c:v>
                </c:pt>
                <c:pt idx="328" formatCode="General">
                  <c:v>33.799999999999997</c:v>
                </c:pt>
                <c:pt idx="329" formatCode="General">
                  <c:v>33.9</c:v>
                </c:pt>
                <c:pt idx="330" formatCode="General">
                  <c:v>34</c:v>
                </c:pt>
                <c:pt idx="331" formatCode="General">
                  <c:v>34.1</c:v>
                </c:pt>
                <c:pt idx="332" formatCode="General">
                  <c:v>34.200000000000003</c:v>
                </c:pt>
                <c:pt idx="333" formatCode="General">
                  <c:v>34.299999999999997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34.700000000000003</c:v>
                </c:pt>
                <c:pt idx="338" formatCode="General">
                  <c:v>34.799999999999997</c:v>
                </c:pt>
                <c:pt idx="339" formatCode="General">
                  <c:v>34.9</c:v>
                </c:pt>
                <c:pt idx="340" formatCode="General">
                  <c:v>35</c:v>
                </c:pt>
                <c:pt idx="341" formatCode="General">
                  <c:v>35.1</c:v>
                </c:pt>
                <c:pt idx="342" formatCode="General">
                  <c:v>35.200000000000003</c:v>
                </c:pt>
                <c:pt idx="343" formatCode="General">
                  <c:v>35.299999999999997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35.700000000000003</c:v>
                </c:pt>
                <c:pt idx="348" formatCode="General">
                  <c:v>35.799999999999997</c:v>
                </c:pt>
                <c:pt idx="349" formatCode="General">
                  <c:v>35.9</c:v>
                </c:pt>
                <c:pt idx="350" formatCode="General">
                  <c:v>36</c:v>
                </c:pt>
                <c:pt idx="351" formatCode="General">
                  <c:v>36.1</c:v>
                </c:pt>
                <c:pt idx="352" formatCode="General">
                  <c:v>36.200000000000003</c:v>
                </c:pt>
                <c:pt idx="353" formatCode="General">
                  <c:v>36.299999999999997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36.700000000000003</c:v>
                </c:pt>
                <c:pt idx="358" formatCode="General">
                  <c:v>36.799999999999997</c:v>
                </c:pt>
                <c:pt idx="359" formatCode="General">
                  <c:v>36.9</c:v>
                </c:pt>
                <c:pt idx="360" formatCode="General">
                  <c:v>37</c:v>
                </c:pt>
                <c:pt idx="361" formatCode="General">
                  <c:v>37.1</c:v>
                </c:pt>
                <c:pt idx="362" formatCode="General">
                  <c:v>37.200000000000003</c:v>
                </c:pt>
                <c:pt idx="363" formatCode="General">
                  <c:v>37.299999999999997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37.700000000000003</c:v>
                </c:pt>
                <c:pt idx="368" formatCode="General">
                  <c:v>37.799999999999997</c:v>
                </c:pt>
                <c:pt idx="369" formatCode="General">
                  <c:v>37.9</c:v>
                </c:pt>
                <c:pt idx="370" formatCode="General">
                  <c:v>38</c:v>
                </c:pt>
                <c:pt idx="371" formatCode="General">
                  <c:v>38.1</c:v>
                </c:pt>
                <c:pt idx="372" formatCode="General">
                  <c:v>38.200000000000003</c:v>
                </c:pt>
                <c:pt idx="373" formatCode="General">
                  <c:v>38.299999999999997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38.700000000000003</c:v>
                </c:pt>
                <c:pt idx="378" formatCode="General">
                  <c:v>38.799999999999997</c:v>
                </c:pt>
                <c:pt idx="379" formatCode="General">
                  <c:v>38.9</c:v>
                </c:pt>
                <c:pt idx="380" formatCode="General">
                  <c:v>39</c:v>
                </c:pt>
                <c:pt idx="381" formatCode="General">
                  <c:v>39.1</c:v>
                </c:pt>
                <c:pt idx="382" formatCode="General">
                  <c:v>39.200000000000003</c:v>
                </c:pt>
                <c:pt idx="383" formatCode="General">
                  <c:v>39.299999999999997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39.700000000000003</c:v>
                </c:pt>
                <c:pt idx="388" formatCode="General">
                  <c:v>39.799999999999997</c:v>
                </c:pt>
                <c:pt idx="389" formatCode="General">
                  <c:v>39.9</c:v>
                </c:pt>
                <c:pt idx="390" formatCode="General">
                  <c:v>40</c:v>
                </c:pt>
                <c:pt idx="391" formatCode="General">
                  <c:v>40.1</c:v>
                </c:pt>
                <c:pt idx="392" formatCode="General">
                  <c:v>40.200000000000003</c:v>
                </c:pt>
                <c:pt idx="393" formatCode="General">
                  <c:v>40.299999999999997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40.700000000000003</c:v>
                </c:pt>
                <c:pt idx="398" formatCode="General">
                  <c:v>40.799999999999997</c:v>
                </c:pt>
                <c:pt idx="399" formatCode="General">
                  <c:v>40.9</c:v>
                </c:pt>
                <c:pt idx="400" formatCode="General">
                  <c:v>41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</c:v>
                </c:pt>
                <c:pt idx="571" formatCode="General">
                  <c:v>58.1</c:v>
                </c:pt>
                <c:pt idx="572" formatCode="General">
                  <c:v>58.200000000000102</c:v>
                </c:pt>
                <c:pt idx="573" formatCode="General">
                  <c:v>58.300000000000097</c:v>
                </c:pt>
                <c:pt idx="574" formatCode="General">
                  <c:v>58.400000000000098</c:v>
                </c:pt>
                <c:pt idx="575" formatCode="General">
                  <c:v>58.500000000000099</c:v>
                </c:pt>
                <c:pt idx="576" formatCode="General">
                  <c:v>58.600000000000101</c:v>
                </c:pt>
                <c:pt idx="577" formatCode="General">
                  <c:v>58.700000000000102</c:v>
                </c:pt>
                <c:pt idx="578" formatCode="General">
                  <c:v>58.800000000000097</c:v>
                </c:pt>
                <c:pt idx="579" formatCode="General">
                  <c:v>58.900000000000098</c:v>
                </c:pt>
                <c:pt idx="580" formatCode="General">
                  <c:v>59.000000000000099</c:v>
                </c:pt>
                <c:pt idx="581" formatCode="General">
                  <c:v>59.100000000000101</c:v>
                </c:pt>
                <c:pt idx="582" formatCode="General">
                  <c:v>59.200000000000102</c:v>
                </c:pt>
                <c:pt idx="583" formatCode="General">
                  <c:v>59.300000000000097</c:v>
                </c:pt>
                <c:pt idx="584" formatCode="General">
                  <c:v>59.400000000000098</c:v>
                </c:pt>
                <c:pt idx="585" formatCode="General">
                  <c:v>59.500000000000099</c:v>
                </c:pt>
                <c:pt idx="586" formatCode="General">
                  <c:v>59.600000000000101</c:v>
                </c:pt>
                <c:pt idx="587" formatCode="General">
                  <c:v>59.700000000000102</c:v>
                </c:pt>
                <c:pt idx="588" formatCode="General">
                  <c:v>59.800000000000097</c:v>
                </c:pt>
                <c:pt idx="589" formatCode="General">
                  <c:v>59.900000000000098</c:v>
                </c:pt>
                <c:pt idx="590" formatCode="General">
                  <c:v>60.000000000000099</c:v>
                </c:pt>
                <c:pt idx="591" formatCode="General">
                  <c:v>60.100000000000101</c:v>
                </c:pt>
                <c:pt idx="592" formatCode="General">
                  <c:v>60.200000000000102</c:v>
                </c:pt>
                <c:pt idx="593" formatCode="General">
                  <c:v>60.300000000000097</c:v>
                </c:pt>
                <c:pt idx="594" formatCode="General">
                  <c:v>60.400000000000098</c:v>
                </c:pt>
                <c:pt idx="595" formatCode="General">
                  <c:v>60.500000000000099</c:v>
                </c:pt>
                <c:pt idx="596" formatCode="General">
                  <c:v>60.600000000000101</c:v>
                </c:pt>
                <c:pt idx="597" formatCode="General">
                  <c:v>60.700000000000102</c:v>
                </c:pt>
                <c:pt idx="598" formatCode="General">
                  <c:v>60.800000000000097</c:v>
                </c:pt>
                <c:pt idx="599" formatCode="General">
                  <c:v>60.900000000000098</c:v>
                </c:pt>
                <c:pt idx="600" formatCode="General">
                  <c:v>61.000000000000099</c:v>
                </c:pt>
                <c:pt idx="601" formatCode="General">
                  <c:v>61.100000000000101</c:v>
                </c:pt>
                <c:pt idx="602" formatCode="General">
                  <c:v>61.200000000000102</c:v>
                </c:pt>
                <c:pt idx="603" formatCode="General">
                  <c:v>61.300000000000097</c:v>
                </c:pt>
                <c:pt idx="604" formatCode="General">
                  <c:v>61.400000000000098</c:v>
                </c:pt>
                <c:pt idx="605" formatCode="General">
                  <c:v>61.500000000000099</c:v>
                </c:pt>
                <c:pt idx="606" formatCode="General">
                  <c:v>61.600000000000101</c:v>
                </c:pt>
                <c:pt idx="607" formatCode="General">
                  <c:v>61.700000000000102</c:v>
                </c:pt>
                <c:pt idx="608" formatCode="General">
                  <c:v>61.800000000000097</c:v>
                </c:pt>
                <c:pt idx="609" formatCode="General">
                  <c:v>61.900000000000098</c:v>
                </c:pt>
                <c:pt idx="610" formatCode="General">
                  <c:v>62.000000000000099</c:v>
                </c:pt>
                <c:pt idx="611" formatCode="General">
                  <c:v>62.100000000000101</c:v>
                </c:pt>
                <c:pt idx="612" formatCode="General">
                  <c:v>62.200000000000102</c:v>
                </c:pt>
                <c:pt idx="613" formatCode="General">
                  <c:v>62.300000000000097</c:v>
                </c:pt>
                <c:pt idx="614" formatCode="General">
                  <c:v>62.400000000000098</c:v>
                </c:pt>
                <c:pt idx="615" formatCode="General">
                  <c:v>62.500000000000099</c:v>
                </c:pt>
                <c:pt idx="616" formatCode="General">
                  <c:v>62.600000000000101</c:v>
                </c:pt>
                <c:pt idx="617" formatCode="General">
                  <c:v>62.700000000000102</c:v>
                </c:pt>
                <c:pt idx="618" formatCode="General">
                  <c:v>62.800000000000097</c:v>
                </c:pt>
                <c:pt idx="619" formatCode="General">
                  <c:v>62.900000000000098</c:v>
                </c:pt>
                <c:pt idx="620" formatCode="General">
                  <c:v>63.000000000000099</c:v>
                </c:pt>
                <c:pt idx="621" formatCode="General">
                  <c:v>63.100000000000101</c:v>
                </c:pt>
                <c:pt idx="622" formatCode="General">
                  <c:v>63.200000000000102</c:v>
                </c:pt>
                <c:pt idx="623" formatCode="General">
                  <c:v>63.300000000000097</c:v>
                </c:pt>
                <c:pt idx="624" formatCode="General">
                  <c:v>63.400000000000098</c:v>
                </c:pt>
                <c:pt idx="625" formatCode="General">
                  <c:v>63.500000000000099</c:v>
                </c:pt>
                <c:pt idx="626" formatCode="General">
                  <c:v>63.600000000000101</c:v>
                </c:pt>
                <c:pt idx="627" formatCode="General">
                  <c:v>63.700000000000102</c:v>
                </c:pt>
                <c:pt idx="628" formatCode="General">
                  <c:v>63.800000000000097</c:v>
                </c:pt>
                <c:pt idx="629" formatCode="General">
                  <c:v>63.900000000000098</c:v>
                </c:pt>
                <c:pt idx="630" formatCode="General">
                  <c:v>64.000000000000099</c:v>
                </c:pt>
                <c:pt idx="631" formatCode="General">
                  <c:v>64.100000000000094</c:v>
                </c:pt>
                <c:pt idx="632" formatCode="General">
                  <c:v>64.200000000000102</c:v>
                </c:pt>
                <c:pt idx="633" formatCode="General">
                  <c:v>64.300000000000097</c:v>
                </c:pt>
                <c:pt idx="634" formatCode="General">
                  <c:v>64.400000000000105</c:v>
                </c:pt>
                <c:pt idx="635" formatCode="General">
                  <c:v>64.500000000000099</c:v>
                </c:pt>
                <c:pt idx="636" formatCode="General">
                  <c:v>64.600000000000094</c:v>
                </c:pt>
                <c:pt idx="637" formatCode="General">
                  <c:v>64.700000000000102</c:v>
                </c:pt>
                <c:pt idx="638" formatCode="General">
                  <c:v>64.800000000000097</c:v>
                </c:pt>
                <c:pt idx="639" formatCode="General">
                  <c:v>64.900000000000205</c:v>
                </c:pt>
                <c:pt idx="640" formatCode="General">
                  <c:v>65.000000000000199</c:v>
                </c:pt>
              </c:numCache>
            </c:numRef>
          </c:xVal>
          <c:yVal>
            <c:numRef>
              <c:f>'Figure 2 (Fit-data)'!$B$7:$B$647</c:f>
              <c:numCache>
                <c:formatCode>0.0000</c:formatCode>
                <c:ptCount val="641"/>
                <c:pt idx="0">
                  <c:v>7.407407407407407E-2</c:v>
                </c:pt>
                <c:pt idx="1">
                  <c:v>6.9767441860465101E-2</c:v>
                </c:pt>
                <c:pt idx="2">
                  <c:v>6.5934065934065936E-2</c:v>
                </c:pt>
                <c:pt idx="3">
                  <c:v>6.25E-2</c:v>
                </c:pt>
                <c:pt idx="4">
                  <c:v>5.9405940594059403E-2</c:v>
                </c:pt>
                <c:pt idx="5">
                  <c:v>5.6603773584905655E-2</c:v>
                </c:pt>
                <c:pt idx="6">
                  <c:v>5.405405405405405E-2</c:v>
                </c:pt>
                <c:pt idx="7">
                  <c:v>5.1724137931034482E-2</c:v>
                </c:pt>
                <c:pt idx="8">
                  <c:v>4.9586776859504134E-2</c:v>
                </c:pt>
                <c:pt idx="9">
                  <c:v>4.7619047619047616E-2</c:v>
                </c:pt>
                <c:pt idx="10">
                  <c:v>4.5801526717557245E-2</c:v>
                </c:pt>
                <c:pt idx="11">
                  <c:v>4.4117647058823525E-2</c:v>
                </c:pt>
                <c:pt idx="12">
                  <c:v>4.2553191489361694E-2</c:v>
                </c:pt>
                <c:pt idx="13">
                  <c:v>4.1095890410958902E-2</c:v>
                </c:pt>
                <c:pt idx="14">
                  <c:v>3.9735099337748346E-2</c:v>
                </c:pt>
                <c:pt idx="15">
                  <c:v>3.8461538461538457E-2</c:v>
                </c:pt>
                <c:pt idx="16">
                  <c:v>3.7267080745341609E-2</c:v>
                </c:pt>
                <c:pt idx="17">
                  <c:v>3.614457831325301E-2</c:v>
                </c:pt>
                <c:pt idx="18">
                  <c:v>3.5087719298245612E-2</c:v>
                </c:pt>
                <c:pt idx="19">
                  <c:v>3.4090909090909088E-2</c:v>
                </c:pt>
                <c:pt idx="20">
                  <c:v>3.3149171270718231E-2</c:v>
                </c:pt>
                <c:pt idx="21">
                  <c:v>3.2258064516129031E-2</c:v>
                </c:pt>
                <c:pt idx="22">
                  <c:v>3.1413612565445025E-2</c:v>
                </c:pt>
                <c:pt idx="23">
                  <c:v>3.0612244897959183E-2</c:v>
                </c:pt>
                <c:pt idx="24">
                  <c:v>2.9850746268656719E-2</c:v>
                </c:pt>
                <c:pt idx="25">
                  <c:v>2.9126213592233007E-2</c:v>
                </c:pt>
                <c:pt idx="26">
                  <c:v>2.8436018957345974E-2</c:v>
                </c:pt>
                <c:pt idx="27">
                  <c:v>2.7777777777777776E-2</c:v>
                </c:pt>
                <c:pt idx="28">
                  <c:v>2.7149321266968326E-2</c:v>
                </c:pt>
                <c:pt idx="29">
                  <c:v>2.6548672566371685E-2</c:v>
                </c:pt>
                <c:pt idx="30">
                  <c:v>2.5974025974025972E-2</c:v>
                </c:pt>
                <c:pt idx="31">
                  <c:v>2.5423728813559324E-2</c:v>
                </c:pt>
                <c:pt idx="32">
                  <c:v>2.4896265560165973E-2</c:v>
                </c:pt>
                <c:pt idx="33">
                  <c:v>2.4390243902439025E-2</c:v>
                </c:pt>
                <c:pt idx="34">
                  <c:v>2.3904382470119518E-2</c:v>
                </c:pt>
                <c:pt idx="35">
                  <c:v>2.34375E-2</c:v>
                </c:pt>
                <c:pt idx="36">
                  <c:v>2.2988505747126436E-2</c:v>
                </c:pt>
                <c:pt idx="37">
                  <c:v>2.2556390977443608E-2</c:v>
                </c:pt>
                <c:pt idx="38">
                  <c:v>2.2140221402214021E-2</c:v>
                </c:pt>
                <c:pt idx="39">
                  <c:v>2.1739130434782605E-2</c:v>
                </c:pt>
                <c:pt idx="40">
                  <c:v>2.1352313167259784E-2</c:v>
                </c:pt>
                <c:pt idx="41">
                  <c:v>2.097902097902098E-2</c:v>
                </c:pt>
                <c:pt idx="42">
                  <c:v>2.0618556701030927E-2</c:v>
                </c:pt>
                <c:pt idx="43">
                  <c:v>2.0270270270270271E-2</c:v>
                </c:pt>
                <c:pt idx="44">
                  <c:v>1.9933554817275746E-2</c:v>
                </c:pt>
                <c:pt idx="45">
                  <c:v>1.9607843137254902E-2</c:v>
                </c:pt>
                <c:pt idx="46">
                  <c:v>1.9292604501607719E-2</c:v>
                </c:pt>
                <c:pt idx="47">
                  <c:v>1.8987341772151896E-2</c:v>
                </c:pt>
                <c:pt idx="48">
                  <c:v>1.8691588785046728E-2</c:v>
                </c:pt>
                <c:pt idx="49">
                  <c:v>1.8404907975460121E-2</c:v>
                </c:pt>
                <c:pt idx="50">
                  <c:v>1.8126888217522657E-2</c:v>
                </c:pt>
                <c:pt idx="51">
                  <c:v>1.7857142857142856E-2</c:v>
                </c:pt>
                <c:pt idx="52">
                  <c:v>1.7595307917888561E-2</c:v>
                </c:pt>
                <c:pt idx="53">
                  <c:v>1.7341040462427744E-2</c:v>
                </c:pt>
                <c:pt idx="54">
                  <c:v>1.7094017094017092E-2</c:v>
                </c:pt>
                <c:pt idx="55">
                  <c:v>1.6853932584269662E-2</c:v>
                </c:pt>
                <c:pt idx="56">
                  <c:v>1.662049861495845E-2</c:v>
                </c:pt>
                <c:pt idx="57">
                  <c:v>1.6393442622950817E-2</c:v>
                </c:pt>
                <c:pt idx="58">
                  <c:v>1.6172506738544475E-2</c:v>
                </c:pt>
                <c:pt idx="59">
                  <c:v>1.5957446808510637E-2</c:v>
                </c:pt>
                <c:pt idx="60">
                  <c:v>1.5748031496062992E-2</c:v>
                </c:pt>
                <c:pt idx="61">
                  <c:v>1.5544041450777202E-2</c:v>
                </c:pt>
                <c:pt idx="62">
                  <c:v>1.5345268542199487E-2</c:v>
                </c:pt>
                <c:pt idx="63">
                  <c:v>1.5151515151515152E-2</c:v>
                </c:pt>
                <c:pt idx="64">
                  <c:v>1.4962593516209476E-2</c:v>
                </c:pt>
                <c:pt idx="65">
                  <c:v>1.477832512315271E-2</c:v>
                </c:pt>
                <c:pt idx="66">
                  <c:v>1.4598540145985403E-2</c:v>
                </c:pt>
                <c:pt idx="67">
                  <c:v>1.4423076923076922E-2</c:v>
                </c:pt>
                <c:pt idx="68">
                  <c:v>1.4251781472684084E-2</c:v>
                </c:pt>
                <c:pt idx="69">
                  <c:v>1.4084507042253521E-2</c:v>
                </c:pt>
                <c:pt idx="70">
                  <c:v>1.3921113689095129E-2</c:v>
                </c:pt>
                <c:pt idx="71">
                  <c:v>1.3761467889908258E-2</c:v>
                </c:pt>
                <c:pt idx="72">
                  <c:v>1.360544217687075E-2</c:v>
                </c:pt>
                <c:pt idx="73">
                  <c:v>1.3452914798206277E-2</c:v>
                </c:pt>
                <c:pt idx="74">
                  <c:v>1.3303769401330377E-2</c:v>
                </c:pt>
                <c:pt idx="75">
                  <c:v>1.3157894736842106E-2</c:v>
                </c:pt>
                <c:pt idx="76">
                  <c:v>1.3015184381778743E-2</c:v>
                </c:pt>
                <c:pt idx="77">
                  <c:v>1.2875536480686697E-2</c:v>
                </c:pt>
                <c:pt idx="78">
                  <c:v>1.2738853503184712E-2</c:v>
                </c:pt>
                <c:pt idx="79">
                  <c:v>1.2605042016806723E-2</c:v>
                </c:pt>
                <c:pt idx="80">
                  <c:v>1.2474012474012475E-2</c:v>
                </c:pt>
                <c:pt idx="81">
                  <c:v>1.234567901234568E-2</c:v>
                </c:pt>
                <c:pt idx="82">
                  <c:v>1.2219959266802445E-2</c:v>
                </c:pt>
                <c:pt idx="83">
                  <c:v>1.2096774193548387E-2</c:v>
                </c:pt>
                <c:pt idx="84">
                  <c:v>1.1976047904191617E-2</c:v>
                </c:pt>
                <c:pt idx="85">
                  <c:v>1.1857707509881424E-2</c:v>
                </c:pt>
                <c:pt idx="86">
                  <c:v>1.1741682974559688E-2</c:v>
                </c:pt>
                <c:pt idx="87">
                  <c:v>1.1627906976744188E-2</c:v>
                </c:pt>
                <c:pt idx="88">
                  <c:v>1.1516314779270634E-2</c:v>
                </c:pt>
                <c:pt idx="89">
                  <c:v>1.1406844106463879E-2</c:v>
                </c:pt>
                <c:pt idx="90">
                  <c:v>1.1299435028248588E-2</c:v>
                </c:pt>
                <c:pt idx="91">
                  <c:v>1.119402985074627E-2</c:v>
                </c:pt>
                <c:pt idx="92">
                  <c:v>1.1090573012939003E-2</c:v>
                </c:pt>
                <c:pt idx="93">
                  <c:v>1.0989010989010988E-2</c:v>
                </c:pt>
                <c:pt idx="94">
                  <c:v>1.0889292196007259E-2</c:v>
                </c:pt>
                <c:pt idx="95">
                  <c:v>1.0791366906474821E-2</c:v>
                </c:pt>
                <c:pt idx="96">
                  <c:v>1.0695187165775402E-2</c:v>
                </c:pt>
                <c:pt idx="97">
                  <c:v>1.0600706713780919E-2</c:v>
                </c:pt>
                <c:pt idx="98">
                  <c:v>1.0507880910683012E-2</c:v>
                </c:pt>
                <c:pt idx="99">
                  <c:v>1.0416666666666666E-2</c:v>
                </c:pt>
                <c:pt idx="100">
                  <c:v>1.0327022375215147E-2</c:v>
                </c:pt>
                <c:pt idx="101">
                  <c:v>1.0238907849829353E-2</c:v>
                </c:pt>
                <c:pt idx="102">
                  <c:v>1.0152284263959392E-2</c:v>
                </c:pt>
                <c:pt idx="103">
                  <c:v>1.0067114093959731E-2</c:v>
                </c:pt>
                <c:pt idx="104">
                  <c:v>9.9833610648918467E-3</c:v>
                </c:pt>
                <c:pt idx="105">
                  <c:v>9.9009900990099011E-3</c:v>
                </c:pt>
                <c:pt idx="106">
                  <c:v>9.8199672667757774E-3</c:v>
                </c:pt>
                <c:pt idx="107">
                  <c:v>9.7402597402597418E-3</c:v>
                </c:pt>
                <c:pt idx="108">
                  <c:v>9.6618357487922701E-3</c:v>
                </c:pt>
                <c:pt idx="109">
                  <c:v>9.5846645367412137E-3</c:v>
                </c:pt>
                <c:pt idx="110">
                  <c:v>9.5087163232963554E-3</c:v>
                </c:pt>
                <c:pt idx="111">
                  <c:v>9.433962264150943E-3</c:v>
                </c:pt>
                <c:pt idx="112">
                  <c:v>9.3603744149765994E-3</c:v>
                </c:pt>
                <c:pt idx="113">
                  <c:v>9.2879256965944269E-3</c:v>
                </c:pt>
                <c:pt idx="114">
                  <c:v>9.2165898617511521E-3</c:v>
                </c:pt>
                <c:pt idx="115">
                  <c:v>9.1463414634146336E-3</c:v>
                </c:pt>
                <c:pt idx="116">
                  <c:v>9.0771558245083209E-3</c:v>
                </c:pt>
                <c:pt idx="117">
                  <c:v>9.0090090090090089E-3</c:v>
                </c:pt>
                <c:pt idx="118">
                  <c:v>8.9418777943368107E-3</c:v>
                </c:pt>
                <c:pt idx="119">
                  <c:v>8.8757396449704144E-3</c:v>
                </c:pt>
                <c:pt idx="120">
                  <c:v>8.8105726872246704E-3</c:v>
                </c:pt>
                <c:pt idx="121">
                  <c:v>8.7463556851311956E-3</c:v>
                </c:pt>
                <c:pt idx="122">
                  <c:v>8.6830680173661367E-3</c:v>
                </c:pt>
                <c:pt idx="123">
                  <c:v>8.6206896551724137E-3</c:v>
                </c:pt>
                <c:pt idx="124">
                  <c:v>8.5592011412268191E-3</c:v>
                </c:pt>
                <c:pt idx="125">
                  <c:v>8.4985835694051E-3</c:v>
                </c:pt>
                <c:pt idx="126">
                  <c:v>8.4388185654008449E-3</c:v>
                </c:pt>
                <c:pt idx="127">
                  <c:v>8.3798882681564244E-3</c:v>
                </c:pt>
                <c:pt idx="128">
                  <c:v>8.321775312066574E-3</c:v>
                </c:pt>
                <c:pt idx="129">
                  <c:v>8.2644628099173556E-3</c:v>
                </c:pt>
                <c:pt idx="130">
                  <c:v>8.2079343365253077E-3</c:v>
                </c:pt>
                <c:pt idx="131">
                  <c:v>8.152173913043478E-3</c:v>
                </c:pt>
                <c:pt idx="132">
                  <c:v>8.0971659919028341E-3</c:v>
                </c:pt>
                <c:pt idx="133">
                  <c:v>8.0428954423592495E-3</c:v>
                </c:pt>
                <c:pt idx="134">
                  <c:v>7.989347536617843E-3</c:v>
                </c:pt>
                <c:pt idx="135">
                  <c:v>7.9365079365079361E-3</c:v>
                </c:pt>
                <c:pt idx="136">
                  <c:v>7.8843626806833125E-3</c:v>
                </c:pt>
                <c:pt idx="137">
                  <c:v>7.8328981723237608E-3</c:v>
                </c:pt>
                <c:pt idx="138">
                  <c:v>7.7821011673151752E-3</c:v>
                </c:pt>
                <c:pt idx="139">
                  <c:v>7.7319587628865982E-3</c:v>
                </c:pt>
                <c:pt idx="140">
                  <c:v>7.6824583866837385E-3</c:v>
                </c:pt>
                <c:pt idx="141">
                  <c:v>7.6335877862595426E-3</c:v>
                </c:pt>
                <c:pt idx="142">
                  <c:v>7.5853350189633382E-3</c:v>
                </c:pt>
                <c:pt idx="143">
                  <c:v>7.537688442211055E-3</c:v>
                </c:pt>
                <c:pt idx="144">
                  <c:v>7.4906367041198503E-3</c:v>
                </c:pt>
                <c:pt idx="145">
                  <c:v>7.4441687344913143E-3</c:v>
                </c:pt>
                <c:pt idx="146">
                  <c:v>7.3982737361282368E-3</c:v>
                </c:pt>
                <c:pt idx="147">
                  <c:v>7.3529411764705881E-3</c:v>
                </c:pt>
                <c:pt idx="148">
                  <c:v>7.3081607795371486E-3</c:v>
                </c:pt>
                <c:pt idx="149">
                  <c:v>7.2639225181598066E-3</c:v>
                </c:pt>
                <c:pt idx="150">
                  <c:v>7.2202166064981943E-3</c:v>
                </c:pt>
                <c:pt idx="151">
                  <c:v>7.1770334928229649E-3</c:v>
                </c:pt>
                <c:pt idx="152">
                  <c:v>7.1343638525564797E-3</c:v>
                </c:pt>
                <c:pt idx="153">
                  <c:v>7.0921985815602826E-3</c:v>
                </c:pt>
                <c:pt idx="154">
                  <c:v>7.0505287896592246E-3</c:v>
                </c:pt>
                <c:pt idx="155">
                  <c:v>7.0093457943925224E-3</c:v>
                </c:pt>
                <c:pt idx="156">
                  <c:v>6.9686411149825775E-3</c:v>
                </c:pt>
                <c:pt idx="157">
                  <c:v>6.9284064665127015E-3</c:v>
                </c:pt>
                <c:pt idx="158">
                  <c:v>6.888633754305395E-3</c:v>
                </c:pt>
                <c:pt idx="159">
                  <c:v>6.8493150684931503E-3</c:v>
                </c:pt>
                <c:pt idx="160">
                  <c:v>6.8104426787741193E-3</c:v>
                </c:pt>
                <c:pt idx="161">
                  <c:v>6.7720090293453715E-3</c:v>
                </c:pt>
                <c:pt idx="162">
                  <c:v>6.7340067340067337E-3</c:v>
                </c:pt>
                <c:pt idx="163">
                  <c:v>6.6964285714285702E-3</c:v>
                </c:pt>
                <c:pt idx="164">
                  <c:v>6.6592674805771362E-3</c:v>
                </c:pt>
                <c:pt idx="165">
                  <c:v>6.6225165562913899E-3</c:v>
                </c:pt>
                <c:pt idx="166">
                  <c:v>6.5861690450054874E-3</c:v>
                </c:pt>
                <c:pt idx="167">
                  <c:v>6.5502183406113534E-3</c:v>
                </c:pt>
                <c:pt idx="168">
                  <c:v>6.5146579804560255E-3</c:v>
                </c:pt>
                <c:pt idx="169">
                  <c:v>6.4794816414686825E-3</c:v>
                </c:pt>
                <c:pt idx="170">
                  <c:v>6.4446831364124591E-3</c:v>
                </c:pt>
                <c:pt idx="171">
                  <c:v>6.4102564102564092E-3</c:v>
                </c:pt>
                <c:pt idx="172">
                  <c:v>6.376195536663124E-3</c:v>
                </c:pt>
                <c:pt idx="173">
                  <c:v>6.3424947145877368E-3</c:v>
                </c:pt>
                <c:pt idx="174">
                  <c:v>6.3091482649842269E-3</c:v>
                </c:pt>
                <c:pt idx="175">
                  <c:v>6.2761506276150618E-3</c:v>
                </c:pt>
                <c:pt idx="176">
                  <c:v>6.2434963579604567E-3</c:v>
                </c:pt>
                <c:pt idx="177">
                  <c:v>6.2111801242236021E-3</c:v>
                </c:pt>
                <c:pt idx="178">
                  <c:v>6.1791967044284232E-3</c:v>
                </c:pt>
                <c:pt idx="179">
                  <c:v>6.1475409836065573E-3</c:v>
                </c:pt>
                <c:pt idx="180">
                  <c:v>6.1162079510703356E-3</c:v>
                </c:pt>
                <c:pt idx="181">
                  <c:v>6.0851926977687617E-3</c:v>
                </c:pt>
                <c:pt idx="182">
                  <c:v>6.0544904137235112E-3</c:v>
                </c:pt>
                <c:pt idx="183">
                  <c:v>6.0240963855421681E-3</c:v>
                </c:pt>
                <c:pt idx="184">
                  <c:v>5.994005994005994E-3</c:v>
                </c:pt>
                <c:pt idx="185">
                  <c:v>5.9642147117296221E-3</c:v>
                </c:pt>
                <c:pt idx="186">
                  <c:v>5.9347181008902071E-3</c:v>
                </c:pt>
                <c:pt idx="187">
                  <c:v>5.905511811023622E-3</c:v>
                </c:pt>
                <c:pt idx="188">
                  <c:v>5.8765915768854054E-3</c:v>
                </c:pt>
                <c:pt idx="189">
                  <c:v>5.8479532163742687E-3</c:v>
                </c:pt>
                <c:pt idx="190">
                  <c:v>5.8195926285160033E-3</c:v>
                </c:pt>
                <c:pt idx="191">
                  <c:v>5.7915057915057903E-3</c:v>
                </c:pt>
                <c:pt idx="192">
                  <c:v>5.763688760806916E-3</c:v>
                </c:pt>
                <c:pt idx="193">
                  <c:v>5.7361376673040147E-3</c:v>
                </c:pt>
                <c:pt idx="194">
                  <c:v>5.708848715509039E-3</c:v>
                </c:pt>
                <c:pt idx="195">
                  <c:v>5.6818181818181811E-3</c:v>
                </c:pt>
                <c:pt idx="196">
                  <c:v>5.6550424128180956E-3</c:v>
                </c:pt>
                <c:pt idx="197">
                  <c:v>5.6285178236397749E-3</c:v>
                </c:pt>
                <c:pt idx="198">
                  <c:v>5.6022408963585426E-3</c:v>
                </c:pt>
                <c:pt idx="199">
                  <c:v>5.5762081784386614E-3</c:v>
                </c:pt>
                <c:pt idx="200">
                  <c:v>5.5504162812210914E-3</c:v>
                </c:pt>
                <c:pt idx="201">
                  <c:v>5.5248618784530376E-3</c:v>
                </c:pt>
                <c:pt idx="202">
                  <c:v>5.4995417048579283E-3</c:v>
                </c:pt>
                <c:pt idx="203">
                  <c:v>5.4744525547445249E-3</c:v>
                </c:pt>
                <c:pt idx="204">
                  <c:v>5.4495912806539508E-3</c:v>
                </c:pt>
                <c:pt idx="205">
                  <c:v>5.4249547920433988E-3</c:v>
                </c:pt>
                <c:pt idx="206">
                  <c:v>5.4005400540053997E-3</c:v>
                </c:pt>
                <c:pt idx="207">
                  <c:v>5.3763440860215049E-3</c:v>
                </c:pt>
                <c:pt idx="208">
                  <c:v>5.3523639607493305E-3</c:v>
                </c:pt>
                <c:pt idx="209">
                  <c:v>5.3285968028419185E-3</c:v>
                </c:pt>
                <c:pt idx="210">
                  <c:v>5.3050397877984082E-3</c:v>
                </c:pt>
                <c:pt idx="211">
                  <c:v>5.2816901408450695E-3</c:v>
                </c:pt>
                <c:pt idx="212">
                  <c:v>5.2585451358457495E-3</c:v>
                </c:pt>
                <c:pt idx="213">
                  <c:v>5.2356020942408371E-3</c:v>
                </c:pt>
                <c:pt idx="214">
                  <c:v>5.2128583840139004E-3</c:v>
                </c:pt>
                <c:pt idx="215">
                  <c:v>5.1903114186851208E-3</c:v>
                </c:pt>
                <c:pt idx="216">
                  <c:v>5.1679586563307487E-3</c:v>
                </c:pt>
                <c:pt idx="217">
                  <c:v>5.1457975986277868E-3</c:v>
                </c:pt>
                <c:pt idx="218">
                  <c:v>5.1238257899231419E-3</c:v>
                </c:pt>
                <c:pt idx="219">
                  <c:v>5.1020408163265302E-3</c:v>
                </c:pt>
                <c:pt idx="220">
                  <c:v>5.0804403048264179E-3</c:v>
                </c:pt>
                <c:pt idx="221">
                  <c:v>5.0590219224283303E-3</c:v>
                </c:pt>
                <c:pt idx="222">
                  <c:v>5.0377833753148613E-3</c:v>
                </c:pt>
                <c:pt idx="223">
                  <c:v>5.0167224080267551E-3</c:v>
                </c:pt>
                <c:pt idx="224">
                  <c:v>4.9958368026644462E-3</c:v>
                </c:pt>
                <c:pt idx="225">
                  <c:v>4.9751243781094526E-3</c:v>
                </c:pt>
                <c:pt idx="226">
                  <c:v>4.9545829892650699E-3</c:v>
                </c:pt>
                <c:pt idx="227">
                  <c:v>4.9342105263157892E-3</c:v>
                </c:pt>
                <c:pt idx="228">
                  <c:v>4.9140049140049139E-3</c:v>
                </c:pt>
                <c:pt idx="229">
                  <c:v>4.8939641109298528E-3</c:v>
                </c:pt>
                <c:pt idx="230">
                  <c:v>4.8740861088545891E-3</c:v>
                </c:pt>
                <c:pt idx="231">
                  <c:v>4.8543689320388345E-3</c:v>
                </c:pt>
                <c:pt idx="232">
                  <c:v>4.8348106365833999E-3</c:v>
                </c:pt>
                <c:pt idx="233">
                  <c:v>4.815409309791332E-3</c:v>
                </c:pt>
                <c:pt idx="234">
                  <c:v>4.7961630695443642E-3</c:v>
                </c:pt>
                <c:pt idx="235">
                  <c:v>4.7770700636942673E-3</c:v>
                </c:pt>
                <c:pt idx="236">
                  <c:v>4.7581284694686752E-3</c:v>
                </c:pt>
                <c:pt idx="237">
                  <c:v>4.7393364928909948E-3</c:v>
                </c:pt>
                <c:pt idx="238">
                  <c:v>4.7206923682140038E-3</c:v>
                </c:pt>
                <c:pt idx="239">
                  <c:v>4.7021943573667714E-3</c:v>
                </c:pt>
                <c:pt idx="240">
                  <c:v>4.6838407494145199E-3</c:v>
                </c:pt>
                <c:pt idx="241">
                  <c:v>4.6656298600311038E-3</c:v>
                </c:pt>
                <c:pt idx="242">
                  <c:v>4.6475600309837332E-3</c:v>
                </c:pt>
                <c:pt idx="243">
                  <c:v>4.6296296296296294E-3</c:v>
                </c:pt>
                <c:pt idx="244">
                  <c:v>4.6118370484242886E-3</c:v>
                </c:pt>
                <c:pt idx="245">
                  <c:v>4.5941807044410409E-3</c:v>
                </c:pt>
                <c:pt idx="246">
                  <c:v>4.576659038901601E-3</c:v>
                </c:pt>
                <c:pt idx="247">
                  <c:v>4.559270516717325E-3</c:v>
                </c:pt>
                <c:pt idx="248">
                  <c:v>4.5420136260408773E-3</c:v>
                </c:pt>
                <c:pt idx="249">
                  <c:v>4.5248868778280538E-3</c:v>
                </c:pt>
                <c:pt idx="250">
                  <c:v>4.5078888054094664E-3</c:v>
                </c:pt>
                <c:pt idx="251">
                  <c:v>4.4910179640718561E-3</c:v>
                </c:pt>
                <c:pt idx="252">
                  <c:v>4.4742729306487695E-3</c:v>
                </c:pt>
                <c:pt idx="253">
                  <c:v>4.4576523031203564E-3</c:v>
                </c:pt>
                <c:pt idx="254">
                  <c:v>4.4411547002220575E-3</c:v>
                </c:pt>
                <c:pt idx="255">
                  <c:v>4.4247787610619468E-3</c:v>
                </c:pt>
                <c:pt idx="256">
                  <c:v>4.4085231447465092E-3</c:v>
                </c:pt>
                <c:pt idx="257">
                  <c:v>4.3923865300146414E-3</c:v>
                </c:pt>
                <c:pt idx="258">
                  <c:v>4.3763676148796497E-3</c:v>
                </c:pt>
                <c:pt idx="259">
                  <c:v>4.3604651162790697E-3</c:v>
                </c:pt>
                <c:pt idx="260">
                  <c:v>4.3446777697320775E-3</c:v>
                </c:pt>
                <c:pt idx="261">
                  <c:v>4.3290043290043281E-3</c:v>
                </c:pt>
                <c:pt idx="262">
                  <c:v>4.3134435657800141E-3</c:v>
                </c:pt>
                <c:pt idx="263">
                  <c:v>4.2979942693409734E-3</c:v>
                </c:pt>
                <c:pt idx="264">
                  <c:v>4.2826552462526769E-3</c:v>
                </c:pt>
                <c:pt idx="265">
                  <c:v>4.2674253200568986E-3</c:v>
                </c:pt>
                <c:pt idx="266">
                  <c:v>4.2523033309709423E-3</c:v>
                </c:pt>
                <c:pt idx="267">
                  <c:v>4.2372881355932203E-3</c:v>
                </c:pt>
                <c:pt idx="268">
                  <c:v>4.2223786066150591E-3</c:v>
                </c:pt>
                <c:pt idx="269">
                  <c:v>4.2075736325385693E-3</c:v>
                </c:pt>
                <c:pt idx="270">
                  <c:v>4.1928721174004186E-3</c:v>
                </c:pt>
                <c:pt idx="271">
                  <c:v>4.1782729805013921E-3</c:v>
                </c:pt>
                <c:pt idx="272">
                  <c:v>4.1637751561415682E-3</c:v>
                </c:pt>
                <c:pt idx="273">
                  <c:v>4.1493775933609959E-3</c:v>
                </c:pt>
                <c:pt idx="274">
                  <c:v>4.1350792556857337E-3</c:v>
                </c:pt>
                <c:pt idx="275">
                  <c:v>4.120879120879121E-3</c:v>
                </c:pt>
                <c:pt idx="276">
                  <c:v>4.1067761806981512E-3</c:v>
                </c:pt>
                <c:pt idx="277">
                  <c:v>4.0927694406548429E-3</c:v>
                </c:pt>
                <c:pt idx="278">
                  <c:v>4.0788579197824602E-3</c:v>
                </c:pt>
                <c:pt idx="279">
                  <c:v>4.0650406504065036E-3</c:v>
                </c:pt>
                <c:pt idx="280">
                  <c:v>4.0513166779203242E-3</c:v>
                </c:pt>
                <c:pt idx="281">
                  <c:v>4.0376850605652751E-3</c:v>
                </c:pt>
                <c:pt idx="282">
                  <c:v>4.0241448692152912E-3</c:v>
                </c:pt>
                <c:pt idx="283">
                  <c:v>4.010695187165775E-3</c:v>
                </c:pt>
                <c:pt idx="284">
                  <c:v>3.9973351099267156E-3</c:v>
                </c:pt>
                <c:pt idx="285">
                  <c:v>3.9840637450199202E-3</c:v>
                </c:pt>
                <c:pt idx="286">
                  <c:v>3.9708802117802778E-3</c:v>
                </c:pt>
                <c:pt idx="287">
                  <c:v>3.9577836411609493E-3</c:v>
                </c:pt>
                <c:pt idx="288">
                  <c:v>3.9447731755424056E-3</c:v>
                </c:pt>
                <c:pt idx="289">
                  <c:v>3.9318479685452159E-3</c:v>
                </c:pt>
                <c:pt idx="290">
                  <c:v>3.9190071848465057E-3</c:v>
                </c:pt>
                <c:pt idx="291">
                  <c:v>3.9062499999999996E-3</c:v>
                </c:pt>
                <c:pt idx="292">
                  <c:v>3.8935756002595715E-3</c:v>
                </c:pt>
                <c:pt idx="293">
                  <c:v>3.8809831824062092E-3</c:v>
                </c:pt>
                <c:pt idx="294">
                  <c:v>3.8684719535783366E-3</c:v>
                </c:pt>
                <c:pt idx="295">
                  <c:v>3.8560411311053984E-3</c:v>
                </c:pt>
                <c:pt idx="296">
                  <c:v>3.8436899423446506E-3</c:v>
                </c:pt>
                <c:pt idx="297">
                  <c:v>3.8314176245210726E-3</c:v>
                </c:pt>
                <c:pt idx="298">
                  <c:v>3.8192234245703368E-3</c:v>
                </c:pt>
                <c:pt idx="299">
                  <c:v>3.8071065989847713E-3</c:v>
                </c:pt>
                <c:pt idx="300">
                  <c:v>3.7950664136622387E-3</c:v>
                </c:pt>
                <c:pt idx="301">
                  <c:v>3.783102143757881E-3</c:v>
                </c:pt>
                <c:pt idx="302">
                  <c:v>3.7712130735386546E-3</c:v>
                </c:pt>
                <c:pt idx="303">
                  <c:v>3.7593984962406013E-3</c:v>
                </c:pt>
                <c:pt idx="304">
                  <c:v>3.7476577139287947E-3</c:v>
                </c:pt>
                <c:pt idx="305">
                  <c:v>3.7359900373599006E-3</c:v>
                </c:pt>
                <c:pt idx="306">
                  <c:v>3.7243947858472998E-3</c:v>
                </c:pt>
                <c:pt idx="307">
                  <c:v>3.7128712871287127E-3</c:v>
                </c:pt>
                <c:pt idx="308">
                  <c:v>3.7014188772362734E-3</c:v>
                </c:pt>
                <c:pt idx="309">
                  <c:v>3.690036900369004E-3</c:v>
                </c:pt>
                <c:pt idx="310">
                  <c:v>3.6787247087676275E-3</c:v>
                </c:pt>
                <c:pt idx="311">
                  <c:v>3.667481662591687E-3</c:v>
                </c:pt>
                <c:pt idx="312">
                  <c:v>3.6563071297989031E-3</c:v>
                </c:pt>
                <c:pt idx="313">
                  <c:v>3.6452004860267318E-3</c:v>
                </c:pt>
                <c:pt idx="314">
                  <c:v>3.6341611144760752E-3</c:v>
                </c:pt>
                <c:pt idx="315">
                  <c:v>3.6231884057971015E-3</c:v>
                </c:pt>
                <c:pt idx="316">
                  <c:v>3.6122817579771222E-3</c:v>
                </c:pt>
                <c:pt idx="317">
                  <c:v>3.6014405762304922E-3</c:v>
                </c:pt>
                <c:pt idx="318">
                  <c:v>3.5906642728904853E-3</c:v>
                </c:pt>
                <c:pt idx="319">
                  <c:v>3.5799522673031028E-3</c:v>
                </c:pt>
                <c:pt idx="320">
                  <c:v>3.569303985722784E-3</c:v>
                </c:pt>
                <c:pt idx="321">
                  <c:v>3.5587188612099642E-3</c:v>
                </c:pt>
                <c:pt idx="322">
                  <c:v>3.548196333530455E-3</c:v>
                </c:pt>
                <c:pt idx="323">
                  <c:v>3.5377358490566043E-3</c:v>
                </c:pt>
                <c:pt idx="324">
                  <c:v>3.5273368606701942E-3</c:v>
                </c:pt>
                <c:pt idx="325">
                  <c:v>3.5169988276670576E-3</c:v>
                </c:pt>
                <c:pt idx="326">
                  <c:v>3.5067212156633548E-3</c:v>
                </c:pt>
                <c:pt idx="327">
                  <c:v>3.4965034965034965E-3</c:v>
                </c:pt>
                <c:pt idx="328">
                  <c:v>3.4863451481696693E-3</c:v>
                </c:pt>
                <c:pt idx="329">
                  <c:v>3.476245654692932E-3</c:v>
                </c:pt>
                <c:pt idx="330">
                  <c:v>3.4662045060658581E-3</c:v>
                </c:pt>
                <c:pt idx="331">
                  <c:v>3.4562211981566818E-3</c:v>
                </c:pt>
                <c:pt idx="332">
                  <c:v>3.4462952326249283E-3</c:v>
                </c:pt>
                <c:pt idx="333">
                  <c:v>3.4364261168384883E-3</c:v>
                </c:pt>
                <c:pt idx="334">
                  <c:v>3.4266133637921191E-3</c:v>
                </c:pt>
                <c:pt idx="335">
                  <c:v>3.4168564920273349E-3</c:v>
                </c:pt>
                <c:pt idx="336">
                  <c:v>3.4071550255536627E-3</c:v>
                </c:pt>
                <c:pt idx="337">
                  <c:v>3.3975084937712344E-3</c:v>
                </c:pt>
                <c:pt idx="338">
                  <c:v>3.3879164313946925E-3</c:v>
                </c:pt>
                <c:pt idx="339">
                  <c:v>3.3783783783783786E-3</c:v>
                </c:pt>
                <c:pt idx="340">
                  <c:v>3.368893879842785E-3</c:v>
                </c:pt>
                <c:pt idx="341">
                  <c:v>3.3594624860022394E-3</c:v>
                </c:pt>
                <c:pt idx="342">
                  <c:v>3.3500837520938024E-3</c:v>
                </c:pt>
                <c:pt idx="343">
                  <c:v>3.3407572383073502E-3</c:v>
                </c:pt>
                <c:pt idx="344">
                  <c:v>3.3314825097168241E-3</c:v>
                </c:pt>
                <c:pt idx="345">
                  <c:v>3.3222591362126247E-3</c:v>
                </c:pt>
                <c:pt idx="346">
                  <c:v>3.3130866924351186E-3</c:v>
                </c:pt>
                <c:pt idx="347">
                  <c:v>3.3039647577092508E-3</c:v>
                </c:pt>
                <c:pt idx="348">
                  <c:v>3.2948929159802311E-3</c:v>
                </c:pt>
                <c:pt idx="349">
                  <c:v>3.2858707557502742E-3</c:v>
                </c:pt>
                <c:pt idx="350">
                  <c:v>3.2768978700163844E-3</c:v>
                </c:pt>
                <c:pt idx="351">
                  <c:v>3.2679738562091504E-3</c:v>
                </c:pt>
                <c:pt idx="352">
                  <c:v>3.2590983161325366E-3</c:v>
                </c:pt>
                <c:pt idx="353">
                  <c:v>3.2502708559046592E-3</c:v>
                </c:pt>
                <c:pt idx="354">
                  <c:v>3.2414910858995141E-3</c:v>
                </c:pt>
                <c:pt idx="355">
                  <c:v>3.2327586206896551E-3</c:v>
                </c:pt>
                <c:pt idx="356">
                  <c:v>3.2240730789897904E-3</c:v>
                </c:pt>
                <c:pt idx="357">
                  <c:v>3.2154340836012861E-3</c:v>
                </c:pt>
                <c:pt idx="358">
                  <c:v>3.206841261357563E-3</c:v>
                </c:pt>
                <c:pt idx="359">
                  <c:v>3.1982942430703628E-3</c:v>
                </c:pt>
                <c:pt idx="360">
                  <c:v>3.189792663476874E-3</c:v>
                </c:pt>
                <c:pt idx="361">
                  <c:v>3.1813361611876989E-3</c:v>
                </c:pt>
                <c:pt idx="362">
                  <c:v>3.1729243786356425E-3</c:v>
                </c:pt>
                <c:pt idx="363">
                  <c:v>3.1645569620253168E-3</c:v>
                </c:pt>
                <c:pt idx="364">
                  <c:v>3.1562335612835353E-3</c:v>
                </c:pt>
                <c:pt idx="365">
                  <c:v>3.1479538300104933E-3</c:v>
                </c:pt>
                <c:pt idx="366">
                  <c:v>3.1397174254317113E-3</c:v>
                </c:pt>
                <c:pt idx="367">
                  <c:v>3.1315240083507304E-3</c:v>
                </c:pt>
                <c:pt idx="368">
                  <c:v>3.1233732431025511E-3</c:v>
                </c:pt>
                <c:pt idx="369">
                  <c:v>3.1152647975077885E-3</c:v>
                </c:pt>
                <c:pt idx="370">
                  <c:v>3.1071983428275505E-3</c:v>
                </c:pt>
                <c:pt idx="371">
                  <c:v>3.0991735537190084E-3</c:v>
                </c:pt>
                <c:pt idx="372">
                  <c:v>3.0911901081916537E-3</c:v>
                </c:pt>
                <c:pt idx="373">
                  <c:v>3.0832476875642346E-3</c:v>
                </c:pt>
                <c:pt idx="374">
                  <c:v>3.0753459764223477E-3</c:v>
                </c:pt>
                <c:pt idx="375">
                  <c:v>3.0674846625766872E-3</c:v>
                </c:pt>
                <c:pt idx="376">
                  <c:v>3.0596634370219276E-3</c:v>
                </c:pt>
                <c:pt idx="377">
                  <c:v>3.0518819938962359E-3</c:v>
                </c:pt>
                <c:pt idx="378">
                  <c:v>3.0441400304414006E-3</c:v>
                </c:pt>
                <c:pt idx="379">
                  <c:v>3.0364372469635628E-3</c:v>
                </c:pt>
                <c:pt idx="380">
                  <c:v>3.0287733467945482E-3</c:v>
                </c:pt>
                <c:pt idx="381">
                  <c:v>3.0211480362537764E-3</c:v>
                </c:pt>
                <c:pt idx="382">
                  <c:v>3.0135610246107484E-3</c:v>
                </c:pt>
                <c:pt idx="383">
                  <c:v>3.0060120240480966E-3</c:v>
                </c:pt>
                <c:pt idx="384">
                  <c:v>2.9985007496251877E-3</c:v>
                </c:pt>
                <c:pt idx="385">
                  <c:v>2.9910269192422734E-3</c:v>
                </c:pt>
                <c:pt idx="386">
                  <c:v>2.9835902536051715E-3</c:v>
                </c:pt>
                <c:pt idx="387">
                  <c:v>2.976190476190476E-3</c:v>
                </c:pt>
                <c:pt idx="388">
                  <c:v>2.9688273132112818E-3</c:v>
                </c:pt>
                <c:pt idx="389">
                  <c:v>2.9615004935834156E-3</c:v>
                </c:pt>
                <c:pt idx="390">
                  <c:v>2.9542097488921715E-3</c:v>
                </c:pt>
                <c:pt idx="391">
                  <c:v>2.9469548133595285E-3</c:v>
                </c:pt>
                <c:pt idx="392">
                  <c:v>2.9397354238118569E-3</c:v>
                </c:pt>
                <c:pt idx="393">
                  <c:v>2.9325513196480943E-3</c:v>
                </c:pt>
                <c:pt idx="394">
                  <c:v>2.9254022428083864E-3</c:v>
                </c:pt>
                <c:pt idx="395">
                  <c:v>2.9182879377431907E-3</c:v>
                </c:pt>
                <c:pt idx="396">
                  <c:v>2.911208151382824E-3</c:v>
                </c:pt>
                <c:pt idx="397">
                  <c:v>2.9041626331074537E-3</c:v>
                </c:pt>
                <c:pt idx="398">
                  <c:v>2.8971511347175281E-3</c:v>
                </c:pt>
                <c:pt idx="399">
                  <c:v>2.8901734104046246E-3</c:v>
                </c:pt>
                <c:pt idx="400">
                  <c:v>2.8832292167227293E-3</c:v>
                </c:pt>
                <c:pt idx="401">
                  <c:v>2.8763183125599234E-3</c:v>
                </c:pt>
                <c:pt idx="402">
                  <c:v>2.8694404591104732E-3</c:v>
                </c:pt>
                <c:pt idx="403">
                  <c:v>2.8625954198473287E-3</c:v>
                </c:pt>
                <c:pt idx="404">
                  <c:v>2.8557829604950024E-3</c:v>
                </c:pt>
                <c:pt idx="405">
                  <c:v>2.8490028490028491E-3</c:v>
                </c:pt>
                <c:pt idx="406">
                  <c:v>2.8422548555187117E-3</c:v>
                </c:pt>
                <c:pt idx="407">
                  <c:v>2.8355387523629487E-3</c:v>
                </c:pt>
                <c:pt idx="408">
                  <c:v>2.828854314002829E-3</c:v>
                </c:pt>
                <c:pt idx="409">
                  <c:v>2.8222013170272815E-3</c:v>
                </c:pt>
                <c:pt idx="410">
                  <c:v>2.8155795401220087E-3</c:v>
                </c:pt>
                <c:pt idx="411">
                  <c:v>2.8089887640449437E-3</c:v>
                </c:pt>
                <c:pt idx="412">
                  <c:v>2.8024287716020549E-3</c:v>
                </c:pt>
                <c:pt idx="413">
                  <c:v>2.7958993476234857E-3</c:v>
                </c:pt>
                <c:pt idx="414">
                  <c:v>2.7894002789400282E-3</c:v>
                </c:pt>
                <c:pt idx="415">
                  <c:v>2.7829313543599257E-3</c:v>
                </c:pt>
                <c:pt idx="416">
                  <c:v>2.7764923646459972E-3</c:v>
                </c:pt>
                <c:pt idx="417">
                  <c:v>2.7700831024930748E-3</c:v>
                </c:pt>
                <c:pt idx="418">
                  <c:v>2.7637033625057578E-3</c:v>
                </c:pt>
                <c:pt idx="419">
                  <c:v>2.7573529411764708E-3</c:v>
                </c:pt>
                <c:pt idx="420">
                  <c:v>2.751031636863824E-3</c:v>
                </c:pt>
                <c:pt idx="421">
                  <c:v>2.7447392497712718E-3</c:v>
                </c:pt>
                <c:pt idx="422">
                  <c:v>2.7384755819260609E-3</c:v>
                </c:pt>
                <c:pt idx="423">
                  <c:v>2.7322404371584704E-3</c:v>
                </c:pt>
                <c:pt idx="424">
                  <c:v>2.7260336210813267E-3</c:v>
                </c:pt>
                <c:pt idx="425">
                  <c:v>2.7198549410698096E-3</c:v>
                </c:pt>
                <c:pt idx="426">
                  <c:v>2.7137042062415195E-3</c:v>
                </c:pt>
                <c:pt idx="427">
                  <c:v>2.707581227436823E-3</c:v>
                </c:pt>
                <c:pt idx="428">
                  <c:v>2.70148581719946E-3</c:v>
                </c:pt>
                <c:pt idx="429">
                  <c:v>2.6954177897574125E-3</c:v>
                </c:pt>
                <c:pt idx="430">
                  <c:v>2.689376961004034E-3</c:v>
                </c:pt>
                <c:pt idx="431">
                  <c:v>2.6833631484794273E-3</c:v>
                </c:pt>
                <c:pt idx="432">
                  <c:v>2.6773761713520749E-3</c:v>
                </c:pt>
                <c:pt idx="433">
                  <c:v>2.6714158504007124E-3</c:v>
                </c:pt>
                <c:pt idx="434">
                  <c:v>2.6654820079964462E-3</c:v>
                </c:pt>
                <c:pt idx="435">
                  <c:v>2.6595744680851063E-3</c:v>
                </c:pt>
                <c:pt idx="436">
                  <c:v>2.6536930561698365E-3</c:v>
                </c:pt>
                <c:pt idx="437">
                  <c:v>2.6478375992939097E-3</c:v>
                </c:pt>
                <c:pt idx="438">
                  <c:v>2.6420079260237781E-3</c:v>
                </c:pt>
                <c:pt idx="439">
                  <c:v>2.6362038664323375E-3</c:v>
                </c:pt>
                <c:pt idx="440">
                  <c:v>2.6304252520824201E-3</c:v>
                </c:pt>
                <c:pt idx="441">
                  <c:v>2.6246719160104987E-3</c:v>
                </c:pt>
                <c:pt idx="442">
                  <c:v>2.6189436927106066E-3</c:v>
                </c:pt>
                <c:pt idx="443">
                  <c:v>2.6132404181184671E-3</c:v>
                </c:pt>
                <c:pt idx="444">
                  <c:v>2.6075619295958278E-3</c:v>
                </c:pt>
                <c:pt idx="445">
                  <c:v>2.6019080659150044E-3</c:v>
                </c:pt>
                <c:pt idx="446">
                  <c:v>2.5962786672436176E-3</c:v>
                </c:pt>
                <c:pt idx="447">
                  <c:v>2.5906735751295338E-3</c:v>
                </c:pt>
                <c:pt idx="448">
                  <c:v>2.5850926324859978E-3</c:v>
                </c:pt>
                <c:pt idx="449">
                  <c:v>2.5795356835769563E-3</c:v>
                </c:pt>
                <c:pt idx="450">
                  <c:v>2.5740025740025739E-3</c:v>
                </c:pt>
                <c:pt idx="451">
                  <c:v>2.5684931506849314E-3</c:v>
                </c:pt>
                <c:pt idx="452">
                  <c:v>2.5630072618539083E-3</c:v>
                </c:pt>
                <c:pt idx="453">
                  <c:v>2.5575447570332483E-3</c:v>
                </c:pt>
                <c:pt idx="454">
                  <c:v>2.5521054870267972E-3</c:v>
                </c:pt>
                <c:pt idx="455">
                  <c:v>2.5466893039049238E-3</c:v>
                </c:pt>
                <c:pt idx="456">
                  <c:v>2.5412960609911056E-3</c:v>
                </c:pt>
                <c:pt idx="457">
                  <c:v>2.5359256128486898E-3</c:v>
                </c:pt>
                <c:pt idx="458">
                  <c:v>2.5305778152678198E-3</c:v>
                </c:pt>
                <c:pt idx="459">
                  <c:v>2.5252525252525255E-3</c:v>
                </c:pt>
                <c:pt idx="460">
                  <c:v>2.51994960100798E-3</c:v>
                </c:pt>
                <c:pt idx="461">
                  <c:v>2.5146689019279128E-3</c:v>
                </c:pt>
                <c:pt idx="462">
                  <c:v>2.509410288582183E-3</c:v>
                </c:pt>
                <c:pt idx="463">
                  <c:v>2.5041736227045079E-3</c:v>
                </c:pt>
                <c:pt idx="464">
                  <c:v>2.4989587671803417E-3</c:v>
                </c:pt>
                <c:pt idx="465">
                  <c:v>2.4937655860349127E-3</c:v>
                </c:pt>
                <c:pt idx="466">
                  <c:v>2.4885939444214021E-3</c:v>
                </c:pt>
                <c:pt idx="467">
                  <c:v>2.4834437086092716E-3</c:v>
                </c:pt>
                <c:pt idx="468">
                  <c:v>2.4783147459727386E-3</c:v>
                </c:pt>
                <c:pt idx="469">
                  <c:v>2.4732069249793899E-3</c:v>
                </c:pt>
                <c:pt idx="470">
                  <c:v>2.4681201151789387E-3</c:v>
                </c:pt>
                <c:pt idx="471">
                  <c:v>2.4630541871921183E-3</c:v>
                </c:pt>
                <c:pt idx="472">
                  <c:v>2.458009012699713E-3</c:v>
                </c:pt>
                <c:pt idx="473">
                  <c:v>2.4529844644317253E-3</c:v>
                </c:pt>
                <c:pt idx="474">
                  <c:v>2.447980416156671E-3</c:v>
                </c:pt>
                <c:pt idx="475">
                  <c:v>2.44299674267101E-3</c:v>
                </c:pt>
                <c:pt idx="476">
                  <c:v>2.4380333197887038E-3</c:v>
                </c:pt>
                <c:pt idx="477">
                  <c:v>2.4330900243309003E-3</c:v>
                </c:pt>
                <c:pt idx="478">
                  <c:v>2.4281667341157429E-3</c:v>
                </c:pt>
                <c:pt idx="479">
                  <c:v>2.4232633279483036E-3</c:v>
                </c:pt>
                <c:pt idx="480">
                  <c:v>2.4183796856106408E-3</c:v>
                </c:pt>
                <c:pt idx="481">
                  <c:v>2.4135156878519709E-3</c:v>
                </c:pt>
                <c:pt idx="482">
                  <c:v>2.408671216378964E-3</c:v>
                </c:pt>
                <c:pt idx="483">
                  <c:v>2.403846153846154E-3</c:v>
                </c:pt>
                <c:pt idx="484">
                  <c:v>2.3990403838464614E-3</c:v>
                </c:pt>
                <c:pt idx="485">
                  <c:v>2.3942537909018356E-3</c:v>
                </c:pt>
                <c:pt idx="486">
                  <c:v>2.3894862604540022E-3</c:v>
                </c:pt>
                <c:pt idx="487">
                  <c:v>2.3847376788553257E-3</c:v>
                </c:pt>
                <c:pt idx="488">
                  <c:v>2.3800079333597779E-3</c:v>
                </c:pt>
                <c:pt idx="489">
                  <c:v>2.3752969121140144E-3</c:v>
                </c:pt>
                <c:pt idx="490">
                  <c:v>2.3706045041485581E-3</c:v>
                </c:pt>
                <c:pt idx="491">
                  <c:v>2.3659305993690852E-3</c:v>
                </c:pt>
                <c:pt idx="492">
                  <c:v>2.3612750885478157E-3</c:v>
                </c:pt>
                <c:pt idx="493">
                  <c:v>2.3566378633150041E-3</c:v>
                </c:pt>
                <c:pt idx="494">
                  <c:v>2.3520188161505291E-3</c:v>
                </c:pt>
                <c:pt idx="495">
                  <c:v>2.3474178403755869E-3</c:v>
                </c:pt>
                <c:pt idx="496">
                  <c:v>2.3428348301444747E-3</c:v>
                </c:pt>
                <c:pt idx="497">
                  <c:v>2.3382696804364767E-3</c:v>
                </c:pt>
                <c:pt idx="498">
                  <c:v>2.3337222870478415E-3</c:v>
                </c:pt>
                <c:pt idx="499">
                  <c:v>2.329192546583851E-3</c:v>
                </c:pt>
                <c:pt idx="500">
                  <c:v>2.3246803564509881E-3</c:v>
                </c:pt>
                <c:pt idx="501">
                  <c:v>2.3201856148491878E-3</c:v>
                </c:pt>
                <c:pt idx="502">
                  <c:v>2.3157082207641835E-3</c:v>
                </c:pt>
                <c:pt idx="503">
                  <c:v>2.3112480739599386E-3</c:v>
                </c:pt>
                <c:pt idx="504">
                  <c:v>2.306805074971165E-3</c:v>
                </c:pt>
                <c:pt idx="505">
                  <c:v>2.3023791250959325E-3</c:v>
                </c:pt>
                <c:pt idx="506">
                  <c:v>2.2979701263883571E-3</c:v>
                </c:pt>
                <c:pt idx="507">
                  <c:v>2.2935779816513758E-3</c:v>
                </c:pt>
                <c:pt idx="508">
                  <c:v>2.2892025944296073E-3</c:v>
                </c:pt>
                <c:pt idx="509">
                  <c:v>2.284843869002285E-3</c:v>
                </c:pt>
                <c:pt idx="510">
                  <c:v>2.2805017103762829E-3</c:v>
                </c:pt>
                <c:pt idx="511">
                  <c:v>2.276176024279211E-3</c:v>
                </c:pt>
                <c:pt idx="512">
                  <c:v>2.2718667171525938E-3</c:v>
                </c:pt>
                <c:pt idx="513">
                  <c:v>2.2675736961451248E-3</c:v>
                </c:pt>
                <c:pt idx="514">
                  <c:v>2.2632968691059978E-3</c:v>
                </c:pt>
                <c:pt idx="515">
                  <c:v>2.2590361445783132E-3</c:v>
                </c:pt>
                <c:pt idx="516">
                  <c:v>2.2547914317925591E-3</c:v>
                </c:pt>
                <c:pt idx="517">
                  <c:v>2.2505626406601649E-3</c:v>
                </c:pt>
                <c:pt idx="518">
                  <c:v>2.2463496817671283E-3</c:v>
                </c:pt>
                <c:pt idx="519">
                  <c:v>2.242152466367713E-3</c:v>
                </c:pt>
                <c:pt idx="520">
                  <c:v>2.237970906378217E-3</c:v>
                </c:pt>
                <c:pt idx="521">
                  <c:v>2.2338049143708115E-3</c:v>
                </c:pt>
                <c:pt idx="522">
                  <c:v>2.229654403567447E-3</c:v>
                </c:pt>
                <c:pt idx="523">
                  <c:v>2.225519287833828E-3</c:v>
                </c:pt>
                <c:pt idx="524">
                  <c:v>2.2213994816734544E-3</c:v>
                </c:pt>
                <c:pt idx="525">
                  <c:v>2.2172949002217295E-3</c:v>
                </c:pt>
                <c:pt idx="526">
                  <c:v>2.2132054592401327E-3</c:v>
                </c:pt>
                <c:pt idx="527">
                  <c:v>2.2091310751104565E-3</c:v>
                </c:pt>
                <c:pt idx="528">
                  <c:v>2.205071664829107E-3</c:v>
                </c:pt>
                <c:pt idx="529">
                  <c:v>2.2010271460014674E-3</c:v>
                </c:pt>
                <c:pt idx="530">
                  <c:v>2.1969974368363236E-3</c:v>
                </c:pt>
                <c:pt idx="531">
                  <c:v>2.1929824561403508E-3</c:v>
                </c:pt>
                <c:pt idx="532">
                  <c:v>2.1889821233126595E-3</c:v>
                </c:pt>
                <c:pt idx="533">
                  <c:v>2.1849963583394031E-3</c:v>
                </c:pt>
                <c:pt idx="534">
                  <c:v>2.1810250817884407E-3</c:v>
                </c:pt>
                <c:pt idx="535">
                  <c:v>2.1770682148040637E-3</c:v>
                </c:pt>
                <c:pt idx="536">
                  <c:v>2.1731256791017745E-3</c:v>
                </c:pt>
                <c:pt idx="537">
                  <c:v>2.1691973969631237E-3</c:v>
                </c:pt>
                <c:pt idx="538">
                  <c:v>2.1652832912306026E-3</c:v>
                </c:pt>
                <c:pt idx="539">
                  <c:v>2.1613832853025938E-3</c:v>
                </c:pt>
                <c:pt idx="540">
                  <c:v>2.1574973031283709E-3</c:v>
                </c:pt>
                <c:pt idx="541">
                  <c:v>2.1536252692031586E-3</c:v>
                </c:pt>
                <c:pt idx="542">
                  <c:v>2.149767108563239E-3</c:v>
                </c:pt>
                <c:pt idx="543">
                  <c:v>2.1459227467811159E-3</c:v>
                </c:pt>
                <c:pt idx="544">
                  <c:v>2.1420921099607284E-3</c:v>
                </c:pt>
                <c:pt idx="545">
                  <c:v>2.1382751247327157E-3</c:v>
                </c:pt>
                <c:pt idx="546">
                  <c:v>2.1344717182497333E-3</c:v>
                </c:pt>
                <c:pt idx="547">
                  <c:v>2.130681818181818E-3</c:v>
                </c:pt>
                <c:pt idx="548">
                  <c:v>2.1269053527118043E-3</c:v>
                </c:pt>
                <c:pt idx="549">
                  <c:v>2.1231422505307855E-3</c:v>
                </c:pt>
                <c:pt idx="550">
                  <c:v>2.1193924408336277E-3</c:v>
                </c:pt>
                <c:pt idx="551">
                  <c:v>2.1156558533145273E-3</c:v>
                </c:pt>
                <c:pt idx="552">
                  <c:v>2.1119324181626186E-3</c:v>
                </c:pt>
                <c:pt idx="553">
                  <c:v>2.108222066057625E-3</c:v>
                </c:pt>
                <c:pt idx="554">
                  <c:v>2.104524728165556E-3</c:v>
                </c:pt>
                <c:pt idx="555">
                  <c:v>2.1008403361344537E-3</c:v>
                </c:pt>
                <c:pt idx="556">
                  <c:v>2.0971688220901784E-3</c:v>
                </c:pt>
                <c:pt idx="557">
                  <c:v>2.0935101186322401E-3</c:v>
                </c:pt>
                <c:pt idx="558">
                  <c:v>2.0898641588296763E-3</c:v>
                </c:pt>
                <c:pt idx="559">
                  <c:v>2.086230876216968E-3</c:v>
                </c:pt>
                <c:pt idx="560">
                  <c:v>2.0826102047900035E-3</c:v>
                </c:pt>
                <c:pt idx="561">
                  <c:v>2.0790020790020791E-3</c:v>
                </c:pt>
                <c:pt idx="562">
                  <c:v>2.0754064337599448E-3</c:v>
                </c:pt>
                <c:pt idx="563">
                  <c:v>2.0718232044198894E-3</c:v>
                </c:pt>
                <c:pt idx="564">
                  <c:v>2.0682523267838678E-3</c:v>
                </c:pt>
                <c:pt idx="565">
                  <c:v>2.0646937370956643E-3</c:v>
                </c:pt>
                <c:pt idx="566">
                  <c:v>2.0611473720371005E-3</c:v>
                </c:pt>
                <c:pt idx="567">
                  <c:v>2.0576131687242796E-3</c:v>
                </c:pt>
                <c:pt idx="568">
                  <c:v>2.0540910647038686E-3</c:v>
                </c:pt>
                <c:pt idx="569">
                  <c:v>2.050580997949419E-3</c:v>
                </c:pt>
                <c:pt idx="570">
                  <c:v>2.0470829068577278E-3</c:v>
                </c:pt>
                <c:pt idx="571">
                  <c:v>2.0435967302452314E-3</c:v>
                </c:pt>
                <c:pt idx="572">
                  <c:v>2.0401224073444369E-3</c:v>
                </c:pt>
                <c:pt idx="573">
                  <c:v>2.0366598778004041E-3</c:v>
                </c:pt>
                <c:pt idx="574">
                  <c:v>2.0332090816672279E-3</c:v>
                </c:pt>
                <c:pt idx="575">
                  <c:v>2.0297699594045973E-3</c:v>
                </c:pt>
                <c:pt idx="576">
                  <c:v>2.0263424518743634E-3</c:v>
                </c:pt>
                <c:pt idx="577">
                  <c:v>2.022926500337151E-3</c:v>
                </c:pt>
                <c:pt idx="578">
                  <c:v>2.0195220464490037E-3</c:v>
                </c:pt>
                <c:pt idx="579">
                  <c:v>2.016129032258061E-3</c:v>
                </c:pt>
                <c:pt idx="580">
                  <c:v>2.0127474002012715E-3</c:v>
                </c:pt>
                <c:pt idx="581">
                  <c:v>2.0093770931011354E-3</c:v>
                </c:pt>
                <c:pt idx="582">
                  <c:v>2.006018054162484E-3</c:v>
                </c:pt>
                <c:pt idx="583">
                  <c:v>2.0026702269692891E-3</c:v>
                </c:pt>
                <c:pt idx="584">
                  <c:v>1.9993335554815031E-3</c:v>
                </c:pt>
                <c:pt idx="585">
                  <c:v>1.9960079840319329E-3</c:v>
                </c:pt>
                <c:pt idx="586">
                  <c:v>1.9926934573231453E-3</c:v>
                </c:pt>
                <c:pt idx="587">
                  <c:v>1.9893899204243997E-3</c:v>
                </c:pt>
                <c:pt idx="588">
                  <c:v>1.9860973187686166E-3</c:v>
                </c:pt>
                <c:pt idx="589">
                  <c:v>1.9828155981493688E-3</c:v>
                </c:pt>
                <c:pt idx="590">
                  <c:v>1.9795447047179118E-3</c:v>
                </c:pt>
                <c:pt idx="591">
                  <c:v>1.976284584980234E-3</c:v>
                </c:pt>
                <c:pt idx="592">
                  <c:v>1.9730351857941432E-3</c:v>
                </c:pt>
                <c:pt idx="593">
                  <c:v>1.9697964543663789E-3</c:v>
                </c:pt>
                <c:pt idx="594">
                  <c:v>1.9665683382497508E-3</c:v>
                </c:pt>
                <c:pt idx="595">
                  <c:v>1.963350785340311E-3</c:v>
                </c:pt>
                <c:pt idx="596">
                  <c:v>1.9601437438745476E-3</c:v>
                </c:pt>
                <c:pt idx="597">
                  <c:v>1.9569471624266113E-3</c:v>
                </c:pt>
                <c:pt idx="598">
                  <c:v>1.9537609899055652E-3</c:v>
                </c:pt>
                <c:pt idx="599">
                  <c:v>1.9505851755526628E-3</c:v>
                </c:pt>
                <c:pt idx="600">
                  <c:v>1.9474196689386531E-3</c:v>
                </c:pt>
                <c:pt idx="601">
                  <c:v>1.9442644199611115E-3</c:v>
                </c:pt>
                <c:pt idx="602">
                  <c:v>1.9411193788417957E-3</c:v>
                </c:pt>
                <c:pt idx="603">
                  <c:v>1.9379844961240279E-3</c:v>
                </c:pt>
                <c:pt idx="604">
                  <c:v>1.9348597226701034E-3</c:v>
                </c:pt>
                <c:pt idx="605">
                  <c:v>1.9317450096587219E-3</c:v>
                </c:pt>
                <c:pt idx="606">
                  <c:v>1.9286403085824462E-3</c:v>
                </c:pt>
                <c:pt idx="607">
                  <c:v>1.925545571245183E-3</c:v>
                </c:pt>
                <c:pt idx="608">
                  <c:v>1.9224607497596894E-3</c:v>
                </c:pt>
                <c:pt idx="609">
                  <c:v>1.9193857965451025E-3</c:v>
                </c:pt>
                <c:pt idx="610">
                  <c:v>1.9163206643244939E-3</c:v>
                </c:pt>
                <c:pt idx="611">
                  <c:v>1.9132653061224459E-3</c:v>
                </c:pt>
                <c:pt idx="612">
                  <c:v>1.9102196752626521E-3</c:v>
                </c:pt>
                <c:pt idx="613">
                  <c:v>1.9071837253655406E-3</c:v>
                </c:pt>
                <c:pt idx="614">
                  <c:v>1.904157410345919E-3</c:v>
                </c:pt>
                <c:pt idx="615">
                  <c:v>1.9011406844106433E-3</c:v>
                </c:pt>
                <c:pt idx="616">
                  <c:v>1.8981335020563082E-3</c:v>
                </c:pt>
                <c:pt idx="617">
                  <c:v>1.8951358180669584E-3</c:v>
                </c:pt>
                <c:pt idx="618">
                  <c:v>1.8921475875118231E-3</c:v>
                </c:pt>
                <c:pt idx="619">
                  <c:v>1.8891687657430702E-3</c:v>
                </c:pt>
                <c:pt idx="620">
                  <c:v>1.886199308393584E-3</c:v>
                </c:pt>
                <c:pt idx="621">
                  <c:v>1.8832391713747617E-3</c:v>
                </c:pt>
                <c:pt idx="622">
                  <c:v>1.880288310874331E-3</c:v>
                </c:pt>
                <c:pt idx="623">
                  <c:v>1.8773466833541899E-3</c:v>
                </c:pt>
                <c:pt idx="624">
                  <c:v>1.8744142455482634E-3</c:v>
                </c:pt>
                <c:pt idx="625">
                  <c:v>1.8714909544603837E-3</c:v>
                </c:pt>
                <c:pt idx="626">
                  <c:v>1.8685767673621895E-3</c:v>
                </c:pt>
                <c:pt idx="627">
                  <c:v>1.8656716417910417E-3</c:v>
                </c:pt>
                <c:pt idx="628">
                  <c:v>1.8627755355479635E-3</c:v>
                </c:pt>
                <c:pt idx="629">
                  <c:v>1.8598884066955955E-3</c:v>
                </c:pt>
                <c:pt idx="630">
                  <c:v>1.8570102135561715E-3</c:v>
                </c:pt>
                <c:pt idx="631">
                  <c:v>1.8541409147095149E-3</c:v>
                </c:pt>
                <c:pt idx="632">
                  <c:v>1.851280468991049E-3</c:v>
                </c:pt>
                <c:pt idx="633">
                  <c:v>1.8484288354898308E-3</c:v>
                </c:pt>
                <c:pt idx="634">
                  <c:v>1.8455859735465978E-3</c:v>
                </c:pt>
                <c:pt idx="635">
                  <c:v>1.8427518427518398E-3</c:v>
                </c:pt>
                <c:pt idx="636">
                  <c:v>1.8399264029438794E-3</c:v>
                </c:pt>
                <c:pt idx="637">
                  <c:v>1.837109614206978E-3</c:v>
                </c:pt>
                <c:pt idx="638">
                  <c:v>1.834301436869456E-3</c:v>
                </c:pt>
                <c:pt idx="639">
                  <c:v>1.8315018315018256E-3</c:v>
                </c:pt>
                <c:pt idx="640">
                  <c:v>1.8287107589149592E-3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61-44AB-B07D-7D0BA28C0B0F}"/>
            </c:ext>
          </c:extLst>
        </c:ser>
        <c:ser>
          <c:idx val="2"/>
          <c:order val="2"/>
          <c:spPr>
            <a:ln w="6480">
              <a:solidFill>
                <a:srgbClr val="000000"/>
              </a:solidFill>
              <a:custDash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2 (Fit-data)'!$A$7:$A$647</c:f>
              <c:numCache>
                <c:formatCode>0.0</c:formatCode>
                <c:ptCount val="64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 formatCode="General">
                  <c:v>2.1</c:v>
                </c:pt>
                <c:pt idx="12" formatCode="General">
                  <c:v>2.2000000000000002</c:v>
                </c:pt>
                <c:pt idx="13" formatCode="General">
                  <c:v>2.2999999999999998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</c:v>
                </c:pt>
                <c:pt idx="31" formatCode="General">
                  <c:v>4.0999999999999996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4.4000000000000004</c:v>
                </c:pt>
                <c:pt idx="35" formatCode="General">
                  <c:v>4.5</c:v>
                </c:pt>
                <c:pt idx="36" formatCode="General">
                  <c:v>4.5999999999999996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4.9000000000000004</c:v>
                </c:pt>
                <c:pt idx="40" formatCode="General">
                  <c:v>5</c:v>
                </c:pt>
                <c:pt idx="41" formatCode="General">
                  <c:v>5.0999999999999996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</c:v>
                </c:pt>
                <c:pt idx="71" formatCode="General">
                  <c:v>8.1</c:v>
                </c:pt>
                <c:pt idx="72" formatCode="General">
                  <c:v>8.1999999999999993</c:v>
                </c:pt>
                <c:pt idx="73" formatCode="General">
                  <c:v>8.3000000000000007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8.6999999999999993</c:v>
                </c:pt>
                <c:pt idx="78" formatCode="General">
                  <c:v>8.8000000000000007</c:v>
                </c:pt>
                <c:pt idx="79" formatCode="General">
                  <c:v>8.9</c:v>
                </c:pt>
                <c:pt idx="80" formatCode="General">
                  <c:v>9</c:v>
                </c:pt>
                <c:pt idx="81" formatCode="General">
                  <c:v>9.1</c:v>
                </c:pt>
                <c:pt idx="82" formatCode="General">
                  <c:v>9.1999999999999993</c:v>
                </c:pt>
                <c:pt idx="83" formatCode="General">
                  <c:v>9.3000000000000007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9.6999999999999993</c:v>
                </c:pt>
                <c:pt idx="88" formatCode="General">
                  <c:v>9.8000000000000007</c:v>
                </c:pt>
                <c:pt idx="89" formatCode="General">
                  <c:v>9.9</c:v>
                </c:pt>
                <c:pt idx="90" formatCode="General">
                  <c:v>10</c:v>
                </c:pt>
                <c:pt idx="91" formatCode="General">
                  <c:v>10.1</c:v>
                </c:pt>
                <c:pt idx="92" formatCode="General">
                  <c:v>10.199999999999999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</c:v>
                </c:pt>
                <c:pt idx="151" formatCode="General">
                  <c:v>16.100000000000001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16.399999999999999</c:v>
                </c:pt>
                <c:pt idx="155" formatCode="General">
                  <c:v>16.5</c:v>
                </c:pt>
                <c:pt idx="156" formatCode="General">
                  <c:v>16.600000000000001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16.899999999999999</c:v>
                </c:pt>
                <c:pt idx="160" formatCode="General">
                  <c:v>17</c:v>
                </c:pt>
                <c:pt idx="161" formatCode="General">
                  <c:v>17.100000000000001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17.399999999999999</c:v>
                </c:pt>
                <c:pt idx="165" formatCode="General">
                  <c:v>17.5</c:v>
                </c:pt>
                <c:pt idx="166" formatCode="General">
                  <c:v>17.600000000000001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17.899999999999999</c:v>
                </c:pt>
                <c:pt idx="170" formatCode="General">
                  <c:v>18</c:v>
                </c:pt>
                <c:pt idx="171" formatCode="General">
                  <c:v>18.100000000000001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18.399999999999999</c:v>
                </c:pt>
                <c:pt idx="175" formatCode="General">
                  <c:v>18.5</c:v>
                </c:pt>
                <c:pt idx="176" formatCode="General">
                  <c:v>18.600000000000001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18.899999999999999</c:v>
                </c:pt>
                <c:pt idx="180" formatCode="General">
                  <c:v>19</c:v>
                </c:pt>
                <c:pt idx="181" formatCode="General">
                  <c:v>19.100000000000001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19.399999999999999</c:v>
                </c:pt>
                <c:pt idx="185" formatCode="General">
                  <c:v>19.5</c:v>
                </c:pt>
                <c:pt idx="186" formatCode="General">
                  <c:v>19.600000000000001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19.899999999999999</c:v>
                </c:pt>
                <c:pt idx="190" formatCode="General">
                  <c:v>20</c:v>
                </c:pt>
                <c:pt idx="191" formatCode="General">
                  <c:v>20.100000000000001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20.399999999999999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</c:v>
                </c:pt>
                <c:pt idx="311" formatCode="General">
                  <c:v>32.1</c:v>
                </c:pt>
                <c:pt idx="312" formatCode="General">
                  <c:v>32.200000000000003</c:v>
                </c:pt>
                <c:pt idx="313" formatCode="General">
                  <c:v>32.299999999999997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32.700000000000003</c:v>
                </c:pt>
                <c:pt idx="318" formatCode="General">
                  <c:v>32.799999999999997</c:v>
                </c:pt>
                <c:pt idx="319" formatCode="General">
                  <c:v>32.9</c:v>
                </c:pt>
                <c:pt idx="320" formatCode="General">
                  <c:v>33</c:v>
                </c:pt>
                <c:pt idx="321" formatCode="General">
                  <c:v>33.1</c:v>
                </c:pt>
                <c:pt idx="322" formatCode="General">
                  <c:v>33.200000000000003</c:v>
                </c:pt>
                <c:pt idx="323" formatCode="General">
                  <c:v>33.299999999999997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33.700000000000003</c:v>
                </c:pt>
                <c:pt idx="328" formatCode="General">
                  <c:v>33.799999999999997</c:v>
                </c:pt>
                <c:pt idx="329" formatCode="General">
                  <c:v>33.9</c:v>
                </c:pt>
                <c:pt idx="330" formatCode="General">
                  <c:v>34</c:v>
                </c:pt>
                <c:pt idx="331" formatCode="General">
                  <c:v>34.1</c:v>
                </c:pt>
                <c:pt idx="332" formatCode="General">
                  <c:v>34.200000000000003</c:v>
                </c:pt>
                <c:pt idx="333" formatCode="General">
                  <c:v>34.299999999999997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34.700000000000003</c:v>
                </c:pt>
                <c:pt idx="338" formatCode="General">
                  <c:v>34.799999999999997</c:v>
                </c:pt>
                <c:pt idx="339" formatCode="General">
                  <c:v>34.9</c:v>
                </c:pt>
                <c:pt idx="340" formatCode="General">
                  <c:v>35</c:v>
                </c:pt>
                <c:pt idx="341" formatCode="General">
                  <c:v>35.1</c:v>
                </c:pt>
                <c:pt idx="342" formatCode="General">
                  <c:v>35.200000000000003</c:v>
                </c:pt>
                <c:pt idx="343" formatCode="General">
                  <c:v>35.299999999999997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35.700000000000003</c:v>
                </c:pt>
                <c:pt idx="348" formatCode="General">
                  <c:v>35.799999999999997</c:v>
                </c:pt>
                <c:pt idx="349" formatCode="General">
                  <c:v>35.9</c:v>
                </c:pt>
                <c:pt idx="350" formatCode="General">
                  <c:v>36</c:v>
                </c:pt>
                <c:pt idx="351" formatCode="General">
                  <c:v>36.1</c:v>
                </c:pt>
                <c:pt idx="352" formatCode="General">
                  <c:v>36.200000000000003</c:v>
                </c:pt>
                <c:pt idx="353" formatCode="General">
                  <c:v>36.299999999999997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36.700000000000003</c:v>
                </c:pt>
                <c:pt idx="358" formatCode="General">
                  <c:v>36.799999999999997</c:v>
                </c:pt>
                <c:pt idx="359" formatCode="General">
                  <c:v>36.9</c:v>
                </c:pt>
                <c:pt idx="360" formatCode="General">
                  <c:v>37</c:v>
                </c:pt>
                <c:pt idx="361" formatCode="General">
                  <c:v>37.1</c:v>
                </c:pt>
                <c:pt idx="362" formatCode="General">
                  <c:v>37.200000000000003</c:v>
                </c:pt>
                <c:pt idx="363" formatCode="General">
                  <c:v>37.299999999999997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37.700000000000003</c:v>
                </c:pt>
                <c:pt idx="368" formatCode="General">
                  <c:v>37.799999999999997</c:v>
                </c:pt>
                <c:pt idx="369" formatCode="General">
                  <c:v>37.9</c:v>
                </c:pt>
                <c:pt idx="370" formatCode="General">
                  <c:v>38</c:v>
                </c:pt>
                <c:pt idx="371" formatCode="General">
                  <c:v>38.1</c:v>
                </c:pt>
                <c:pt idx="372" formatCode="General">
                  <c:v>38.200000000000003</c:v>
                </c:pt>
                <c:pt idx="373" formatCode="General">
                  <c:v>38.299999999999997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38.700000000000003</c:v>
                </c:pt>
                <c:pt idx="378" formatCode="General">
                  <c:v>38.799999999999997</c:v>
                </c:pt>
                <c:pt idx="379" formatCode="General">
                  <c:v>38.9</c:v>
                </c:pt>
                <c:pt idx="380" formatCode="General">
                  <c:v>39</c:v>
                </c:pt>
                <c:pt idx="381" formatCode="General">
                  <c:v>39.1</c:v>
                </c:pt>
                <c:pt idx="382" formatCode="General">
                  <c:v>39.200000000000003</c:v>
                </c:pt>
                <c:pt idx="383" formatCode="General">
                  <c:v>39.299999999999997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39.700000000000003</c:v>
                </c:pt>
                <c:pt idx="388" formatCode="General">
                  <c:v>39.799999999999997</c:v>
                </c:pt>
                <c:pt idx="389" formatCode="General">
                  <c:v>39.9</c:v>
                </c:pt>
                <c:pt idx="390" formatCode="General">
                  <c:v>40</c:v>
                </c:pt>
                <c:pt idx="391" formatCode="General">
                  <c:v>40.1</c:v>
                </c:pt>
                <c:pt idx="392" formatCode="General">
                  <c:v>40.200000000000003</c:v>
                </c:pt>
                <c:pt idx="393" formatCode="General">
                  <c:v>40.299999999999997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40.700000000000003</c:v>
                </c:pt>
                <c:pt idx="398" formatCode="General">
                  <c:v>40.799999999999997</c:v>
                </c:pt>
                <c:pt idx="399" formatCode="General">
                  <c:v>40.9</c:v>
                </c:pt>
                <c:pt idx="400" formatCode="General">
                  <c:v>41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</c:v>
                </c:pt>
                <c:pt idx="571" formatCode="General">
                  <c:v>58.1</c:v>
                </c:pt>
                <c:pt idx="572" formatCode="General">
                  <c:v>58.200000000000102</c:v>
                </c:pt>
                <c:pt idx="573" formatCode="General">
                  <c:v>58.300000000000097</c:v>
                </c:pt>
                <c:pt idx="574" formatCode="General">
                  <c:v>58.400000000000098</c:v>
                </c:pt>
                <c:pt idx="575" formatCode="General">
                  <c:v>58.500000000000099</c:v>
                </c:pt>
                <c:pt idx="576" formatCode="General">
                  <c:v>58.600000000000101</c:v>
                </c:pt>
                <c:pt idx="577" formatCode="General">
                  <c:v>58.700000000000102</c:v>
                </c:pt>
                <c:pt idx="578" formatCode="General">
                  <c:v>58.800000000000097</c:v>
                </c:pt>
                <c:pt idx="579" formatCode="General">
                  <c:v>58.900000000000098</c:v>
                </c:pt>
                <c:pt idx="580" formatCode="General">
                  <c:v>59.000000000000099</c:v>
                </c:pt>
                <c:pt idx="581" formatCode="General">
                  <c:v>59.100000000000101</c:v>
                </c:pt>
                <c:pt idx="582" formatCode="General">
                  <c:v>59.200000000000102</c:v>
                </c:pt>
                <c:pt idx="583" formatCode="General">
                  <c:v>59.300000000000097</c:v>
                </c:pt>
                <c:pt idx="584" formatCode="General">
                  <c:v>59.400000000000098</c:v>
                </c:pt>
                <c:pt idx="585" formatCode="General">
                  <c:v>59.500000000000099</c:v>
                </c:pt>
                <c:pt idx="586" formatCode="General">
                  <c:v>59.600000000000101</c:v>
                </c:pt>
                <c:pt idx="587" formatCode="General">
                  <c:v>59.700000000000102</c:v>
                </c:pt>
                <c:pt idx="588" formatCode="General">
                  <c:v>59.800000000000097</c:v>
                </c:pt>
                <c:pt idx="589" formatCode="General">
                  <c:v>59.900000000000098</c:v>
                </c:pt>
                <c:pt idx="590" formatCode="General">
                  <c:v>60.000000000000099</c:v>
                </c:pt>
                <c:pt idx="591" formatCode="General">
                  <c:v>60.100000000000101</c:v>
                </c:pt>
                <c:pt idx="592" formatCode="General">
                  <c:v>60.200000000000102</c:v>
                </c:pt>
                <c:pt idx="593" formatCode="General">
                  <c:v>60.300000000000097</c:v>
                </c:pt>
                <c:pt idx="594" formatCode="General">
                  <c:v>60.400000000000098</c:v>
                </c:pt>
                <c:pt idx="595" formatCode="General">
                  <c:v>60.500000000000099</c:v>
                </c:pt>
                <c:pt idx="596" formatCode="General">
                  <c:v>60.600000000000101</c:v>
                </c:pt>
                <c:pt idx="597" formatCode="General">
                  <c:v>60.700000000000102</c:v>
                </c:pt>
                <c:pt idx="598" formatCode="General">
                  <c:v>60.800000000000097</c:v>
                </c:pt>
                <c:pt idx="599" formatCode="General">
                  <c:v>60.900000000000098</c:v>
                </c:pt>
                <c:pt idx="600" formatCode="General">
                  <c:v>61.000000000000099</c:v>
                </c:pt>
                <c:pt idx="601" formatCode="General">
                  <c:v>61.100000000000101</c:v>
                </c:pt>
                <c:pt idx="602" formatCode="General">
                  <c:v>61.200000000000102</c:v>
                </c:pt>
                <c:pt idx="603" formatCode="General">
                  <c:v>61.300000000000097</c:v>
                </c:pt>
                <c:pt idx="604" formatCode="General">
                  <c:v>61.400000000000098</c:v>
                </c:pt>
                <c:pt idx="605" formatCode="General">
                  <c:v>61.500000000000099</c:v>
                </c:pt>
                <c:pt idx="606" formatCode="General">
                  <c:v>61.600000000000101</c:v>
                </c:pt>
                <c:pt idx="607" formatCode="General">
                  <c:v>61.700000000000102</c:v>
                </c:pt>
                <c:pt idx="608" formatCode="General">
                  <c:v>61.800000000000097</c:v>
                </c:pt>
                <c:pt idx="609" formatCode="General">
                  <c:v>61.900000000000098</c:v>
                </c:pt>
                <c:pt idx="610" formatCode="General">
                  <c:v>62.000000000000099</c:v>
                </c:pt>
                <c:pt idx="611" formatCode="General">
                  <c:v>62.100000000000101</c:v>
                </c:pt>
                <c:pt idx="612" formatCode="General">
                  <c:v>62.200000000000102</c:v>
                </c:pt>
                <c:pt idx="613" formatCode="General">
                  <c:v>62.300000000000097</c:v>
                </c:pt>
                <c:pt idx="614" formatCode="General">
                  <c:v>62.400000000000098</c:v>
                </c:pt>
                <c:pt idx="615" formatCode="General">
                  <c:v>62.500000000000099</c:v>
                </c:pt>
                <c:pt idx="616" formatCode="General">
                  <c:v>62.600000000000101</c:v>
                </c:pt>
                <c:pt idx="617" formatCode="General">
                  <c:v>62.700000000000102</c:v>
                </c:pt>
                <c:pt idx="618" formatCode="General">
                  <c:v>62.800000000000097</c:v>
                </c:pt>
                <c:pt idx="619" formatCode="General">
                  <c:v>62.900000000000098</c:v>
                </c:pt>
                <c:pt idx="620" formatCode="General">
                  <c:v>63.000000000000099</c:v>
                </c:pt>
                <c:pt idx="621" formatCode="General">
                  <c:v>63.100000000000101</c:v>
                </c:pt>
                <c:pt idx="622" formatCode="General">
                  <c:v>63.200000000000102</c:v>
                </c:pt>
                <c:pt idx="623" formatCode="General">
                  <c:v>63.300000000000097</c:v>
                </c:pt>
                <c:pt idx="624" formatCode="General">
                  <c:v>63.400000000000098</c:v>
                </c:pt>
                <c:pt idx="625" formatCode="General">
                  <c:v>63.500000000000099</c:v>
                </c:pt>
                <c:pt idx="626" formatCode="General">
                  <c:v>63.600000000000101</c:v>
                </c:pt>
                <c:pt idx="627" formatCode="General">
                  <c:v>63.700000000000102</c:v>
                </c:pt>
                <c:pt idx="628" formatCode="General">
                  <c:v>63.800000000000097</c:v>
                </c:pt>
                <c:pt idx="629" formatCode="General">
                  <c:v>63.900000000000098</c:v>
                </c:pt>
                <c:pt idx="630" formatCode="General">
                  <c:v>64.000000000000099</c:v>
                </c:pt>
                <c:pt idx="631" formatCode="General">
                  <c:v>64.100000000000094</c:v>
                </c:pt>
                <c:pt idx="632" formatCode="General">
                  <c:v>64.200000000000102</c:v>
                </c:pt>
                <c:pt idx="633" formatCode="General">
                  <c:v>64.300000000000097</c:v>
                </c:pt>
                <c:pt idx="634" formatCode="General">
                  <c:v>64.400000000000105</c:v>
                </c:pt>
                <c:pt idx="635" formatCode="General">
                  <c:v>64.500000000000099</c:v>
                </c:pt>
                <c:pt idx="636" formatCode="General">
                  <c:v>64.600000000000094</c:v>
                </c:pt>
                <c:pt idx="637" formatCode="General">
                  <c:v>64.700000000000102</c:v>
                </c:pt>
                <c:pt idx="638" formatCode="General">
                  <c:v>64.800000000000097</c:v>
                </c:pt>
                <c:pt idx="639" formatCode="General">
                  <c:v>64.900000000000205</c:v>
                </c:pt>
                <c:pt idx="640" formatCode="General">
                  <c:v>65.000000000000199</c:v>
                </c:pt>
              </c:numCache>
            </c:numRef>
          </c:xVal>
          <c:yVal>
            <c:numRef>
              <c:f>'Figure 2 (Fit-data)'!$C$7:$C$647</c:f>
              <c:numCache>
                <c:formatCode>0.0000</c:formatCode>
                <c:ptCount val="641"/>
                <c:pt idx="0">
                  <c:v>9.1151522104946037E-2</c:v>
                </c:pt>
                <c:pt idx="1">
                  <c:v>8.6015002517278602E-2</c:v>
                </c:pt>
                <c:pt idx="2">
                  <c:v>8.1430897047016379E-2</c:v>
                </c:pt>
                <c:pt idx="3">
                  <c:v>7.731398176664761E-2</c:v>
                </c:pt>
                <c:pt idx="4">
                  <c:v>7.3595827693650182E-2</c:v>
                </c:pt>
                <c:pt idx="5">
                  <c:v>7.022083143347356E-2</c:v>
                </c:pt>
                <c:pt idx="6">
                  <c:v>6.7143327223278829E-2</c:v>
                </c:pt>
                <c:pt idx="7">
                  <c:v>6.4325449855484954E-2</c:v>
                </c:pt>
                <c:pt idx="8">
                  <c:v>6.1735529084192303E-2</c:v>
                </c:pt>
                <c:pt idx="9">
                  <c:v>5.9346866751528962E-2</c:v>
                </c:pt>
                <c:pt idx="10">
                  <c:v>5.7136793819381394E-2</c:v>
                </c:pt>
                <c:pt idx="11">
                  <c:v>5.5085935011677259E-2</c:v>
                </c:pt>
                <c:pt idx="12">
                  <c:v>5.3177629430161952E-2</c:v>
                </c:pt>
                <c:pt idx="13">
                  <c:v>5.1397469731082675E-2</c:v>
                </c:pt>
                <c:pt idx="14">
                  <c:v>4.9732932399453471E-2</c:v>
                </c:pt>
                <c:pt idx="15">
                  <c:v>4.8173078717191065E-2</c:v>
                </c:pt>
                <c:pt idx="16">
                  <c:v>4.6708311097263075E-2</c:v>
                </c:pt>
                <c:pt idx="17">
                  <c:v>4.5330173150312111E-2</c:v>
                </c:pt>
                <c:pt idx="18">
                  <c:v>4.4031184569581092E-2</c:v>
                </c:pt>
                <c:pt idx="19">
                  <c:v>4.280470394279192E-2</c:v>
                </c:pt>
                <c:pt idx="20">
                  <c:v>4.1644814119115268E-2</c:v>
                </c:pt>
                <c:pt idx="21">
                  <c:v>4.0546225911234073E-2</c:v>
                </c:pt>
                <c:pt idx="22">
                  <c:v>3.950419679318664E-2</c:v>
                </c:pt>
                <c:pt idx="23">
                  <c:v>3.8514461933445196E-2</c:v>
                </c:pt>
                <c:pt idx="24">
                  <c:v>3.7573175429797205E-2</c:v>
                </c:pt>
                <c:pt idx="25">
                  <c:v>3.6676860024853833E-2</c:v>
                </c:pt>
                <c:pt idx="26">
                  <c:v>3.5822363905610159E-2</c:v>
                </c:pt>
                <c:pt idx="27">
                  <c:v>3.5006823447689427E-2</c:v>
                </c:pt>
                <c:pt idx="28">
                  <c:v>3.4227630969938208E-2</c:v>
                </c:pt>
                <c:pt idx="29">
                  <c:v>3.3482406729418282E-2</c:v>
                </c:pt>
                <c:pt idx="30">
                  <c:v>3.2768974519341347E-2</c:v>
                </c:pt>
                <c:pt idx="31">
                  <c:v>3.2085340339846682E-2</c:v>
                </c:pt>
                <c:pt idx="32">
                  <c:v>3.1429673698930918E-2</c:v>
                </c:pt>
                <c:pt idx="33">
                  <c:v>3.080029117234144E-2</c:v>
                </c:pt>
                <c:pt idx="34">
                  <c:v>3.0195641909996566E-2</c:v>
                </c:pt>
                <c:pt idx="35">
                  <c:v>2.9614294824977988E-2</c:v>
                </c:pt>
                <c:pt idx="36">
                  <c:v>2.9054927241311038E-2</c:v>
                </c:pt>
                <c:pt idx="37">
                  <c:v>2.8516314810163038E-2</c:v>
                </c:pt>
                <c:pt idx="38">
                  <c:v>2.7997322531988753E-2</c:v>
                </c:pt>
                <c:pt idx="39">
                  <c:v>2.7496896745529614E-2</c:v>
                </c:pt>
                <c:pt idx="40">
                  <c:v>2.7014057964230467E-2</c:v>
                </c:pt>
                <c:pt idx="41">
                  <c:v>2.6547894457220809E-2</c:v>
                </c:pt>
                <c:pt idx="42">
                  <c:v>2.6097556486042544E-2</c:v>
                </c:pt>
                <c:pt idx="43">
                  <c:v>2.5662251120221254E-2</c:v>
                </c:pt>
                <c:pt idx="44">
                  <c:v>2.5241237564922778E-2</c:v>
                </c:pt>
                <c:pt idx="45">
                  <c:v>2.4833822942599938E-2</c:v>
                </c:pt>
                <c:pt idx="46">
                  <c:v>2.4439358477951298E-2</c:v>
                </c:pt>
                <c:pt idx="47">
                  <c:v>2.4057236041882046E-2</c:v>
                </c:pt>
                <c:pt idx="48">
                  <c:v>2.3686885015638322E-2</c:v>
                </c:pt>
                <c:pt idx="49">
                  <c:v>2.3327769441015417E-2</c:v>
                </c:pt>
                <c:pt idx="50">
                  <c:v>2.2979385426631513E-2</c:v>
                </c:pt>
                <c:pt idx="51">
                  <c:v>2.2641258783804685E-2</c:v>
                </c:pt>
                <c:pt idx="52">
                  <c:v>2.2312942868652728E-2</c:v>
                </c:pt>
                <c:pt idx="53">
                  <c:v>2.1994016609718652E-2</c:v>
                </c:pt>
                <c:pt idx="54">
                  <c:v>2.1684082702766245E-2</c:v>
                </c:pt>
                <c:pt idx="55">
                  <c:v>2.1382765956438021E-2</c:v>
                </c:pt>
                <c:pt idx="56">
                  <c:v>2.1089711774261551E-2</c:v>
                </c:pt>
                <c:pt idx="57">
                  <c:v>2.0804584760065328E-2</c:v>
                </c:pt>
                <c:pt idx="58">
                  <c:v>2.0527067435250318E-2</c:v>
                </c:pt>
                <c:pt idx="59">
                  <c:v>2.0256859057583922E-2</c:v>
                </c:pt>
                <c:pt idx="60">
                  <c:v>1.999367453226019E-2</c:v>
                </c:pt>
                <c:pt idx="61">
                  <c:v>1.9737243406922605E-2</c:v>
                </c:pt>
                <c:pt idx="62">
                  <c:v>1.9487308943189518E-2</c:v>
                </c:pt>
                <c:pt idx="63">
                  <c:v>1.9243627257970252E-2</c:v>
                </c:pt>
                <c:pt idx="64">
                  <c:v>1.900596652852525E-2</c:v>
                </c:pt>
                <c:pt idx="65">
                  <c:v>1.877410625581484E-2</c:v>
                </c:pt>
                <c:pt idx="66">
                  <c:v>1.8547836581208944E-2</c:v>
                </c:pt>
                <c:pt idx="67">
                  <c:v>1.8326957652100233E-2</c:v>
                </c:pt>
                <c:pt idx="68">
                  <c:v>1.811127903238427E-2</c:v>
                </c:pt>
                <c:pt idx="69">
                  <c:v>1.7900619154146355E-2</c:v>
                </c:pt>
                <c:pt idx="70">
                  <c:v>1.7694804807232435E-2</c:v>
                </c:pt>
                <c:pt idx="71">
                  <c:v>1.7493670663684124E-2</c:v>
                </c:pt>
                <c:pt idx="72">
                  <c:v>1.7297058834290027E-2</c:v>
                </c:pt>
                <c:pt idx="73">
                  <c:v>1.7104818454750401E-2</c:v>
                </c:pt>
                <c:pt idx="74">
                  <c:v>1.6916805299172753E-2</c:v>
                </c:pt>
                <c:pt idx="75">
                  <c:v>1.6732881418814738E-2</c:v>
                </c:pt>
                <c:pt idx="76">
                  <c:v>1.6552914804170687E-2</c:v>
                </c:pt>
                <c:pt idx="77">
                  <c:v>1.6376779068659978E-2</c:v>
                </c:pt>
                <c:pt idx="78">
                  <c:v>1.6204353152322909E-2</c:v>
                </c:pt>
                <c:pt idx="79">
                  <c:v>1.6035521044062574E-2</c:v>
                </c:pt>
                <c:pt idx="80">
                  <c:v>1.5870171521092047E-2</c:v>
                </c:pt>
                <c:pt idx="81">
                  <c:v>1.5708197904356035E-2</c:v>
                </c:pt>
                <c:pt idx="82">
                  <c:v>1.5549497828795496E-2</c:v>
                </c:pt>
                <c:pt idx="83">
                  <c:v>1.5393973027414711E-2</c:v>
                </c:pt>
                <c:pt idx="84">
                  <c:v>1.5241529128192641E-2</c:v>
                </c:pt>
                <c:pt idx="85">
                  <c:v>1.5092075462955807E-2</c:v>
                </c:pt>
                <c:pt idx="86">
                  <c:v>1.4945524887398561E-2</c:v>
                </c:pt>
                <c:pt idx="87">
                  <c:v>1.4801793611499371E-2</c:v>
                </c:pt>
                <c:pt idx="88">
                  <c:v>1.4660801039639066E-2</c:v>
                </c:pt>
                <c:pt idx="89">
                  <c:v>1.4522469619779472E-2</c:v>
                </c:pt>
                <c:pt idx="90">
                  <c:v>1.4386724701108876E-2</c:v>
                </c:pt>
                <c:pt idx="91">
                  <c:v>1.4253494399604849E-2</c:v>
                </c:pt>
                <c:pt idx="92">
                  <c:v>1.4122709471005315E-2</c:v>
                </c:pt>
                <c:pt idx="93">
                  <c:v>1.3994303190715804E-2</c:v>
                </c:pt>
                <c:pt idx="94">
                  <c:v>1.3868211240214959E-2</c:v>
                </c:pt>
                <c:pt idx="95">
                  <c:v>1.3744371599551651E-2</c:v>
                </c:pt>
                <c:pt idx="96">
                  <c:v>1.3622724445555906E-2</c:v>
                </c:pt>
                <c:pt idx="97">
                  <c:v>1.3503212055412378E-2</c:v>
                </c:pt>
                <c:pt idx="98">
                  <c:v>1.3385778715269584E-2</c:v>
                </c:pt>
                <c:pt idx="99">
                  <c:v>1.3270370633580665E-2</c:v>
                </c:pt>
                <c:pt idx="100">
                  <c:v>1.3156935858892323E-2</c:v>
                </c:pt>
                <c:pt idx="101">
                  <c:v>1.3045424201817708E-2</c:v>
                </c:pt>
                <c:pt idx="102">
                  <c:v>1.293578716094694E-2</c:v>
                </c:pt>
                <c:pt idx="103">
                  <c:v>1.2827977852465316E-2</c:v>
                </c:pt>
                <c:pt idx="104">
                  <c:v>1.2721950943264473E-2</c:v>
                </c:pt>
                <c:pt idx="105">
                  <c:v>1.2617662587345899E-2</c:v>
                </c:pt>
                <c:pt idx="106">
                  <c:v>1.251507036532927E-2</c:v>
                </c:pt>
                <c:pt idx="107">
                  <c:v>1.2414133226890119E-2</c:v>
                </c:pt>
                <c:pt idx="108">
                  <c:v>1.2314811435962688E-2</c:v>
                </c:pt>
                <c:pt idx="109">
                  <c:v>1.2217066518554195E-2</c:v>
                </c:pt>
                <c:pt idx="110">
                  <c:v>1.2120861213026383E-2</c:v>
                </c:pt>
                <c:pt idx="111">
                  <c:v>1.2026159422709428E-2</c:v>
                </c:pt>
                <c:pt idx="112">
                  <c:v>1.1932926170721392E-2</c:v>
                </c:pt>
                <c:pt idx="113">
                  <c:v>1.1841127556874472E-2</c:v>
                </c:pt>
                <c:pt idx="114">
                  <c:v>1.1750730716556385E-2</c:v>
                </c:pt>
                <c:pt idx="115">
                  <c:v>1.1661703781482062E-2</c:v>
                </c:pt>
                <c:pt idx="116">
                  <c:v>1.1574015842217155E-2</c:v>
                </c:pt>
                <c:pt idx="117">
                  <c:v>1.1487636912380729E-2</c:v>
                </c:pt>
                <c:pt idx="118">
                  <c:v>1.1402537894439947E-2</c:v>
                </c:pt>
                <c:pt idx="119">
                  <c:v>1.1318690547014842E-2</c:v>
                </c:pt>
                <c:pt idx="120">
                  <c:v>1.1236067453615859E-2</c:v>
                </c:pt>
                <c:pt idx="121">
                  <c:v>1.1154641992741488E-2</c:v>
                </c:pt>
                <c:pt idx="122">
                  <c:v>1.1074388309267458E-2</c:v>
                </c:pt>
                <c:pt idx="123">
                  <c:v>1.0995281287062824E-2</c:v>
                </c:pt>
                <c:pt idx="124">
                  <c:v>1.091729652277203E-2</c:v>
                </c:pt>
                <c:pt idx="125">
                  <c:v>1.0840410300705395E-2</c:v>
                </c:pt>
                <c:pt idx="126">
                  <c:v>1.076459956878377E-2</c:v>
                </c:pt>
                <c:pt idx="127">
                  <c:v>1.0689841915486066E-2</c:v>
                </c:pt>
                <c:pt idx="128">
                  <c:v>1.0616115547751177E-2</c:v>
                </c:pt>
                <c:pt idx="129">
                  <c:v>1.0543399269788572E-2</c:v>
                </c:pt>
                <c:pt idx="130">
                  <c:v>1.0471672462754201E-2</c:v>
                </c:pt>
                <c:pt idx="131">
                  <c:v>1.0400915065250784E-2</c:v>
                </c:pt>
                <c:pt idx="132">
                  <c:v>1.0331107554613759E-2</c:v>
                </c:pt>
                <c:pt idx="133">
                  <c:v>1.0262230928946124E-2</c:v>
                </c:pt>
                <c:pt idx="134">
                  <c:v>1.0194266689867547E-2</c:v>
                </c:pt>
                <c:pt idx="135">
                  <c:v>1.0127196825944705E-2</c:v>
                </c:pt>
                <c:pt idx="136">
                  <c:v>1.0061003796771776E-2</c:v>
                </c:pt>
                <c:pt idx="137">
                  <c:v>9.9956705176714542E-3</c:v>
                </c:pt>
                <c:pt idx="138">
                  <c:v>9.9311803449884488E-3</c:v>
                </c:pt>
                <c:pt idx="139">
                  <c:v>9.8675170619489105E-3</c:v>
                </c:pt>
                <c:pt idx="140">
                  <c:v>9.8046648650604775E-3</c:v>
                </c:pt>
                <c:pt idx="141">
                  <c:v>9.7426083510290303E-3</c:v>
                </c:pt>
                <c:pt idx="142">
                  <c:v>9.6813325041693581E-3</c:v>
                </c:pt>
                <c:pt idx="143">
                  <c:v>9.6208226842881463E-3</c:v>
                </c:pt>
                <c:pt idx="144">
                  <c:v>9.5610646150187054E-3</c:v>
                </c:pt>
                <c:pt idx="145">
                  <c:v>9.5020443725879564E-3</c:v>
                </c:pt>
                <c:pt idx="146">
                  <c:v>9.4437483749970439E-3</c:v>
                </c:pt>
                <c:pt idx="147">
                  <c:v>9.3861633715979567E-3</c:v>
                </c:pt>
                <c:pt idx="148">
                  <c:v>9.3292764330493438E-3</c:v>
                </c:pt>
                <c:pt idx="149">
                  <c:v>9.2730749416355136E-3</c:v>
                </c:pt>
                <c:pt idx="150">
                  <c:v>9.2175465819333714E-3</c:v>
                </c:pt>
                <c:pt idx="151">
                  <c:v>9.1626793318128306E-3</c:v>
                </c:pt>
                <c:pt idx="152">
                  <c:v>9.1084614537568637E-3</c:v>
                </c:pt>
                <c:pt idx="153">
                  <c:v>9.0548814864879878E-3</c:v>
                </c:pt>
                <c:pt idx="154">
                  <c:v>9.0019282368887128E-3</c:v>
                </c:pt>
                <c:pt idx="155">
                  <c:v>8.9495907722038845E-3</c:v>
                </c:pt>
                <c:pt idx="156">
                  <c:v>8.8978584125136203E-3</c:v>
                </c:pt>
                <c:pt idx="157">
                  <c:v>8.8467207234658486E-3</c:v>
                </c:pt>
                <c:pt idx="158">
                  <c:v>8.7961675092581154E-3</c:v>
                </c:pt>
                <c:pt idx="159">
                  <c:v>8.7461888058587532E-3</c:v>
                </c:pt>
                <c:pt idx="160">
                  <c:v>8.6967748744578889E-3</c:v>
                </c:pt>
                <c:pt idx="161">
                  <c:v>8.6479161951392922E-3</c:v>
                </c:pt>
                <c:pt idx="162">
                  <c:v>8.5996034607644239E-3</c:v>
                </c:pt>
                <c:pt idx="163">
                  <c:v>8.551827571060381E-3</c:v>
                </c:pt>
                <c:pt idx="164">
                  <c:v>8.5045796269039298E-3</c:v>
                </c:pt>
                <c:pt idx="165">
                  <c:v>8.4578509247940029E-3</c:v>
                </c:pt>
                <c:pt idx="166">
                  <c:v>8.4116329515054912E-3</c:v>
                </c:pt>
                <c:pt idx="167">
                  <c:v>8.3659173789174378E-3</c:v>
                </c:pt>
                <c:pt idx="168">
                  <c:v>8.320696059008998E-3</c:v>
                </c:pt>
                <c:pt idx="169">
                  <c:v>8.2759610190168784E-3</c:v>
                </c:pt>
                <c:pt idx="170">
                  <c:v>8.2317044567481994E-3</c:v>
                </c:pt>
                <c:pt idx="171">
                  <c:v>8.1879187360429893E-3</c:v>
                </c:pt>
                <c:pt idx="172">
                  <c:v>8.1445963823807699E-3</c:v>
                </c:pt>
                <c:pt idx="173">
                  <c:v>8.1017300786259076E-3</c:v>
                </c:pt>
                <c:pt idx="174">
                  <c:v>8.0593126609066843E-3</c:v>
                </c:pt>
                <c:pt idx="175">
                  <c:v>8.0173371146231593E-3</c:v>
                </c:pt>
                <c:pt idx="176">
                  <c:v>7.9757965705791814E-3</c:v>
                </c:pt>
                <c:pt idx="177">
                  <c:v>7.9346843012340577E-3</c:v>
                </c:pt>
                <c:pt idx="178">
                  <c:v>7.8939937170696001E-3</c:v>
                </c:pt>
                <c:pt idx="179">
                  <c:v>7.8537183630684008E-3</c:v>
                </c:pt>
                <c:pt idx="180">
                  <c:v>7.8138519152993937E-3</c:v>
                </c:pt>
                <c:pt idx="181">
                  <c:v>7.7743881776069302E-3</c:v>
                </c:pt>
                <c:pt idx="182">
                  <c:v>7.7353210783996868E-3</c:v>
                </c:pt>
                <c:pt idx="183">
                  <c:v>7.6966446675359344E-3</c:v>
                </c:pt>
                <c:pt idx="184">
                  <c:v>7.6583531133018268E-3</c:v>
                </c:pt>
                <c:pt idx="185">
                  <c:v>7.6204406994794215E-3</c:v>
                </c:pt>
                <c:pt idx="186">
                  <c:v>7.5829018225014406E-3</c:v>
                </c:pt>
                <c:pt idx="187">
                  <c:v>7.545730988689681E-3</c:v>
                </c:pt>
                <c:pt idx="188">
                  <c:v>7.5089228115743029E-3</c:v>
                </c:pt>
                <c:pt idx="189">
                  <c:v>7.4724720092912058E-3</c:v>
                </c:pt>
                <c:pt idx="190">
                  <c:v>7.4363734020548534E-3</c:v>
                </c:pt>
                <c:pt idx="191">
                  <c:v>7.4006219097040348E-3</c:v>
                </c:pt>
                <c:pt idx="192">
                  <c:v>7.3652125493180749E-3</c:v>
                </c:pt>
                <c:pt idx="193">
                  <c:v>7.3301404329011747E-3</c:v>
                </c:pt>
                <c:pt idx="194">
                  <c:v>7.2954007651326357E-3</c:v>
                </c:pt>
                <c:pt idx="195">
                  <c:v>7.2609888411807339E-3</c:v>
                </c:pt>
                <c:pt idx="196">
                  <c:v>7.226900044578221E-3</c:v>
                </c:pt>
                <c:pt idx="197">
                  <c:v>7.1931298451573819E-3</c:v>
                </c:pt>
                <c:pt idx="198">
                  <c:v>7.1596737970427444E-3</c:v>
                </c:pt>
                <c:pt idx="199">
                  <c:v>7.1265275366995499E-3</c:v>
                </c:pt>
                <c:pt idx="200">
                  <c:v>7.0936867810362011E-3</c:v>
                </c:pt>
                <c:pt idx="201">
                  <c:v>7.0611473255589368E-3</c:v>
                </c:pt>
                <c:pt idx="202">
                  <c:v>7.0289050425770896E-3</c:v>
                </c:pt>
                <c:pt idx="203">
                  <c:v>6.9969558794572848E-3</c:v>
                </c:pt>
                <c:pt idx="204">
                  <c:v>6.9652958569250498E-3</c:v>
                </c:pt>
                <c:pt idx="205">
                  <c:v>6.9339210674123448E-3</c:v>
                </c:pt>
                <c:pt idx="206">
                  <c:v>6.9028276734495525E-3</c:v>
                </c:pt>
                <c:pt idx="207">
                  <c:v>6.8720119061005495E-3</c:v>
                </c:pt>
                <c:pt idx="208">
                  <c:v>6.8414700634395181E-3</c:v>
                </c:pt>
                <c:pt idx="209">
                  <c:v>6.8111985090682069E-3</c:v>
                </c:pt>
                <c:pt idx="210">
                  <c:v>6.781193670672387E-3</c:v>
                </c:pt>
                <c:pt idx="211">
                  <c:v>6.7514520386163018E-3</c:v>
                </c:pt>
                <c:pt idx="212">
                  <c:v>6.7219701645739533E-3</c:v>
                </c:pt>
                <c:pt idx="213">
                  <c:v>6.692744660196097E-3</c:v>
                </c:pt>
                <c:pt idx="214">
                  <c:v>6.6637721958118694E-3</c:v>
                </c:pt>
                <c:pt idx="215">
                  <c:v>6.6350494991639971E-3</c:v>
                </c:pt>
                <c:pt idx="216">
                  <c:v>6.6065733541765884E-3</c:v>
                </c:pt>
                <c:pt idx="217">
                  <c:v>6.578340599754511E-3</c:v>
                </c:pt>
                <c:pt idx="218">
                  <c:v>6.5503481286134395E-3</c:v>
                </c:pt>
                <c:pt idx="219">
                  <c:v>6.5225928861396597E-3</c:v>
                </c:pt>
                <c:pt idx="220">
                  <c:v>6.4950718692787174E-3</c:v>
                </c:pt>
                <c:pt idx="221">
                  <c:v>6.4677821254521262E-3</c:v>
                </c:pt>
                <c:pt idx="222">
                  <c:v>6.4407207515012358E-3</c:v>
                </c:pt>
                <c:pt idx="223">
                  <c:v>6.4138848926575363E-3</c:v>
                </c:pt>
                <c:pt idx="224">
                  <c:v>6.3872717415385935E-3</c:v>
                </c:pt>
                <c:pt idx="225">
                  <c:v>6.3608785371688757E-3</c:v>
                </c:pt>
                <c:pt idx="226">
                  <c:v>6.3347025640247733E-3</c:v>
                </c:pt>
                <c:pt idx="227">
                  <c:v>6.3087411511030915E-3</c:v>
                </c:pt>
                <c:pt idx="228">
                  <c:v>6.2829916710123715E-3</c:v>
                </c:pt>
                <c:pt idx="229">
                  <c:v>6.2574515390863726E-3</c:v>
                </c:pt>
                <c:pt idx="230">
                  <c:v>6.2321182125190831E-3</c:v>
                </c:pt>
                <c:pt idx="231">
                  <c:v>6.2069891895206852E-3</c:v>
                </c:pt>
                <c:pt idx="232">
                  <c:v>6.1820620084938353E-3</c:v>
                </c:pt>
                <c:pt idx="233">
                  <c:v>6.1573342472297267E-3</c:v>
                </c:pt>
                <c:pt idx="234">
                  <c:v>6.1328035221233836E-3</c:v>
                </c:pt>
                <c:pt idx="235">
                  <c:v>6.1084674874076154E-3</c:v>
                </c:pt>
                <c:pt idx="236">
                  <c:v>6.0843238344051708E-3</c:v>
                </c:pt>
                <c:pt idx="237">
                  <c:v>6.0603702907985378E-3</c:v>
                </c:pt>
                <c:pt idx="238">
                  <c:v>6.0366046199169295E-3</c:v>
                </c:pt>
                <c:pt idx="239">
                  <c:v>6.0130246200400025E-3</c:v>
                </c:pt>
                <c:pt idx="240">
                  <c:v>5.9896281237178045E-3</c:v>
                </c:pt>
                <c:pt idx="241">
                  <c:v>5.9664129971065613E-3</c:v>
                </c:pt>
                <c:pt idx="242">
                  <c:v>5.9433771393198453E-3</c:v>
                </c:pt>
                <c:pt idx="243">
                  <c:v>5.9205184817947131E-3</c:v>
                </c:pt>
                <c:pt idx="244">
                  <c:v>5.8978349876724293E-3</c:v>
                </c:pt>
                <c:pt idx="245">
                  <c:v>5.8753246511933626E-3</c:v>
                </c:pt>
                <c:pt idx="246">
                  <c:v>5.8529854971056949E-3</c:v>
                </c:pt>
                <c:pt idx="247">
                  <c:v>5.8308155800875653E-3</c:v>
                </c:pt>
                <c:pt idx="248">
                  <c:v>5.8088129841823042E-3</c:v>
                </c:pt>
                <c:pt idx="249">
                  <c:v>5.7869758222464096E-3</c:v>
                </c:pt>
                <c:pt idx="250">
                  <c:v>5.7653022354099146E-3</c:v>
                </c:pt>
                <c:pt idx="251">
                  <c:v>5.7437903925488618E-3</c:v>
                </c:pt>
                <c:pt idx="252">
                  <c:v>5.7224384897695303E-3</c:v>
                </c:pt>
                <c:pt idx="253">
                  <c:v>5.7012447499041165E-3</c:v>
                </c:pt>
                <c:pt idx="254">
                  <c:v>5.680207422017614E-3</c:v>
                </c:pt>
                <c:pt idx="255">
                  <c:v>5.6593247809255329E-3</c:v>
                </c:pt>
                <c:pt idx="256">
                  <c:v>5.6385951267222513E-3</c:v>
                </c:pt>
                <c:pt idx="257">
                  <c:v>5.6180167843196769E-3</c:v>
                </c:pt>
                <c:pt idx="258">
                  <c:v>5.5975881029959847E-3</c:v>
                </c:pt>
                <c:pt idx="259">
                  <c:v>5.5773074559541677E-3</c:v>
                </c:pt>
                <c:pt idx="260">
                  <c:v>5.5571732398901324E-3</c:v>
                </c:pt>
                <c:pt idx="261">
                  <c:v>5.5371838745701491E-3</c:v>
                </c:pt>
                <c:pt idx="262">
                  <c:v>5.5173378024173571E-3</c:v>
                </c:pt>
                <c:pt idx="263">
                  <c:v>5.4976334881071546E-3</c:v>
                </c:pt>
                <c:pt idx="264">
                  <c:v>5.4780694181712167E-3</c:v>
                </c:pt>
                <c:pt idx="265">
                  <c:v>5.4586441006099426E-3</c:v>
                </c:pt>
                <c:pt idx="266">
                  <c:v>5.4393560645131251E-3</c:v>
                </c:pt>
                <c:pt idx="267">
                  <c:v>5.4202038596886251E-3</c:v>
                </c:pt>
                <c:pt idx="268">
                  <c:v>5.4011860562988767E-3</c:v>
                </c:pt>
                <c:pt idx="269">
                  <c:v>5.3823012445050064E-3</c:v>
                </c:pt>
                <c:pt idx="270">
                  <c:v>5.3635480341183966E-3</c:v>
                </c:pt>
                <c:pt idx="271">
                  <c:v>5.3449250542595217E-3</c:v>
                </c:pt>
                <c:pt idx="272">
                  <c:v>5.3264309530238439E-3</c:v>
                </c:pt>
                <c:pt idx="273">
                  <c:v>5.3080643971546463E-3</c:v>
                </c:pt>
                <c:pt idx="274">
                  <c:v>5.2898240717225925E-3</c:v>
                </c:pt>
                <c:pt idx="275">
                  <c:v>5.2717086798118873E-3</c:v>
                </c:pt>
                <c:pt idx="276">
                  <c:v>5.2537169422128514E-3</c:v>
                </c:pt>
                <c:pt idx="277">
                  <c:v>5.2358475971207834E-3</c:v>
                </c:pt>
                <c:pt idx="278">
                  <c:v>5.2180993998409333E-3</c:v>
                </c:pt>
                <c:pt idx="279">
                  <c:v>5.2004711224994723E-3</c:v>
                </c:pt>
                <c:pt idx="280">
                  <c:v>5.1829615537602822E-3</c:v>
                </c:pt>
                <c:pt idx="281">
                  <c:v>5.1655694985474725E-3</c:v>
                </c:pt>
                <c:pt idx="282">
                  <c:v>5.1482937777734454E-3</c:v>
                </c:pt>
                <c:pt idx="283">
                  <c:v>5.131133228072406E-3</c:v>
                </c:pt>
                <c:pt idx="284">
                  <c:v>5.1140867015391925E-3</c:v>
                </c:pt>
                <c:pt idx="285">
                  <c:v>5.0971530654732823E-3</c:v>
                </c:pt>
                <c:pt idx="286">
                  <c:v>5.0803312021278852E-3</c:v>
                </c:pt>
                <c:pt idx="287">
                  <c:v>5.0636200084639687E-3</c:v>
                </c:pt>
                <c:pt idx="288">
                  <c:v>5.0470183959091357E-3</c:v>
                </c:pt>
                <c:pt idx="289">
                  <c:v>5.0305252901212336E-3</c:v>
                </c:pt>
                <c:pt idx="290">
                  <c:v>5.0141396307565676E-3</c:v>
                </c:pt>
                <c:pt idx="291">
                  <c:v>4.9978603712426501E-3</c:v>
                </c:pt>
                <c:pt idx="292">
                  <c:v>4.9816864785553472E-3</c:v>
                </c:pt>
                <c:pt idx="293">
                  <c:v>4.965616933000341E-3</c:v>
                </c:pt>
                <c:pt idx="294">
                  <c:v>4.9496507279988226E-3</c:v>
                </c:pt>
                <c:pt idx="295">
                  <c:v>4.9337868698772847E-3</c:v>
                </c:pt>
                <c:pt idx="296">
                  <c:v>4.9180243776613623E-3</c:v>
                </c:pt>
                <c:pt idx="297">
                  <c:v>4.9023622828736034E-3</c:v>
                </c:pt>
                <c:pt idx="298">
                  <c:v>4.886799629335096E-3</c:v>
                </c:pt>
                <c:pt idx="299">
                  <c:v>4.8713354729708579E-3</c:v>
                </c:pt>
                <c:pt idx="300">
                  <c:v>4.8559688816189163E-3</c:v>
                </c:pt>
                <c:pt idx="301">
                  <c:v>4.8406989348429835E-3</c:v>
                </c:pt>
                <c:pt idx="302">
                  <c:v>4.8255247237486629E-3</c:v>
                </c:pt>
                <c:pt idx="303">
                  <c:v>4.8104453508030923E-3</c:v>
                </c:pt>
                <c:pt idx="304">
                  <c:v>4.7954599296579723E-3</c:v>
                </c:pt>
                <c:pt idx="305">
                  <c:v>4.7805675849758736E-3</c:v>
                </c:pt>
                <c:pt idx="306">
                  <c:v>4.7657674522597901E-3</c:v>
                </c:pt>
                <c:pt idx="307">
                  <c:v>4.751058677685837E-3</c:v>
                </c:pt>
                <c:pt idx="308">
                  <c:v>4.7364404179390416E-3</c:v>
                </c:pt>
                <c:pt idx="309">
                  <c:v>4.721911840052156E-3</c:v>
                </c:pt>
                <c:pt idx="310">
                  <c:v>4.7074721212474243E-3</c:v>
                </c:pt>
                <c:pt idx="311">
                  <c:v>4.6931204487812546E-3</c:v>
                </c:pt>
                <c:pt idx="312">
                  <c:v>4.6788560197917094E-3</c:v>
                </c:pt>
                <c:pt idx="313">
                  <c:v>4.6646780411487851E-3</c:v>
                </c:pt>
                <c:pt idx="314">
                  <c:v>4.6505857293073858E-3</c:v>
                </c:pt>
                <c:pt idx="315">
                  <c:v>4.6365783101629749E-3</c:v>
                </c:pt>
                <c:pt idx="316">
                  <c:v>4.6226550189098188E-3</c:v>
                </c:pt>
                <c:pt idx="317">
                  <c:v>4.6088150999017705E-3</c:v>
                </c:pt>
                <c:pt idx="318">
                  <c:v>4.5950578065155605E-3</c:v>
                </c:pt>
                <c:pt idx="319">
                  <c:v>4.5813824010165153E-3</c:v>
                </c:pt>
                <c:pt idx="320">
                  <c:v>4.5677881544266786E-3</c:v>
                </c:pt>
                <c:pt idx="321">
                  <c:v>4.5542743463952654E-3</c:v>
                </c:pt>
                <c:pt idx="322">
                  <c:v>4.5408402650714179E-3</c:v>
                </c:pt>
                <c:pt idx="323">
                  <c:v>4.5274852069791911E-3</c:v>
                </c:pt>
                <c:pt idx="324">
                  <c:v>4.5142084768947602E-3</c:v>
                </c:pt>
                <c:pt idx="325">
                  <c:v>4.501009387725758E-3</c:v>
                </c:pt>
                <c:pt idx="326">
                  <c:v>4.4878872603927493E-3</c:v>
                </c:pt>
                <c:pt idx="327">
                  <c:v>4.4748414237127509E-3</c:v>
                </c:pt>
                <c:pt idx="328">
                  <c:v>4.4618712142847844E-3</c:v>
                </c:pt>
                <c:pt idx="329">
                  <c:v>4.4489759763774207E-3</c:v>
                </c:pt>
                <c:pt idx="330">
                  <c:v>4.4361550618182612E-3</c:v>
                </c:pt>
                <c:pt idx="331">
                  <c:v>4.4234078298853261E-3</c:v>
                </c:pt>
                <c:pt idx="332">
                  <c:v>4.4107336472003107E-3</c:v>
                </c:pt>
                <c:pt idx="333">
                  <c:v>4.398131887623672E-3</c:v>
                </c:pt>
                <c:pt idx="334">
                  <c:v>4.3856019321515116E-3</c:v>
                </c:pt>
                <c:pt idx="335">
                  <c:v>4.3731431688142086E-3</c:v>
                </c:pt>
                <c:pt idx="336">
                  <c:v>4.3607549925767826E-3</c:v>
                </c:pt>
                <c:pt idx="337">
                  <c:v>4.3484368052409449E-3</c:v>
                </c:pt>
                <c:pt idx="338">
                  <c:v>4.3361880153488016E-3</c:v>
                </c:pt>
                <c:pt idx="339">
                  <c:v>4.32400803808818E-3</c:v>
                </c:pt>
                <c:pt idx="340">
                  <c:v>4.3118962951995531E-3</c:v>
                </c:pt>
                <c:pt idx="341">
                  <c:v>4.2998522148845154E-3</c:v>
                </c:pt>
                <c:pt idx="342">
                  <c:v>4.2878752317157907E-3</c:v>
                </c:pt>
                <c:pt idx="343">
                  <c:v>4.2759647865487499E-3</c:v>
                </c:pt>
                <c:pt idx="344">
                  <c:v>4.2641203264343749E-3</c:v>
                </c:pt>
                <c:pt idx="345">
                  <c:v>4.2523413045336966E-3</c:v>
                </c:pt>
                <c:pt idx="346">
                  <c:v>4.2406271800336246E-3</c:v>
                </c:pt>
                <c:pt idx="347">
                  <c:v>4.2289774180641719E-3</c:v>
                </c:pt>
                <c:pt idx="348">
                  <c:v>4.2173914896170414E-3</c:v>
                </c:pt>
                <c:pt idx="349">
                  <c:v>4.2058688714655419E-3</c:v>
                </c:pt>
                <c:pt idx="350">
                  <c:v>4.1944090460858223E-3</c:v>
                </c:pt>
                <c:pt idx="351">
                  <c:v>4.1830115015793843E-3</c:v>
                </c:pt>
                <c:pt idx="352">
                  <c:v>4.171675731596847E-3</c:v>
                </c:pt>
                <c:pt idx="353">
                  <c:v>4.1604012352629734E-3</c:v>
                </c:pt>
                <c:pt idx="354">
                  <c:v>4.1491875171028748E-3</c:v>
                </c:pt>
                <c:pt idx="355">
                  <c:v>4.1380340869694339E-3</c:v>
                </c:pt>
                <c:pt idx="356">
                  <c:v>4.1269404599718826E-3</c:v>
                </c:pt>
                <c:pt idx="357">
                  <c:v>4.1159061564055308E-3</c:v>
                </c:pt>
                <c:pt idx="358">
                  <c:v>4.1049307016826075E-3</c:v>
                </c:pt>
                <c:pt idx="359">
                  <c:v>4.0940136262642233E-3</c:v>
                </c:pt>
                <c:pt idx="360">
                  <c:v>4.083154465593407E-3</c:v>
                </c:pt>
                <c:pt idx="361">
                  <c:v>4.072352760029198E-3</c:v>
                </c:pt>
                <c:pt idx="362">
                  <c:v>4.0616080547818002E-3</c:v>
                </c:pt>
                <c:pt idx="363">
                  <c:v>4.0509198998487398E-3</c:v>
                </c:pt>
                <c:pt idx="364">
                  <c:v>4.040287849952042E-3</c:v>
                </c:pt>
                <c:pt idx="365">
                  <c:v>4.0297114644763888E-3</c:v>
                </c:pt>
                <c:pt idx="366">
                  <c:v>4.0191903074082522E-3</c:v>
                </c:pt>
                <c:pt idx="367">
                  <c:v>4.0087239472759656E-3</c:v>
                </c:pt>
                <c:pt idx="368">
                  <c:v>3.9983119570907426E-3</c:v>
                </c:pt>
                <c:pt idx="369">
                  <c:v>3.9879539142886038E-3</c:v>
                </c:pt>
                <c:pt idx="370">
                  <c:v>3.9776494006732114E-3</c:v>
                </c:pt>
                <c:pt idx="371">
                  <c:v>3.9673980023595809E-3</c:v>
                </c:pt>
                <c:pt idx="372">
                  <c:v>3.9571993097186628E-3</c:v>
                </c:pt>
                <c:pt idx="373">
                  <c:v>3.9470529173227823E-3</c:v>
                </c:pt>
                <c:pt idx="374">
                  <c:v>3.936958423891905E-3</c:v>
                </c:pt>
                <c:pt idx="375">
                  <c:v>3.9269154322407402E-3</c:v>
                </c:pt>
                <c:pt idx="376">
                  <c:v>3.9169235492266365E-3</c:v>
                </c:pt>
                <c:pt idx="377">
                  <c:v>3.9069823856982848E-3</c:v>
                </c:pt>
                <c:pt idx="378">
                  <c:v>3.8970915564451869E-3</c:v>
                </c:pt>
                <c:pt idx="379">
                  <c:v>3.8872506801479012E-3</c:v>
                </c:pt>
                <c:pt idx="380">
                  <c:v>3.8774593793290358E-3</c:v>
                </c:pt>
                <c:pt idx="381">
                  <c:v>3.8677172803049794E-3</c:v>
                </c:pt>
                <c:pt idx="382">
                  <c:v>3.858024013138357E-3</c:v>
                </c:pt>
                <c:pt idx="383">
                  <c:v>3.8483792115912041E-3</c:v>
                </c:pt>
                <c:pt idx="384">
                  <c:v>3.8387825130788379E-3</c:v>
                </c:pt>
                <c:pt idx="385">
                  <c:v>3.829233558624415E-3</c:v>
                </c:pt>
                <c:pt idx="386">
                  <c:v>3.8197319928141723E-3</c:v>
                </c:pt>
                <c:pt idx="387">
                  <c:v>3.8102774637533252E-3</c:v>
                </c:pt>
                <c:pt idx="388">
                  <c:v>3.8008696230226232E-3</c:v>
                </c:pt>
                <c:pt idx="389">
                  <c:v>3.7915081256355478E-3</c:v>
                </c:pt>
                <c:pt idx="390">
                  <c:v>3.7821926299961392E-3</c:v>
                </c:pt>
                <c:pt idx="391">
                  <c:v>3.7729227978574461E-3</c:v>
                </c:pt>
                <c:pt idx="392">
                  <c:v>3.7636982942805828E-3</c:v>
                </c:pt>
                <c:pt idx="393">
                  <c:v>3.7545187875943856E-3</c:v>
                </c:pt>
                <c:pt idx="394">
                  <c:v>3.745383949355658E-3</c:v>
                </c:pt>
                <c:pt idx="395">
                  <c:v>3.7362934543099975E-3</c:v>
                </c:pt>
                <c:pt idx="396">
                  <c:v>3.7272469803531893E-3</c:v>
                </c:pt>
                <c:pt idx="397">
                  <c:v>3.7182442084931593E-3</c:v>
                </c:pt>
                <c:pt idx="398">
                  <c:v>3.7092848228124759E-3</c:v>
                </c:pt>
                <c:pt idx="399">
                  <c:v>3.7003685104313984E-3</c:v>
                </c:pt>
                <c:pt idx="400">
                  <c:v>3.6914949614714498E-3</c:v>
                </c:pt>
                <c:pt idx="401">
                  <c:v>3.6826638690195179E-3</c:v>
                </c:pt>
                <c:pt idx="402">
                  <c:v>3.6738749290924676E-3</c:v>
                </c:pt>
                <c:pt idx="403">
                  <c:v>3.665127840602259E-3</c:v>
                </c:pt>
                <c:pt idx="404">
                  <c:v>3.6564223053215648E-3</c:v>
                </c:pt>
                <c:pt idx="405">
                  <c:v>3.647758027849874E-3</c:v>
                </c:pt>
                <c:pt idx="406">
                  <c:v>3.6391347155800774E-3</c:v>
                </c:pt>
                <c:pt idx="407">
                  <c:v>3.6305520786655268E-3</c:v>
                </c:pt>
                <c:pt idx="408">
                  <c:v>3.6220098299875568E-3</c:v>
                </c:pt>
                <c:pt idx="409">
                  <c:v>3.6135076851234681E-3</c:v>
                </c:pt>
                <c:pt idx="410">
                  <c:v>3.6050453623149544E-3</c:v>
                </c:pt>
                <c:pt idx="411">
                  <c:v>3.5966225824369826E-3</c:v>
                </c:pt>
                <c:pt idx="412">
                  <c:v>3.5882390689670933E-3</c:v>
                </c:pt>
                <c:pt idx="413">
                  <c:v>3.5798945479551432E-3</c:v>
                </c:pt>
                <c:pt idx="414">
                  <c:v>3.5715887479934637E-3</c:v>
                </c:pt>
                <c:pt idx="415">
                  <c:v>3.5633214001874274E-3</c:v>
                </c:pt>
                <c:pt idx="416">
                  <c:v>3.5550922381264389E-3</c:v>
                </c:pt>
                <c:pt idx="417">
                  <c:v>3.5469009978553066E-3</c:v>
                </c:pt>
                <c:pt idx="418">
                  <c:v>3.5387474178460261E-3</c:v>
                </c:pt>
                <c:pt idx="419">
                  <c:v>3.5306312389699404E-3</c:v>
                </c:pt>
                <c:pt idx="420">
                  <c:v>3.5225522044702905E-3</c:v>
                </c:pt>
                <c:pt idx="421">
                  <c:v>3.5145100599351365E-3</c:v>
                </c:pt>
                <c:pt idx="422">
                  <c:v>3.5065045532706516E-3</c:v>
                </c:pt>
                <c:pt idx="423">
                  <c:v>3.4985354346747802E-3</c:v>
                </c:pt>
                <c:pt idx="424">
                  <c:v>3.4906024566112525E-3</c:v>
                </c:pt>
                <c:pt idx="425">
                  <c:v>3.4827053737839521E-3</c:v>
                </c:pt>
                <c:pt idx="426">
                  <c:v>3.4748439431116361E-3</c:v>
                </c:pt>
                <c:pt idx="427">
                  <c:v>3.4670179237029863E-3</c:v>
                </c:pt>
                <c:pt idx="428">
                  <c:v>3.4592270768320104E-3</c:v>
                </c:pt>
                <c:pt idx="429">
                  <c:v>3.4514711659137595E-3</c:v>
                </c:pt>
                <c:pt idx="430">
                  <c:v>3.4437499564803822E-3</c:v>
                </c:pt>
                <c:pt idx="431">
                  <c:v>3.4360632161574969E-3</c:v>
                </c:pt>
                <c:pt idx="432">
                  <c:v>3.4284107146408775E-3</c:v>
                </c:pt>
                <c:pt idx="433">
                  <c:v>3.4207922236734519E-3</c:v>
                </c:pt>
                <c:pt idx="434">
                  <c:v>3.4132075170226037E-3</c:v>
                </c:pt>
                <c:pt idx="435">
                  <c:v>3.4056563704577816E-3</c:v>
                </c:pt>
                <c:pt idx="436">
                  <c:v>3.3981385617283997E-3</c:v>
                </c:pt>
                <c:pt idx="437">
                  <c:v>3.3906538705420291E-3</c:v>
                </c:pt>
                <c:pt idx="438">
                  <c:v>3.3832020785428828E-3</c:v>
                </c:pt>
                <c:pt idx="439">
                  <c:v>3.3757829692905778E-3</c:v>
                </c:pt>
                <c:pt idx="440">
                  <c:v>3.3683963282391807E-3</c:v>
                </c:pt>
                <c:pt idx="441">
                  <c:v>3.3610419427165246E-3</c:v>
                </c:pt>
                <c:pt idx="442">
                  <c:v>3.353719601903797E-3</c:v>
                </c:pt>
                <c:pt idx="443">
                  <c:v>3.3464290968153953E-3</c:v>
                </c:pt>
                <c:pt idx="444">
                  <c:v>3.3391702202790431E-3</c:v>
                </c:pt>
                <c:pt idx="445">
                  <c:v>3.3319427669161661E-3</c:v>
                </c:pt>
                <c:pt idx="446">
                  <c:v>3.32474653312252E-3</c:v>
                </c:pt>
                <c:pt idx="447">
                  <c:v>3.3175813170490723E-3</c:v>
                </c:pt>
                <c:pt idx="448">
                  <c:v>3.3104469185831265E-3</c:v>
                </c:pt>
                <c:pt idx="449">
                  <c:v>3.3033431393296952E-3</c:v>
                </c:pt>
                <c:pt idx="450">
                  <c:v>3.2962697825931028E-3</c:v>
                </c:pt>
                <c:pt idx="451">
                  <c:v>3.2892266533588389E-3</c:v>
                </c:pt>
                <c:pt idx="452">
                  <c:v>3.2822135582756275E-3</c:v>
                </c:pt>
                <c:pt idx="453">
                  <c:v>3.2752303056377378E-3</c:v>
                </c:pt>
                <c:pt idx="454">
                  <c:v>3.2682767053675123E-3</c:v>
                </c:pt>
                <c:pt idx="455">
                  <c:v>3.2613525689981224E-3</c:v>
                </c:pt>
                <c:pt idx="456">
                  <c:v>3.2544577096565389E-3</c:v>
                </c:pt>
                <c:pt idx="457">
                  <c:v>3.2475919420467208E-3</c:v>
                </c:pt>
                <c:pt idx="458">
                  <c:v>3.240755082433015E-3</c:v>
                </c:pt>
                <c:pt idx="459">
                  <c:v>3.2339469486237634E-3</c:v>
                </c:pt>
                <c:pt idx="460">
                  <c:v>3.2271673599551221E-3</c:v>
                </c:pt>
                <c:pt idx="461">
                  <c:v>3.2204161372750765E-3</c:v>
                </c:pt>
                <c:pt idx="462">
                  <c:v>3.2136931029276639E-3</c:v>
                </c:pt>
                <c:pt idx="463">
                  <c:v>3.2069980807373842E-3</c:v>
                </c:pt>
                <c:pt idx="464">
                  <c:v>3.2003308959938147E-3</c:v>
                </c:pt>
                <c:pt idx="465">
                  <c:v>3.1936913754364127E-3</c:v>
                </c:pt>
                <c:pt idx="466">
                  <c:v>3.1870793472395E-3</c:v>
                </c:pt>
                <c:pt idx="467">
                  <c:v>3.1804946409974477E-3</c:v>
                </c:pt>
                <c:pt idx="468">
                  <c:v>3.1739370877100319E-3</c:v>
                </c:pt>
                <c:pt idx="469">
                  <c:v>3.1674065197679754E-3</c:v>
                </c:pt>
                <c:pt idx="470">
                  <c:v>3.1609027709386651E-3</c:v>
                </c:pt>
                <c:pt idx="471">
                  <c:v>3.1544256763520531E-3</c:v>
                </c:pt>
                <c:pt idx="472">
                  <c:v>3.1479750724867166E-3</c:v>
                </c:pt>
                <c:pt idx="473">
                  <c:v>3.1415507971561001E-3</c:v>
                </c:pt>
                <c:pt idx="474">
                  <c:v>3.1351526894949221E-3</c:v>
                </c:pt>
                <c:pt idx="475">
                  <c:v>3.128780589945747E-3</c:v>
                </c:pt>
                <c:pt idx="476">
                  <c:v>3.1224343402457212E-3</c:v>
                </c:pt>
                <c:pt idx="477">
                  <c:v>3.1161137834134689E-3</c:v>
                </c:pt>
                <c:pt idx="478">
                  <c:v>3.1098187637361493E-3</c:v>
                </c:pt>
                <c:pt idx="479">
                  <c:v>3.1035491267566656E-3</c:v>
                </c:pt>
                <c:pt idx="480">
                  <c:v>3.097304719261037E-3</c:v>
                </c:pt>
                <c:pt idx="481">
                  <c:v>3.0910853892659128E-3</c:v>
                </c:pt>
                <c:pt idx="482">
                  <c:v>3.0848909860062453E-3</c:v>
                </c:pt>
                <c:pt idx="483">
                  <c:v>3.0787213599231026E-3</c:v>
                </c:pt>
                <c:pt idx="484">
                  <c:v>3.0725763626516336E-3</c:v>
                </c:pt>
                <c:pt idx="485">
                  <c:v>3.0664558470091751E-3</c:v>
                </c:pt>
                <c:pt idx="486">
                  <c:v>3.0603596669834996E-3</c:v>
                </c:pt>
                <c:pt idx="487">
                  <c:v>3.0542876777212048E-3</c:v>
                </c:pt>
                <c:pt idx="488">
                  <c:v>3.0482397355162381E-3</c:v>
                </c:pt>
                <c:pt idx="489">
                  <c:v>3.0422156977985607E-3</c:v>
                </c:pt>
                <c:pt idx="490">
                  <c:v>3.0362154231229435E-3</c:v>
                </c:pt>
                <c:pt idx="491">
                  <c:v>3.0302387711578977E-3</c:v>
                </c:pt>
                <c:pt idx="492">
                  <c:v>3.0242856026747303E-3</c:v>
                </c:pt>
                <c:pt idx="493">
                  <c:v>3.018355779536738E-3</c:v>
                </c:pt>
                <c:pt idx="494">
                  <c:v>3.0124491646885167E-3</c:v>
                </c:pt>
                <c:pt idx="495">
                  <c:v>3.0065656221454047E-3</c:v>
                </c:pt>
                <c:pt idx="496">
                  <c:v>3.0007050169830497E-3</c:v>
                </c:pt>
                <c:pt idx="497">
                  <c:v>2.9948672153270869E-3</c:v>
                </c:pt>
                <c:pt idx="498">
                  <c:v>2.98905208434295E-3</c:v>
                </c:pt>
                <c:pt idx="499">
                  <c:v>2.9832594922257968E-3</c:v>
                </c:pt>
                <c:pt idx="500">
                  <c:v>2.9774893081905463E-3</c:v>
                </c:pt>
                <c:pt idx="501">
                  <c:v>2.9717414024620381E-3</c:v>
                </c:pt>
                <c:pt idx="502">
                  <c:v>2.9660156462653028E-3</c:v>
                </c:pt>
                <c:pt idx="503">
                  <c:v>2.9603119118159441E-3</c:v>
                </c:pt>
                <c:pt idx="504">
                  <c:v>2.9546300723106316E-3</c:v>
                </c:pt>
                <c:pt idx="505">
                  <c:v>2.9489700019177047E-3</c:v>
                </c:pt>
                <c:pt idx="506">
                  <c:v>2.9433315757678843E-3</c:v>
                </c:pt>
                <c:pt idx="507">
                  <c:v>2.9377146699450856E-3</c:v>
                </c:pt>
                <c:pt idx="508">
                  <c:v>2.9321191614773466E-3</c:v>
                </c:pt>
                <c:pt idx="509">
                  <c:v>2.9265449283278453E-3</c:v>
                </c:pt>
                <c:pt idx="510">
                  <c:v>2.9209918493860341E-3</c:v>
                </c:pt>
                <c:pt idx="511">
                  <c:v>2.9154598044588672E-3</c:v>
                </c:pt>
                <c:pt idx="512">
                  <c:v>2.9099486742621247E-3</c:v>
                </c:pt>
                <c:pt idx="513">
                  <c:v>2.9044583404118428E-3</c:v>
                </c:pt>
                <c:pt idx="514">
                  <c:v>2.8989886854158338E-3</c:v>
                </c:pt>
                <c:pt idx="515">
                  <c:v>2.8935395926653084E-3</c:v>
                </c:pt>
                <c:pt idx="516">
                  <c:v>2.8881109464265844E-3</c:v>
                </c:pt>
                <c:pt idx="517">
                  <c:v>2.8827026318328955E-3</c:v>
                </c:pt>
                <c:pt idx="518">
                  <c:v>2.8773145348762901E-3</c:v>
                </c:pt>
                <c:pt idx="519">
                  <c:v>2.8719465423996159E-3</c:v>
                </c:pt>
                <c:pt idx="520">
                  <c:v>2.8665985420886016E-3</c:v>
                </c:pt>
                <c:pt idx="521">
                  <c:v>2.8612704224640225E-3</c:v>
                </c:pt>
                <c:pt idx="522">
                  <c:v>2.8559620728739557E-3</c:v>
                </c:pt>
                <c:pt idx="523">
                  <c:v>2.8506733834861163E-3</c:v>
                </c:pt>
                <c:pt idx="524">
                  <c:v>2.8454042452802837E-3</c:v>
                </c:pt>
                <c:pt idx="525">
                  <c:v>2.8401545500408134E-3</c:v>
                </c:pt>
                <c:pt idx="526">
                  <c:v>2.8349241903492237E-3</c:v>
                </c:pt>
                <c:pt idx="527">
                  <c:v>2.829713059576871E-3</c:v>
                </c:pt>
                <c:pt idx="528">
                  <c:v>2.8245210518777048E-3</c:v>
                </c:pt>
                <c:pt idx="529">
                  <c:v>2.8193480621810985E-3</c:v>
                </c:pt>
                <c:pt idx="530">
                  <c:v>2.8141939861847619E-3</c:v>
                </c:pt>
                <c:pt idx="531">
                  <c:v>2.8090587203477334E-3</c:v>
                </c:pt>
                <c:pt idx="532">
                  <c:v>2.8039421618834427E-3</c:v>
                </c:pt>
                <c:pt idx="533">
                  <c:v>2.7988442087528557E-3</c:v>
                </c:pt>
                <c:pt idx="534">
                  <c:v>2.7937647596576885E-3</c:v>
                </c:pt>
                <c:pt idx="535">
                  <c:v>2.7887037140336994E-3</c:v>
                </c:pt>
                <c:pt idx="536">
                  <c:v>2.7836609720440515E-3</c:v>
                </c:pt>
                <c:pt idx="537">
                  <c:v>2.7786364345727481E-3</c:v>
                </c:pt>
                <c:pt idx="538">
                  <c:v>2.7736300032181371E-3</c:v>
                </c:pt>
                <c:pt idx="539">
                  <c:v>2.7686415802864882E-3</c:v>
                </c:pt>
                <c:pt idx="540">
                  <c:v>2.7636710687856392E-3</c:v>
                </c:pt>
                <c:pt idx="541">
                  <c:v>2.7587183724187068E-3</c:v>
                </c:pt>
                <c:pt idx="542">
                  <c:v>2.7537833955778713E-3</c:v>
                </c:pt>
                <c:pt idx="543">
                  <c:v>2.7488660433382201E-3</c:v>
                </c:pt>
                <c:pt idx="544">
                  <c:v>2.7439662214516635E-3</c:v>
                </c:pt>
                <c:pt idx="545">
                  <c:v>2.7390838363409147E-3</c:v>
                </c:pt>
                <c:pt idx="546">
                  <c:v>2.7342187950935271E-3</c:v>
                </c:pt>
                <c:pt idx="547">
                  <c:v>2.729371005456008E-3</c:v>
                </c:pt>
                <c:pt idx="548">
                  <c:v>2.72454037582798E-3</c:v>
                </c:pt>
                <c:pt idx="549">
                  <c:v>2.7197268152564153E-3</c:v>
                </c:pt>
                <c:pt idx="550">
                  <c:v>2.7149302334299255E-3</c:v>
                </c:pt>
                <c:pt idx="551">
                  <c:v>2.7101505406731162E-3</c:v>
                </c:pt>
                <c:pt idx="552">
                  <c:v>2.7053876479409935E-3</c:v>
                </c:pt>
                <c:pt idx="553">
                  <c:v>2.7006414668134388E-3</c:v>
                </c:pt>
                <c:pt idx="554">
                  <c:v>2.695911909489734E-3</c:v>
                </c:pt>
                <c:pt idx="555">
                  <c:v>2.6911988887831483E-3</c:v>
                </c:pt>
                <c:pt idx="556">
                  <c:v>2.6865023181155815E-3</c:v>
                </c:pt>
                <c:pt idx="557">
                  <c:v>2.6818221115122607E-3</c:v>
                </c:pt>
                <c:pt idx="558">
                  <c:v>2.677158183596495E-3</c:v>
                </c:pt>
                <c:pt idx="559">
                  <c:v>2.6725104495844811E-3</c:v>
                </c:pt>
                <c:pt idx="560">
                  <c:v>2.6678788252801717E-3</c:v>
                </c:pt>
                <c:pt idx="561">
                  <c:v>2.6632632270701855E-3</c:v>
                </c:pt>
                <c:pt idx="562">
                  <c:v>2.6586635719187774E-3</c:v>
                </c:pt>
                <c:pt idx="563">
                  <c:v>2.6540797773628587E-3</c:v>
                </c:pt>
                <c:pt idx="564">
                  <c:v>2.649511761507069E-3</c:v>
                </c:pt>
                <c:pt idx="565">
                  <c:v>2.6449594430189008E-3</c:v>
                </c:pt>
                <c:pt idx="566">
                  <c:v>2.6404227411238675E-3</c:v>
                </c:pt>
                <c:pt idx="567">
                  <c:v>2.6359015756007315E-3</c:v>
                </c:pt>
                <c:pt idx="568">
                  <c:v>2.6313958667767709E-3</c:v>
                </c:pt>
                <c:pt idx="569">
                  <c:v>2.6269055355231012E-3</c:v>
                </c:pt>
                <c:pt idx="570">
                  <c:v>2.6224305032500447E-3</c:v>
                </c:pt>
                <c:pt idx="571">
                  <c:v>2.6179706919025438E-3</c:v>
                </c:pt>
                <c:pt idx="572">
                  <c:v>2.613526023955615E-3</c:v>
                </c:pt>
                <c:pt idx="573">
                  <c:v>2.6090964224098809E-3</c:v>
                </c:pt>
                <c:pt idx="574">
                  <c:v>2.6046818107870922E-3</c:v>
                </c:pt>
                <c:pt idx="575">
                  <c:v>2.6002821131257455E-3</c:v>
                </c:pt>
                <c:pt idx="576">
                  <c:v>2.5958972539767214E-3</c:v>
                </c:pt>
                <c:pt idx="577">
                  <c:v>2.5915271583989733E-3</c:v>
                </c:pt>
                <c:pt idx="578">
                  <c:v>2.5871717519552555E-3</c:v>
                </c:pt>
                <c:pt idx="579">
                  <c:v>2.582830960707896E-3</c:v>
                </c:pt>
                <c:pt idx="580">
                  <c:v>2.5785047112146168E-3</c:v>
                </c:pt>
                <c:pt idx="581">
                  <c:v>2.5741929305243875E-3</c:v>
                </c:pt>
                <c:pt idx="582">
                  <c:v>2.5698955461733262E-3</c:v>
                </c:pt>
                <c:pt idx="583">
                  <c:v>2.5656124861806414E-3</c:v>
                </c:pt>
                <c:pt idx="584">
                  <c:v>2.5613436790446111E-3</c:v>
                </c:pt>
                <c:pt idx="585">
                  <c:v>2.5570890537386028E-3</c:v>
                </c:pt>
                <c:pt idx="586">
                  <c:v>2.552848539707137E-3</c:v>
                </c:pt>
                <c:pt idx="587">
                  <c:v>2.5486220668619873E-3</c:v>
                </c:pt>
                <c:pt idx="588">
                  <c:v>2.5444095655783139E-3</c:v>
                </c:pt>
                <c:pt idx="589">
                  <c:v>2.5402109666908443E-3</c:v>
                </c:pt>
                <c:pt idx="590">
                  <c:v>2.5360262014900888E-3</c:v>
                </c:pt>
                <c:pt idx="591">
                  <c:v>2.5318552017185897E-3</c:v>
                </c:pt>
                <c:pt idx="592">
                  <c:v>2.5276978995672091E-3</c:v>
                </c:pt>
                <c:pt idx="593">
                  <c:v>2.523554227671458E-3</c:v>
                </c:pt>
                <c:pt idx="594">
                  <c:v>2.5194241191078544E-3</c:v>
                </c:pt>
                <c:pt idx="595">
                  <c:v>2.5153075073903216E-3</c:v>
                </c:pt>
                <c:pt idx="596">
                  <c:v>2.5112043264666198E-3</c:v>
                </c:pt>
                <c:pt idx="597">
                  <c:v>2.5071145107148146E-3</c:v>
                </c:pt>
                <c:pt idx="598">
                  <c:v>2.5030379949397769E-3</c:v>
                </c:pt>
                <c:pt idx="599">
                  <c:v>2.4989747143697194E-3</c:v>
                </c:pt>
                <c:pt idx="600">
                  <c:v>2.4949246046527657E-3</c:v>
                </c:pt>
                <c:pt idx="601">
                  <c:v>2.4908876018535555E-3</c:v>
                </c:pt>
                <c:pt idx="602">
                  <c:v>2.486863642449873E-3</c:v>
                </c:pt>
                <c:pt idx="603">
                  <c:v>2.4828526633293253E-3</c:v>
                </c:pt>
                <c:pt idx="604">
                  <c:v>2.4788546017860329E-3</c:v>
                </c:pt>
                <c:pt idx="605">
                  <c:v>2.4748693955173699E-3</c:v>
                </c:pt>
                <c:pt idx="606">
                  <c:v>2.4708969826207228E-3</c:v>
                </c:pt>
                <c:pt idx="607">
                  <c:v>2.4669373015902855E-3</c:v>
                </c:pt>
                <c:pt idx="608">
                  <c:v>2.462990291313887E-3</c:v>
                </c:pt>
                <c:pt idx="609">
                  <c:v>2.4590558910698463E-3</c:v>
                </c:pt>
                <c:pt idx="610">
                  <c:v>2.455134040523858E-3</c:v>
                </c:pt>
                <c:pt idx="611">
                  <c:v>2.4512246797259094E-3</c:v>
                </c:pt>
                <c:pt idx="612">
                  <c:v>2.4473277491072242E-3</c:v>
                </c:pt>
                <c:pt idx="613">
                  <c:v>2.4434431894772373E-3</c:v>
                </c:pt>
                <c:pt idx="614">
                  <c:v>2.4395709420205981E-3</c:v>
                </c:pt>
                <c:pt idx="615">
                  <c:v>2.4357109482942034E-3</c:v>
                </c:pt>
                <c:pt idx="616">
                  <c:v>2.4318631502242534E-3</c:v>
                </c:pt>
                <c:pt idx="617">
                  <c:v>2.4280274901033439E-3</c:v>
                </c:pt>
                <c:pt idx="618">
                  <c:v>2.4242039105875773E-3</c:v>
                </c:pt>
                <c:pt idx="619">
                  <c:v>2.4203923546937071E-3</c:v>
                </c:pt>
                <c:pt idx="620">
                  <c:v>2.4165927657963061E-3</c:v>
                </c:pt>
                <c:pt idx="621">
                  <c:v>2.4128050876249625E-3</c:v>
                </c:pt>
                <c:pt idx="622">
                  <c:v>2.4090292642615033E-3</c:v>
                </c:pt>
                <c:pt idx="623">
                  <c:v>2.4052652401372397E-3</c:v>
                </c:pt>
                <c:pt idx="624">
                  <c:v>2.4015129600302417E-3</c:v>
                </c:pt>
                <c:pt idx="625">
                  <c:v>2.397772369062641E-3</c:v>
                </c:pt>
                <c:pt idx="626">
                  <c:v>2.3940434126979507E-3</c:v>
                </c:pt>
                <c:pt idx="627">
                  <c:v>2.3903260367384178E-3</c:v>
                </c:pt>
                <c:pt idx="628">
                  <c:v>2.3866201873223975E-3</c:v>
                </c:pt>
                <c:pt idx="629">
                  <c:v>2.3829258109217479E-3</c:v>
                </c:pt>
                <c:pt idx="630">
                  <c:v>2.3792428543392584E-3</c:v>
                </c:pt>
                <c:pt idx="631">
                  <c:v>2.3755712647060929E-3</c:v>
                </c:pt>
                <c:pt idx="632">
                  <c:v>2.3719109894792595E-3</c:v>
                </c:pt>
                <c:pt idx="633">
                  <c:v>2.3682619764391058E-3</c:v>
                </c:pt>
                <c:pt idx="634">
                  <c:v>2.3646241736868345E-3</c:v>
                </c:pt>
                <c:pt idx="635">
                  <c:v>2.3609975296420443E-3</c:v>
                </c:pt>
                <c:pt idx="636">
                  <c:v>2.357381993040288E-3</c:v>
                </c:pt>
                <c:pt idx="637">
                  <c:v>2.353777512930662E-3</c:v>
                </c:pt>
                <c:pt idx="638">
                  <c:v>2.3501840386734108E-3</c:v>
                </c:pt>
                <c:pt idx="639">
                  <c:v>2.346601519937549E-3</c:v>
                </c:pt>
                <c:pt idx="640">
                  <c:v>2.3430299066985322E-3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61-44AB-B07D-7D0BA28C0B0F}"/>
            </c:ext>
          </c:extLst>
        </c:ser>
        <c:ser>
          <c:idx val="3"/>
          <c:order val="3"/>
          <c:spPr>
            <a:ln w="6480">
              <a:solidFill>
                <a:srgbClr val="000000"/>
              </a:solidFill>
              <a:custDash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2 (Fit-data)'!$A$7:$A$647</c:f>
              <c:numCache>
                <c:formatCode>0.0</c:formatCode>
                <c:ptCount val="64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 formatCode="General">
                  <c:v>2.1</c:v>
                </c:pt>
                <c:pt idx="12" formatCode="General">
                  <c:v>2.2000000000000002</c:v>
                </c:pt>
                <c:pt idx="13" formatCode="General">
                  <c:v>2.2999999999999998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</c:v>
                </c:pt>
                <c:pt idx="31" formatCode="General">
                  <c:v>4.0999999999999996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4.4000000000000004</c:v>
                </c:pt>
                <c:pt idx="35" formatCode="General">
                  <c:v>4.5</c:v>
                </c:pt>
                <c:pt idx="36" formatCode="General">
                  <c:v>4.5999999999999996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4.9000000000000004</c:v>
                </c:pt>
                <c:pt idx="40" formatCode="General">
                  <c:v>5</c:v>
                </c:pt>
                <c:pt idx="41" formatCode="General">
                  <c:v>5.0999999999999996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</c:v>
                </c:pt>
                <c:pt idx="71" formatCode="General">
                  <c:v>8.1</c:v>
                </c:pt>
                <c:pt idx="72" formatCode="General">
                  <c:v>8.1999999999999993</c:v>
                </c:pt>
                <c:pt idx="73" formatCode="General">
                  <c:v>8.3000000000000007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8.6999999999999993</c:v>
                </c:pt>
                <c:pt idx="78" formatCode="General">
                  <c:v>8.8000000000000007</c:v>
                </c:pt>
                <c:pt idx="79" formatCode="General">
                  <c:v>8.9</c:v>
                </c:pt>
                <c:pt idx="80" formatCode="General">
                  <c:v>9</c:v>
                </c:pt>
                <c:pt idx="81" formatCode="General">
                  <c:v>9.1</c:v>
                </c:pt>
                <c:pt idx="82" formatCode="General">
                  <c:v>9.1999999999999993</c:v>
                </c:pt>
                <c:pt idx="83" formatCode="General">
                  <c:v>9.3000000000000007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9.6999999999999993</c:v>
                </c:pt>
                <c:pt idx="88" formatCode="General">
                  <c:v>9.8000000000000007</c:v>
                </c:pt>
                <c:pt idx="89" formatCode="General">
                  <c:v>9.9</c:v>
                </c:pt>
                <c:pt idx="90" formatCode="General">
                  <c:v>10</c:v>
                </c:pt>
                <c:pt idx="91" formatCode="General">
                  <c:v>10.1</c:v>
                </c:pt>
                <c:pt idx="92" formatCode="General">
                  <c:v>10.199999999999999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</c:v>
                </c:pt>
                <c:pt idx="151" formatCode="General">
                  <c:v>16.100000000000001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16.399999999999999</c:v>
                </c:pt>
                <c:pt idx="155" formatCode="General">
                  <c:v>16.5</c:v>
                </c:pt>
                <c:pt idx="156" formatCode="General">
                  <c:v>16.600000000000001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16.899999999999999</c:v>
                </c:pt>
                <c:pt idx="160" formatCode="General">
                  <c:v>17</c:v>
                </c:pt>
                <c:pt idx="161" formatCode="General">
                  <c:v>17.100000000000001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17.399999999999999</c:v>
                </c:pt>
                <c:pt idx="165" formatCode="General">
                  <c:v>17.5</c:v>
                </c:pt>
                <c:pt idx="166" formatCode="General">
                  <c:v>17.600000000000001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17.899999999999999</c:v>
                </c:pt>
                <c:pt idx="170" formatCode="General">
                  <c:v>18</c:v>
                </c:pt>
                <c:pt idx="171" formatCode="General">
                  <c:v>18.100000000000001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18.399999999999999</c:v>
                </c:pt>
                <c:pt idx="175" formatCode="General">
                  <c:v>18.5</c:v>
                </c:pt>
                <c:pt idx="176" formatCode="General">
                  <c:v>18.600000000000001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18.899999999999999</c:v>
                </c:pt>
                <c:pt idx="180" formatCode="General">
                  <c:v>19</c:v>
                </c:pt>
                <c:pt idx="181" formatCode="General">
                  <c:v>19.100000000000001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19.399999999999999</c:v>
                </c:pt>
                <c:pt idx="185" formatCode="General">
                  <c:v>19.5</c:v>
                </c:pt>
                <c:pt idx="186" formatCode="General">
                  <c:v>19.600000000000001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19.899999999999999</c:v>
                </c:pt>
                <c:pt idx="190" formatCode="General">
                  <c:v>20</c:v>
                </c:pt>
                <c:pt idx="191" formatCode="General">
                  <c:v>20.100000000000001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20.399999999999999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</c:v>
                </c:pt>
                <c:pt idx="311" formatCode="General">
                  <c:v>32.1</c:v>
                </c:pt>
                <c:pt idx="312" formatCode="General">
                  <c:v>32.200000000000003</c:v>
                </c:pt>
                <c:pt idx="313" formatCode="General">
                  <c:v>32.299999999999997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32.700000000000003</c:v>
                </c:pt>
                <c:pt idx="318" formatCode="General">
                  <c:v>32.799999999999997</c:v>
                </c:pt>
                <c:pt idx="319" formatCode="General">
                  <c:v>32.9</c:v>
                </c:pt>
                <c:pt idx="320" formatCode="General">
                  <c:v>33</c:v>
                </c:pt>
                <c:pt idx="321" formatCode="General">
                  <c:v>33.1</c:v>
                </c:pt>
                <c:pt idx="322" formatCode="General">
                  <c:v>33.200000000000003</c:v>
                </c:pt>
                <c:pt idx="323" formatCode="General">
                  <c:v>33.299999999999997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33.700000000000003</c:v>
                </c:pt>
                <c:pt idx="328" formatCode="General">
                  <c:v>33.799999999999997</c:v>
                </c:pt>
                <c:pt idx="329" formatCode="General">
                  <c:v>33.9</c:v>
                </c:pt>
                <c:pt idx="330" formatCode="General">
                  <c:v>34</c:v>
                </c:pt>
                <c:pt idx="331" formatCode="General">
                  <c:v>34.1</c:v>
                </c:pt>
                <c:pt idx="332" formatCode="General">
                  <c:v>34.200000000000003</c:v>
                </c:pt>
                <c:pt idx="333" formatCode="General">
                  <c:v>34.299999999999997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34.700000000000003</c:v>
                </c:pt>
                <c:pt idx="338" formatCode="General">
                  <c:v>34.799999999999997</c:v>
                </c:pt>
                <c:pt idx="339" formatCode="General">
                  <c:v>34.9</c:v>
                </c:pt>
                <c:pt idx="340" formatCode="General">
                  <c:v>35</c:v>
                </c:pt>
                <c:pt idx="341" formatCode="General">
                  <c:v>35.1</c:v>
                </c:pt>
                <c:pt idx="342" formatCode="General">
                  <c:v>35.200000000000003</c:v>
                </c:pt>
                <c:pt idx="343" formatCode="General">
                  <c:v>35.299999999999997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35.700000000000003</c:v>
                </c:pt>
                <c:pt idx="348" formatCode="General">
                  <c:v>35.799999999999997</c:v>
                </c:pt>
                <c:pt idx="349" formatCode="General">
                  <c:v>35.9</c:v>
                </c:pt>
                <c:pt idx="350" formatCode="General">
                  <c:v>36</c:v>
                </c:pt>
                <c:pt idx="351" formatCode="General">
                  <c:v>36.1</c:v>
                </c:pt>
                <c:pt idx="352" formatCode="General">
                  <c:v>36.200000000000003</c:v>
                </c:pt>
                <c:pt idx="353" formatCode="General">
                  <c:v>36.299999999999997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36.700000000000003</c:v>
                </c:pt>
                <c:pt idx="358" formatCode="General">
                  <c:v>36.799999999999997</c:v>
                </c:pt>
                <c:pt idx="359" formatCode="General">
                  <c:v>36.9</c:v>
                </c:pt>
                <c:pt idx="360" formatCode="General">
                  <c:v>37</c:v>
                </c:pt>
                <c:pt idx="361" formatCode="General">
                  <c:v>37.1</c:v>
                </c:pt>
                <c:pt idx="362" formatCode="General">
                  <c:v>37.200000000000003</c:v>
                </c:pt>
                <c:pt idx="363" formatCode="General">
                  <c:v>37.299999999999997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37.700000000000003</c:v>
                </c:pt>
                <c:pt idx="368" formatCode="General">
                  <c:v>37.799999999999997</c:v>
                </c:pt>
                <c:pt idx="369" formatCode="General">
                  <c:v>37.9</c:v>
                </c:pt>
                <c:pt idx="370" formatCode="General">
                  <c:v>38</c:v>
                </c:pt>
                <c:pt idx="371" formatCode="General">
                  <c:v>38.1</c:v>
                </c:pt>
                <c:pt idx="372" formatCode="General">
                  <c:v>38.200000000000003</c:v>
                </c:pt>
                <c:pt idx="373" formatCode="General">
                  <c:v>38.299999999999997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38.700000000000003</c:v>
                </c:pt>
                <c:pt idx="378" formatCode="General">
                  <c:v>38.799999999999997</c:v>
                </c:pt>
                <c:pt idx="379" formatCode="General">
                  <c:v>38.9</c:v>
                </c:pt>
                <c:pt idx="380" formatCode="General">
                  <c:v>39</c:v>
                </c:pt>
                <c:pt idx="381" formatCode="General">
                  <c:v>39.1</c:v>
                </c:pt>
                <c:pt idx="382" formatCode="General">
                  <c:v>39.200000000000003</c:v>
                </c:pt>
                <c:pt idx="383" formatCode="General">
                  <c:v>39.299999999999997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39.700000000000003</c:v>
                </c:pt>
                <c:pt idx="388" formatCode="General">
                  <c:v>39.799999999999997</c:v>
                </c:pt>
                <c:pt idx="389" formatCode="General">
                  <c:v>39.9</c:v>
                </c:pt>
                <c:pt idx="390" formatCode="General">
                  <c:v>40</c:v>
                </c:pt>
                <c:pt idx="391" formatCode="General">
                  <c:v>40.1</c:v>
                </c:pt>
                <c:pt idx="392" formatCode="General">
                  <c:v>40.200000000000003</c:v>
                </c:pt>
                <c:pt idx="393" formatCode="General">
                  <c:v>40.299999999999997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40.700000000000003</c:v>
                </c:pt>
                <c:pt idx="398" formatCode="General">
                  <c:v>40.799999999999997</c:v>
                </c:pt>
                <c:pt idx="399" formatCode="General">
                  <c:v>40.9</c:v>
                </c:pt>
                <c:pt idx="400" formatCode="General">
                  <c:v>41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</c:v>
                </c:pt>
                <c:pt idx="571" formatCode="General">
                  <c:v>58.1</c:v>
                </c:pt>
                <c:pt idx="572" formatCode="General">
                  <c:v>58.200000000000102</c:v>
                </c:pt>
                <c:pt idx="573" formatCode="General">
                  <c:v>58.300000000000097</c:v>
                </c:pt>
                <c:pt idx="574" formatCode="General">
                  <c:v>58.400000000000098</c:v>
                </c:pt>
                <c:pt idx="575" formatCode="General">
                  <c:v>58.500000000000099</c:v>
                </c:pt>
                <c:pt idx="576" formatCode="General">
                  <c:v>58.600000000000101</c:v>
                </c:pt>
                <c:pt idx="577" formatCode="General">
                  <c:v>58.700000000000102</c:v>
                </c:pt>
                <c:pt idx="578" formatCode="General">
                  <c:v>58.800000000000097</c:v>
                </c:pt>
                <c:pt idx="579" formatCode="General">
                  <c:v>58.900000000000098</c:v>
                </c:pt>
                <c:pt idx="580" formatCode="General">
                  <c:v>59.000000000000099</c:v>
                </c:pt>
                <c:pt idx="581" formatCode="General">
                  <c:v>59.100000000000101</c:v>
                </c:pt>
                <c:pt idx="582" formatCode="General">
                  <c:v>59.200000000000102</c:v>
                </c:pt>
                <c:pt idx="583" formatCode="General">
                  <c:v>59.300000000000097</c:v>
                </c:pt>
                <c:pt idx="584" formatCode="General">
                  <c:v>59.400000000000098</c:v>
                </c:pt>
                <c:pt idx="585" formatCode="General">
                  <c:v>59.500000000000099</c:v>
                </c:pt>
                <c:pt idx="586" formatCode="General">
                  <c:v>59.600000000000101</c:v>
                </c:pt>
                <c:pt idx="587" formatCode="General">
                  <c:v>59.700000000000102</c:v>
                </c:pt>
                <c:pt idx="588" formatCode="General">
                  <c:v>59.800000000000097</c:v>
                </c:pt>
                <c:pt idx="589" formatCode="General">
                  <c:v>59.900000000000098</c:v>
                </c:pt>
                <c:pt idx="590" formatCode="General">
                  <c:v>60.000000000000099</c:v>
                </c:pt>
                <c:pt idx="591" formatCode="General">
                  <c:v>60.100000000000101</c:v>
                </c:pt>
                <c:pt idx="592" formatCode="General">
                  <c:v>60.200000000000102</c:v>
                </c:pt>
                <c:pt idx="593" formatCode="General">
                  <c:v>60.300000000000097</c:v>
                </c:pt>
                <c:pt idx="594" formatCode="General">
                  <c:v>60.400000000000098</c:v>
                </c:pt>
                <c:pt idx="595" formatCode="General">
                  <c:v>60.500000000000099</c:v>
                </c:pt>
                <c:pt idx="596" formatCode="General">
                  <c:v>60.600000000000101</c:v>
                </c:pt>
                <c:pt idx="597" formatCode="General">
                  <c:v>60.700000000000102</c:v>
                </c:pt>
                <c:pt idx="598" formatCode="General">
                  <c:v>60.800000000000097</c:v>
                </c:pt>
                <c:pt idx="599" formatCode="General">
                  <c:v>60.900000000000098</c:v>
                </c:pt>
                <c:pt idx="600" formatCode="General">
                  <c:v>61.000000000000099</c:v>
                </c:pt>
                <c:pt idx="601" formatCode="General">
                  <c:v>61.100000000000101</c:v>
                </c:pt>
                <c:pt idx="602" formatCode="General">
                  <c:v>61.200000000000102</c:v>
                </c:pt>
                <c:pt idx="603" formatCode="General">
                  <c:v>61.300000000000097</c:v>
                </c:pt>
                <c:pt idx="604" formatCode="General">
                  <c:v>61.400000000000098</c:v>
                </c:pt>
                <c:pt idx="605" formatCode="General">
                  <c:v>61.500000000000099</c:v>
                </c:pt>
                <c:pt idx="606" formatCode="General">
                  <c:v>61.600000000000101</c:v>
                </c:pt>
                <c:pt idx="607" formatCode="General">
                  <c:v>61.700000000000102</c:v>
                </c:pt>
                <c:pt idx="608" formatCode="General">
                  <c:v>61.800000000000097</c:v>
                </c:pt>
                <c:pt idx="609" formatCode="General">
                  <c:v>61.900000000000098</c:v>
                </c:pt>
                <c:pt idx="610" formatCode="General">
                  <c:v>62.000000000000099</c:v>
                </c:pt>
                <c:pt idx="611" formatCode="General">
                  <c:v>62.100000000000101</c:v>
                </c:pt>
                <c:pt idx="612" formatCode="General">
                  <c:v>62.200000000000102</c:v>
                </c:pt>
                <c:pt idx="613" formatCode="General">
                  <c:v>62.300000000000097</c:v>
                </c:pt>
                <c:pt idx="614" formatCode="General">
                  <c:v>62.400000000000098</c:v>
                </c:pt>
                <c:pt idx="615" formatCode="General">
                  <c:v>62.500000000000099</c:v>
                </c:pt>
                <c:pt idx="616" formatCode="General">
                  <c:v>62.600000000000101</c:v>
                </c:pt>
                <c:pt idx="617" formatCode="General">
                  <c:v>62.700000000000102</c:v>
                </c:pt>
                <c:pt idx="618" formatCode="General">
                  <c:v>62.800000000000097</c:v>
                </c:pt>
                <c:pt idx="619" formatCode="General">
                  <c:v>62.900000000000098</c:v>
                </c:pt>
                <c:pt idx="620" formatCode="General">
                  <c:v>63.000000000000099</c:v>
                </c:pt>
                <c:pt idx="621" formatCode="General">
                  <c:v>63.100000000000101</c:v>
                </c:pt>
                <c:pt idx="622" formatCode="General">
                  <c:v>63.200000000000102</c:v>
                </c:pt>
                <c:pt idx="623" formatCode="General">
                  <c:v>63.300000000000097</c:v>
                </c:pt>
                <c:pt idx="624" formatCode="General">
                  <c:v>63.400000000000098</c:v>
                </c:pt>
                <c:pt idx="625" formatCode="General">
                  <c:v>63.500000000000099</c:v>
                </c:pt>
                <c:pt idx="626" formatCode="General">
                  <c:v>63.600000000000101</c:v>
                </c:pt>
                <c:pt idx="627" formatCode="General">
                  <c:v>63.700000000000102</c:v>
                </c:pt>
                <c:pt idx="628" formatCode="General">
                  <c:v>63.800000000000097</c:v>
                </c:pt>
                <c:pt idx="629" formatCode="General">
                  <c:v>63.900000000000098</c:v>
                </c:pt>
                <c:pt idx="630" formatCode="General">
                  <c:v>64.000000000000099</c:v>
                </c:pt>
                <c:pt idx="631" formatCode="General">
                  <c:v>64.100000000000094</c:v>
                </c:pt>
                <c:pt idx="632" formatCode="General">
                  <c:v>64.200000000000102</c:v>
                </c:pt>
                <c:pt idx="633" formatCode="General">
                  <c:v>64.300000000000097</c:v>
                </c:pt>
                <c:pt idx="634" formatCode="General">
                  <c:v>64.400000000000105</c:v>
                </c:pt>
                <c:pt idx="635" formatCode="General">
                  <c:v>64.500000000000099</c:v>
                </c:pt>
                <c:pt idx="636" formatCode="General">
                  <c:v>64.600000000000094</c:v>
                </c:pt>
                <c:pt idx="637" formatCode="General">
                  <c:v>64.700000000000102</c:v>
                </c:pt>
                <c:pt idx="638" formatCode="General">
                  <c:v>64.800000000000097</c:v>
                </c:pt>
                <c:pt idx="639" formatCode="General">
                  <c:v>64.900000000000205</c:v>
                </c:pt>
                <c:pt idx="640" formatCode="General">
                  <c:v>65.000000000000199</c:v>
                </c:pt>
              </c:numCache>
            </c:numRef>
          </c:xVal>
          <c:yVal>
            <c:numRef>
              <c:f>'Figure 2 (Fit-data)'!$D$7:$D$647</c:f>
              <c:numCache>
                <c:formatCode>0.0000</c:formatCode>
                <c:ptCount val="641"/>
                <c:pt idx="0">
                  <c:v>5.6996626043202103E-2</c:v>
                </c:pt>
                <c:pt idx="1">
                  <c:v>5.3519881203651594E-2</c:v>
                </c:pt>
                <c:pt idx="2">
                  <c:v>5.0437234821115493E-2</c:v>
                </c:pt>
                <c:pt idx="3">
                  <c:v>4.7686018233352383E-2</c:v>
                </c:pt>
                <c:pt idx="4">
                  <c:v>4.5216053494468639E-2</c:v>
                </c:pt>
                <c:pt idx="5">
                  <c:v>4.2986715736337749E-2</c:v>
                </c:pt>
                <c:pt idx="6">
                  <c:v>4.0964780884829272E-2</c:v>
                </c:pt>
                <c:pt idx="7">
                  <c:v>3.9122826006584011E-2</c:v>
                </c:pt>
                <c:pt idx="8">
                  <c:v>3.7438024634815957E-2</c:v>
                </c:pt>
                <c:pt idx="9">
                  <c:v>3.5891228486566271E-2</c:v>
                </c:pt>
                <c:pt idx="10">
                  <c:v>3.4466259615733089E-2</c:v>
                </c:pt>
                <c:pt idx="11">
                  <c:v>3.3149359105969792E-2</c:v>
                </c:pt>
                <c:pt idx="12">
                  <c:v>3.192875354856143E-2</c:v>
                </c:pt>
                <c:pt idx="13">
                  <c:v>3.0794311090835129E-2</c:v>
                </c:pt>
                <c:pt idx="14">
                  <c:v>2.9737266276043221E-2</c:v>
                </c:pt>
                <c:pt idx="15">
                  <c:v>2.8749998205885852E-2</c:v>
                </c:pt>
                <c:pt idx="16">
                  <c:v>2.7825850393420143E-2</c:v>
                </c:pt>
                <c:pt idx="17">
                  <c:v>2.6958983476193913E-2</c:v>
                </c:pt>
                <c:pt idx="18">
                  <c:v>2.6144254026910129E-2</c:v>
                </c:pt>
                <c:pt idx="19">
                  <c:v>2.5377114239026256E-2</c:v>
                </c:pt>
                <c:pt idx="20">
                  <c:v>2.4653528422321193E-2</c:v>
                </c:pt>
                <c:pt idx="21">
                  <c:v>2.3969903121023994E-2</c:v>
                </c:pt>
                <c:pt idx="22">
                  <c:v>2.3323028337703413E-2</c:v>
                </c:pt>
                <c:pt idx="23">
                  <c:v>2.2710027862473173E-2</c:v>
                </c:pt>
                <c:pt idx="24">
                  <c:v>2.2128317107516234E-2</c:v>
                </c:pt>
                <c:pt idx="25">
                  <c:v>2.1575567159612185E-2</c:v>
                </c:pt>
                <c:pt idx="26">
                  <c:v>2.1049674009081788E-2</c:v>
                </c:pt>
                <c:pt idx="27">
                  <c:v>2.0548732107866122E-2</c:v>
                </c:pt>
                <c:pt idx="28">
                  <c:v>2.0071011563998445E-2</c:v>
                </c:pt>
                <c:pt idx="29">
                  <c:v>1.9614938403325087E-2</c:v>
                </c:pt>
                <c:pt idx="30">
                  <c:v>1.9179077428710594E-2</c:v>
                </c:pt>
                <c:pt idx="31">
                  <c:v>1.8762117287271965E-2</c:v>
                </c:pt>
                <c:pt idx="32">
                  <c:v>1.8362857421401028E-2</c:v>
                </c:pt>
                <c:pt idx="33">
                  <c:v>1.798019663253661E-2</c:v>
                </c:pt>
                <c:pt idx="34">
                  <c:v>1.761312303024247E-2</c:v>
                </c:pt>
                <c:pt idx="35">
                  <c:v>1.7260705175022012E-2</c:v>
                </c:pt>
                <c:pt idx="36">
                  <c:v>1.6922084252941835E-2</c:v>
                </c:pt>
                <c:pt idx="37">
                  <c:v>1.6596467144724177E-2</c:v>
                </c:pt>
                <c:pt idx="38">
                  <c:v>1.6283120272439288E-2</c:v>
                </c:pt>
                <c:pt idx="39">
                  <c:v>1.5981364124035596E-2</c:v>
                </c:pt>
                <c:pt idx="40">
                  <c:v>1.56905683702891E-2</c:v>
                </c:pt>
                <c:pt idx="41">
                  <c:v>1.5410147500821153E-2</c:v>
                </c:pt>
                <c:pt idx="42">
                  <c:v>1.5139556916019313E-2</c:v>
                </c:pt>
                <c:pt idx="43">
                  <c:v>1.4878289420319289E-2</c:v>
                </c:pt>
                <c:pt idx="44">
                  <c:v>1.4625872069628714E-2</c:v>
                </c:pt>
                <c:pt idx="45">
                  <c:v>1.4381863331909864E-2</c:v>
                </c:pt>
                <c:pt idx="46">
                  <c:v>1.4145850525264141E-2</c:v>
                </c:pt>
                <c:pt idx="47">
                  <c:v>1.3917447502421748E-2</c:v>
                </c:pt>
                <c:pt idx="48">
                  <c:v>1.3696292554455133E-2</c:v>
                </c:pt>
                <c:pt idx="49">
                  <c:v>1.3482046509904824E-2</c:v>
                </c:pt>
                <c:pt idx="50">
                  <c:v>1.3274391008413801E-2</c:v>
                </c:pt>
                <c:pt idx="51">
                  <c:v>1.3073026930481029E-2</c:v>
                </c:pt>
                <c:pt idx="52">
                  <c:v>1.2877672967124392E-2</c:v>
                </c:pt>
                <c:pt idx="53">
                  <c:v>1.2688064315136834E-2</c:v>
                </c:pt>
                <c:pt idx="54">
                  <c:v>1.2503951485267938E-2</c:v>
                </c:pt>
                <c:pt idx="55">
                  <c:v>1.2325099212101304E-2</c:v>
                </c:pt>
                <c:pt idx="56">
                  <c:v>1.2151285455655346E-2</c:v>
                </c:pt>
                <c:pt idx="57">
                  <c:v>1.1982300485836306E-2</c:v>
                </c:pt>
                <c:pt idx="58">
                  <c:v>1.1817946041838634E-2</c:v>
                </c:pt>
                <c:pt idx="59">
                  <c:v>1.1658034559437352E-2</c:v>
                </c:pt>
                <c:pt idx="60">
                  <c:v>1.1502388459865794E-2</c:v>
                </c:pt>
                <c:pt idx="61">
                  <c:v>1.1350839494631795E-2</c:v>
                </c:pt>
                <c:pt idx="62">
                  <c:v>1.1203228141209456E-2</c:v>
                </c:pt>
                <c:pt idx="63">
                  <c:v>1.105940304506005E-2</c:v>
                </c:pt>
                <c:pt idx="64">
                  <c:v>1.0919220503893703E-2</c:v>
                </c:pt>
                <c:pt idx="65">
                  <c:v>1.0782543990490581E-2</c:v>
                </c:pt>
                <c:pt idx="66">
                  <c:v>1.0649243710761862E-2</c:v>
                </c:pt>
                <c:pt idx="67">
                  <c:v>1.0519196194053611E-2</c:v>
                </c:pt>
                <c:pt idx="68">
                  <c:v>1.0392283912983899E-2</c:v>
                </c:pt>
                <c:pt idx="69">
                  <c:v>1.0268394930360686E-2</c:v>
                </c:pt>
                <c:pt idx="70">
                  <c:v>1.0147422570957821E-2</c:v>
                </c:pt>
                <c:pt idx="71">
                  <c:v>1.0029265116132391E-2</c:v>
                </c:pt>
                <c:pt idx="72">
                  <c:v>9.9138255194514708E-3</c:v>
                </c:pt>
                <c:pt idx="73">
                  <c:v>9.8010111416621526E-3</c:v>
                </c:pt>
                <c:pt idx="74">
                  <c:v>9.690733503488003E-3</c:v>
                </c:pt>
                <c:pt idx="75">
                  <c:v>9.5829080548694729E-3</c:v>
                </c:pt>
                <c:pt idx="76">
                  <c:v>9.4774539593867994E-3</c:v>
                </c:pt>
                <c:pt idx="77">
                  <c:v>9.3742938927134159E-3</c:v>
                </c:pt>
                <c:pt idx="78">
                  <c:v>9.2733538540465156E-3</c:v>
                </c:pt>
                <c:pt idx="79">
                  <c:v>9.1745629895508742E-3</c:v>
                </c:pt>
                <c:pt idx="80">
                  <c:v>9.0778534269329008E-3</c:v>
                </c:pt>
                <c:pt idx="81">
                  <c:v>8.9831601203353255E-3</c:v>
                </c:pt>
                <c:pt idx="82">
                  <c:v>8.8904207048093944E-3</c:v>
                </c:pt>
                <c:pt idx="83">
                  <c:v>8.7995753596820624E-3</c:v>
                </c:pt>
                <c:pt idx="84">
                  <c:v>8.7105666801905925E-3</c:v>
                </c:pt>
                <c:pt idx="85">
                  <c:v>8.6233395568070404E-3</c:v>
                </c:pt>
                <c:pt idx="86">
                  <c:v>8.5378410617208151E-3</c:v>
                </c:pt>
                <c:pt idx="87">
                  <c:v>8.4540203419890044E-3</c:v>
                </c:pt>
                <c:pt idx="88">
                  <c:v>8.371828518902202E-3</c:v>
                </c:pt>
                <c:pt idx="89">
                  <c:v>8.2912185931482852E-3</c:v>
                </c:pt>
                <c:pt idx="90">
                  <c:v>8.2121453553882992E-3</c:v>
                </c:pt>
                <c:pt idx="91">
                  <c:v>8.13456530188769E-3</c:v>
                </c:pt>
                <c:pt idx="92">
                  <c:v>8.0584365548726916E-3</c:v>
                </c:pt>
                <c:pt idx="93">
                  <c:v>7.9837187873061724E-3</c:v>
                </c:pt>
                <c:pt idx="94">
                  <c:v>7.9103731517995591E-3</c:v>
                </c:pt>
                <c:pt idx="95">
                  <c:v>7.8383622133979917E-3</c:v>
                </c:pt>
                <c:pt idx="96">
                  <c:v>7.7676498859948996E-3</c:v>
                </c:pt>
                <c:pt idx="97">
                  <c:v>7.6982013721494597E-3</c:v>
                </c:pt>
                <c:pt idx="98">
                  <c:v>7.6299831060964406E-3</c:v>
                </c:pt>
                <c:pt idx="99">
                  <c:v>7.5629626997526667E-3</c:v>
                </c:pt>
                <c:pt idx="100">
                  <c:v>7.4971088915379708E-3</c:v>
                </c:pt>
                <c:pt idx="101">
                  <c:v>7.4323914978409985E-3</c:v>
                </c:pt>
                <c:pt idx="102">
                  <c:v>7.3687813669718431E-3</c:v>
                </c:pt>
                <c:pt idx="103">
                  <c:v>7.3062503354541456E-3</c:v>
                </c:pt>
                <c:pt idx="104">
                  <c:v>7.2447711865192199E-3</c:v>
                </c:pt>
                <c:pt idx="105">
                  <c:v>7.184317610673902E-3</c:v>
                </c:pt>
                <c:pt idx="106">
                  <c:v>7.1248641682222849E-3</c:v>
                </c:pt>
                <c:pt idx="107">
                  <c:v>7.0663862536293658E-3</c:v>
                </c:pt>
                <c:pt idx="108">
                  <c:v>7.0088600616218522E-3</c:v>
                </c:pt>
                <c:pt idx="109">
                  <c:v>6.9522625549282334E-3</c:v>
                </c:pt>
                <c:pt idx="110">
                  <c:v>6.8965714335663267E-3</c:v>
                </c:pt>
                <c:pt idx="111">
                  <c:v>6.8417651055924589E-3</c:v>
                </c:pt>
                <c:pt idx="112">
                  <c:v>6.7878226592318078E-3</c:v>
                </c:pt>
                <c:pt idx="113">
                  <c:v>6.7347238363143821E-3</c:v>
                </c:pt>
                <c:pt idx="114">
                  <c:v>6.6824490069459187E-3</c:v>
                </c:pt>
                <c:pt idx="115">
                  <c:v>6.630979145347206E-3</c:v>
                </c:pt>
                <c:pt idx="116">
                  <c:v>6.5802958067994856E-3</c:v>
                </c:pt>
                <c:pt idx="117">
                  <c:v>6.5303811056372889E-3</c:v>
                </c:pt>
                <c:pt idx="118">
                  <c:v>6.4812176942336749E-3</c:v>
                </c:pt>
                <c:pt idx="119">
                  <c:v>6.4327887429259864E-3</c:v>
                </c:pt>
                <c:pt idx="120">
                  <c:v>6.3850779208334835E-3</c:v>
                </c:pt>
                <c:pt idx="121">
                  <c:v>6.3380693775209043E-3</c:v>
                </c:pt>
                <c:pt idx="122">
                  <c:v>6.2917477254648161E-3</c:v>
                </c:pt>
                <c:pt idx="123">
                  <c:v>6.2460980232820033E-3</c:v>
                </c:pt>
                <c:pt idx="124">
                  <c:v>6.2011057596816094E-3</c:v>
                </c:pt>
                <c:pt idx="125">
                  <c:v>6.1567568381048062E-3</c:v>
                </c:pt>
                <c:pt idx="126">
                  <c:v>6.11303756201792E-3</c:v>
                </c:pt>
                <c:pt idx="127">
                  <c:v>6.0699346208267831E-3</c:v>
                </c:pt>
                <c:pt idx="128">
                  <c:v>6.0274350763819705E-3</c:v>
                </c:pt>
                <c:pt idx="129">
                  <c:v>5.9855263500461385E-3</c:v>
                </c:pt>
                <c:pt idx="130">
                  <c:v>5.9441962102964145E-3</c:v>
                </c:pt>
                <c:pt idx="131">
                  <c:v>5.9034327608361702E-3</c:v>
                </c:pt>
                <c:pt idx="132">
                  <c:v>5.8632244291919105E-3</c:v>
                </c:pt>
                <c:pt idx="133">
                  <c:v>5.8235599557723752E-3</c:v>
                </c:pt>
                <c:pt idx="134">
                  <c:v>5.7844283833681379E-3</c:v>
                </c:pt>
                <c:pt idx="135">
                  <c:v>5.7458190470711674E-3</c:v>
                </c:pt>
                <c:pt idx="136">
                  <c:v>5.707721564594849E-3</c:v>
                </c:pt>
                <c:pt idx="137">
                  <c:v>5.6701258269760673E-3</c:v>
                </c:pt>
                <c:pt idx="138">
                  <c:v>5.6330219896419016E-3</c:v>
                </c:pt>
                <c:pt idx="139">
                  <c:v>5.596400463824285E-3</c:v>
                </c:pt>
                <c:pt idx="140">
                  <c:v>5.5602519083069978E-3</c:v>
                </c:pt>
                <c:pt idx="141">
                  <c:v>5.5245672214900539E-3</c:v>
                </c:pt>
                <c:pt idx="142">
                  <c:v>5.4893375337573191E-3</c:v>
                </c:pt>
                <c:pt idx="143">
                  <c:v>5.4545542001339636E-3</c:v>
                </c:pt>
                <c:pt idx="144">
                  <c:v>5.4202087932209951E-3</c:v>
                </c:pt>
                <c:pt idx="145">
                  <c:v>5.3862930963946704E-3</c:v>
                </c:pt>
                <c:pt idx="146">
                  <c:v>5.3527990972594298E-3</c:v>
                </c:pt>
                <c:pt idx="147">
                  <c:v>5.3197189813432204E-3</c:v>
                </c:pt>
                <c:pt idx="148">
                  <c:v>5.2870451260249524E-3</c:v>
                </c:pt>
                <c:pt idx="149">
                  <c:v>5.2547700946841006E-3</c:v>
                </c:pt>
                <c:pt idx="150">
                  <c:v>5.2228866310630182E-3</c:v>
                </c:pt>
                <c:pt idx="151">
                  <c:v>5.1913876538330992E-3</c:v>
                </c:pt>
                <c:pt idx="152">
                  <c:v>5.1602662513560967E-3</c:v>
                </c:pt>
                <c:pt idx="153">
                  <c:v>5.1295156766325775E-3</c:v>
                </c:pt>
                <c:pt idx="154">
                  <c:v>5.0991293424297373E-3</c:v>
                </c:pt>
                <c:pt idx="155">
                  <c:v>5.0691008165811603E-3</c:v>
                </c:pt>
                <c:pt idx="156">
                  <c:v>5.0394238174515348E-3</c:v>
                </c:pt>
                <c:pt idx="157">
                  <c:v>5.0100922095595544E-3</c:v>
                </c:pt>
                <c:pt idx="158">
                  <c:v>4.9810999993526745E-3</c:v>
                </c:pt>
                <c:pt idx="159">
                  <c:v>4.9524413311275474E-3</c:v>
                </c:pt>
                <c:pt idx="160">
                  <c:v>4.9241104830903505E-3</c:v>
                </c:pt>
                <c:pt idx="161">
                  <c:v>4.8961018635514516E-3</c:v>
                </c:pt>
                <c:pt idx="162">
                  <c:v>4.8684100072490443E-3</c:v>
                </c:pt>
                <c:pt idx="163">
                  <c:v>4.8410295717967603E-3</c:v>
                </c:pt>
                <c:pt idx="164">
                  <c:v>4.8139553342503418E-3</c:v>
                </c:pt>
                <c:pt idx="165">
                  <c:v>4.7871821877887768E-3</c:v>
                </c:pt>
                <c:pt idx="166">
                  <c:v>4.7607051385054836E-3</c:v>
                </c:pt>
                <c:pt idx="167">
                  <c:v>4.7345193023052689E-3</c:v>
                </c:pt>
                <c:pt idx="168">
                  <c:v>4.7086199019030538E-3</c:v>
                </c:pt>
                <c:pt idx="169">
                  <c:v>4.6830022639204856E-3</c:v>
                </c:pt>
                <c:pt idx="170">
                  <c:v>4.6576618160767188E-3</c:v>
                </c:pt>
                <c:pt idx="171">
                  <c:v>4.6325940844698281E-3</c:v>
                </c:pt>
                <c:pt idx="172">
                  <c:v>4.6077946909454789E-3</c:v>
                </c:pt>
                <c:pt idx="173">
                  <c:v>4.5832593505495669E-3</c:v>
                </c:pt>
                <c:pt idx="174">
                  <c:v>4.5589838690617687E-3</c:v>
                </c:pt>
                <c:pt idx="175">
                  <c:v>4.5349641406069634E-3</c:v>
                </c:pt>
                <c:pt idx="176">
                  <c:v>4.511196145341732E-3</c:v>
                </c:pt>
                <c:pt idx="177">
                  <c:v>4.4876759472131465E-3</c:v>
                </c:pt>
                <c:pt idx="178">
                  <c:v>4.4643996917872464E-3</c:v>
                </c:pt>
                <c:pt idx="179">
                  <c:v>4.4413636041447145E-3</c:v>
                </c:pt>
                <c:pt idx="180">
                  <c:v>4.4185639868412783E-3</c:v>
                </c:pt>
                <c:pt idx="181">
                  <c:v>4.3959972179305933E-3</c:v>
                </c:pt>
                <c:pt idx="182">
                  <c:v>4.3736597490473357E-3</c:v>
                </c:pt>
                <c:pt idx="183">
                  <c:v>4.351548103548401E-3</c:v>
                </c:pt>
                <c:pt idx="184">
                  <c:v>4.3296588747101612E-3</c:v>
                </c:pt>
                <c:pt idx="185">
                  <c:v>4.3079887239798227E-3</c:v>
                </c:pt>
                <c:pt idx="186">
                  <c:v>4.2865343792789735E-3</c:v>
                </c:pt>
                <c:pt idx="187">
                  <c:v>4.265292633357563E-3</c:v>
                </c:pt>
                <c:pt idx="188">
                  <c:v>4.2442603421965078E-3</c:v>
                </c:pt>
                <c:pt idx="189">
                  <c:v>4.2234344234573316E-3</c:v>
                </c:pt>
                <c:pt idx="190">
                  <c:v>4.2028118549771532E-3</c:v>
                </c:pt>
                <c:pt idx="191">
                  <c:v>4.1823896733075459E-3</c:v>
                </c:pt>
                <c:pt idx="192">
                  <c:v>4.1621649722957581E-3</c:v>
                </c:pt>
                <c:pt idx="193">
                  <c:v>4.1421349017068546E-3</c:v>
                </c:pt>
                <c:pt idx="194">
                  <c:v>4.1222966658854424E-3</c:v>
                </c:pt>
                <c:pt idx="195">
                  <c:v>4.1026475224556274E-3</c:v>
                </c:pt>
                <c:pt idx="196">
                  <c:v>4.0831847810579702E-3</c:v>
                </c:pt>
                <c:pt idx="197">
                  <c:v>4.0639058021221678E-3</c:v>
                </c:pt>
                <c:pt idx="198">
                  <c:v>4.0448079956743408E-3</c:v>
                </c:pt>
                <c:pt idx="199">
                  <c:v>4.025888820177773E-3</c:v>
                </c:pt>
                <c:pt idx="200">
                  <c:v>4.0071457814059817E-3</c:v>
                </c:pt>
                <c:pt idx="201">
                  <c:v>3.9885764313471383E-3</c:v>
                </c:pt>
                <c:pt idx="202">
                  <c:v>3.970178367138766E-3</c:v>
                </c:pt>
                <c:pt idx="203">
                  <c:v>3.9519492300317651E-3</c:v>
                </c:pt>
                <c:pt idx="204">
                  <c:v>3.9338867043828508E-3</c:v>
                </c:pt>
                <c:pt idx="205">
                  <c:v>3.9159885166744519E-3</c:v>
                </c:pt>
                <c:pt idx="206">
                  <c:v>3.8982524345612464E-3</c:v>
                </c:pt>
                <c:pt idx="207">
                  <c:v>3.8806762659424608E-3</c:v>
                </c:pt>
                <c:pt idx="208">
                  <c:v>3.863257858059143E-3</c:v>
                </c:pt>
                <c:pt idx="209">
                  <c:v>3.8459950966156296E-3</c:v>
                </c:pt>
                <c:pt idx="210">
                  <c:v>3.8288859049244294E-3</c:v>
                </c:pt>
                <c:pt idx="211">
                  <c:v>3.8119282430738371E-3</c:v>
                </c:pt>
                <c:pt idx="212">
                  <c:v>3.7951201071175452E-3</c:v>
                </c:pt>
                <c:pt idx="213">
                  <c:v>3.7784595282855777E-3</c:v>
                </c:pt>
                <c:pt idx="214">
                  <c:v>3.7619445722159315E-3</c:v>
                </c:pt>
                <c:pt idx="215">
                  <c:v>3.7455733382062441E-3</c:v>
                </c:pt>
                <c:pt idx="216">
                  <c:v>3.729343958484909E-3</c:v>
                </c:pt>
                <c:pt idx="217">
                  <c:v>3.7132545975010625E-3</c:v>
                </c:pt>
                <c:pt idx="218">
                  <c:v>3.6973034512328444E-3</c:v>
                </c:pt>
                <c:pt idx="219">
                  <c:v>3.6814887465134011E-3</c:v>
                </c:pt>
                <c:pt idx="220">
                  <c:v>3.6658087403741179E-3</c:v>
                </c:pt>
                <c:pt idx="221">
                  <c:v>3.6502617194045352E-3</c:v>
                </c:pt>
                <c:pt idx="222">
                  <c:v>3.6348459991284872E-3</c:v>
                </c:pt>
                <c:pt idx="223">
                  <c:v>3.6195599233959743E-3</c:v>
                </c:pt>
                <c:pt idx="224">
                  <c:v>3.604401863790299E-3</c:v>
                </c:pt>
                <c:pt idx="225">
                  <c:v>3.5893702190500291E-3</c:v>
                </c:pt>
                <c:pt idx="226">
                  <c:v>3.5744634145053666E-3</c:v>
                </c:pt>
                <c:pt idx="227">
                  <c:v>3.5596799015284869E-3</c:v>
                </c:pt>
                <c:pt idx="228">
                  <c:v>3.5450181569974559E-3</c:v>
                </c:pt>
                <c:pt idx="229">
                  <c:v>3.5304766827733329E-3</c:v>
                </c:pt>
                <c:pt idx="230">
                  <c:v>3.5160540051900951E-3</c:v>
                </c:pt>
                <c:pt idx="231">
                  <c:v>3.5017486745569835E-3</c:v>
                </c:pt>
                <c:pt idx="232">
                  <c:v>3.4875592646729644E-3</c:v>
                </c:pt>
                <c:pt idx="233">
                  <c:v>3.4734843723529365E-3</c:v>
                </c:pt>
                <c:pt idx="234">
                  <c:v>3.4595226169653452E-3</c:v>
                </c:pt>
                <c:pt idx="235">
                  <c:v>3.4456726399809188E-3</c:v>
                </c:pt>
                <c:pt idx="236">
                  <c:v>3.4319331045321796E-3</c:v>
                </c:pt>
                <c:pt idx="237">
                  <c:v>3.4183026949834521E-3</c:v>
                </c:pt>
                <c:pt idx="238">
                  <c:v>3.4047801165110777E-3</c:v>
                </c:pt>
                <c:pt idx="239">
                  <c:v>3.3913640946935399E-3</c:v>
                </c:pt>
                <c:pt idx="240">
                  <c:v>3.3780533751112348E-3</c:v>
                </c:pt>
                <c:pt idx="241">
                  <c:v>3.3648467229556462E-3</c:v>
                </c:pt>
                <c:pt idx="242">
                  <c:v>3.3517429226476206E-3</c:v>
                </c:pt>
                <c:pt idx="243">
                  <c:v>3.3387407774645456E-3</c:v>
                </c:pt>
                <c:pt idx="244">
                  <c:v>3.3258391091761483E-3</c:v>
                </c:pt>
                <c:pt idx="245">
                  <c:v>3.3130367576887187E-3</c:v>
                </c:pt>
                <c:pt idx="246">
                  <c:v>3.3003325806975074E-3</c:v>
                </c:pt>
                <c:pt idx="247">
                  <c:v>3.2877254533470852E-3</c:v>
                </c:pt>
                <c:pt idx="248">
                  <c:v>3.2752142678994503E-3</c:v>
                </c:pt>
                <c:pt idx="249">
                  <c:v>3.2627979334096976E-3</c:v>
                </c:pt>
                <c:pt idx="250">
                  <c:v>3.2504753754090186E-3</c:v>
                </c:pt>
                <c:pt idx="251">
                  <c:v>3.23824553559485E-3</c:v>
                </c:pt>
                <c:pt idx="252">
                  <c:v>3.2261073715280091E-3</c:v>
                </c:pt>
                <c:pt idx="253">
                  <c:v>3.2140598563365963E-3</c:v>
                </c:pt>
                <c:pt idx="254">
                  <c:v>3.2021019784265006E-3</c:v>
                </c:pt>
                <c:pt idx="255">
                  <c:v>3.1902327411983604E-3</c:v>
                </c:pt>
                <c:pt idx="256">
                  <c:v>3.1784511627707675E-3</c:v>
                </c:pt>
                <c:pt idx="257">
                  <c:v>3.1667562757096064E-3</c:v>
                </c:pt>
                <c:pt idx="258">
                  <c:v>3.1551471267633143E-3</c:v>
                </c:pt>
                <c:pt idx="259">
                  <c:v>3.1436227766039725E-3</c:v>
                </c:pt>
                <c:pt idx="260">
                  <c:v>3.1321822995740221E-3</c:v>
                </c:pt>
                <c:pt idx="261">
                  <c:v>3.1208247834385071E-3</c:v>
                </c:pt>
                <c:pt idx="262">
                  <c:v>3.1095493291426707E-3</c:v>
                </c:pt>
                <c:pt idx="263">
                  <c:v>3.0983550505747919E-3</c:v>
                </c:pt>
                <c:pt idx="264">
                  <c:v>3.0872410743341366E-3</c:v>
                </c:pt>
                <c:pt idx="265">
                  <c:v>3.0762065395038545E-3</c:v>
                </c:pt>
                <c:pt idx="266">
                  <c:v>3.0652505974287599E-3</c:v>
                </c:pt>
                <c:pt idx="267">
                  <c:v>3.0543724114978151E-3</c:v>
                </c:pt>
                <c:pt idx="268">
                  <c:v>3.0435711569312416E-3</c:v>
                </c:pt>
                <c:pt idx="269">
                  <c:v>3.0328460205721326E-3</c:v>
                </c:pt>
                <c:pt idx="270">
                  <c:v>3.0221962006824403E-3</c:v>
                </c:pt>
                <c:pt idx="271">
                  <c:v>3.0116209067432625E-3</c:v>
                </c:pt>
                <c:pt idx="272">
                  <c:v>3.001119359259292E-3</c:v>
                </c:pt>
                <c:pt idx="273">
                  <c:v>2.9906907895673454E-3</c:v>
                </c:pt>
                <c:pt idx="274">
                  <c:v>2.9803344396488744E-3</c:v>
                </c:pt>
                <c:pt idx="275">
                  <c:v>2.9700495619463547E-3</c:v>
                </c:pt>
                <c:pt idx="276">
                  <c:v>2.9598354191834506E-3</c:v>
                </c:pt>
                <c:pt idx="277">
                  <c:v>2.9496912841889024E-3</c:v>
                </c:pt>
                <c:pt idx="278">
                  <c:v>2.9396164397239863E-3</c:v>
                </c:pt>
                <c:pt idx="279">
                  <c:v>2.929610178313535E-3</c:v>
                </c:pt>
                <c:pt idx="280">
                  <c:v>2.9196718020803661E-3</c:v>
                </c:pt>
                <c:pt idx="281">
                  <c:v>2.9098006225830777E-3</c:v>
                </c:pt>
                <c:pt idx="282">
                  <c:v>2.8999959606571374E-3</c:v>
                </c:pt>
                <c:pt idx="283">
                  <c:v>2.8902571462591439E-3</c:v>
                </c:pt>
                <c:pt idx="284">
                  <c:v>2.8805835183142391E-3</c:v>
                </c:pt>
                <c:pt idx="285">
                  <c:v>2.8709744245665582E-3</c:v>
                </c:pt>
                <c:pt idx="286">
                  <c:v>2.8614292214326703E-3</c:v>
                </c:pt>
                <c:pt idx="287">
                  <c:v>2.8519472738579299E-3</c:v>
                </c:pt>
                <c:pt idx="288">
                  <c:v>2.8425279551756756E-3</c:v>
                </c:pt>
                <c:pt idx="289">
                  <c:v>2.8331706469691981E-3</c:v>
                </c:pt>
                <c:pt idx="290">
                  <c:v>2.8238747389364434E-3</c:v>
                </c:pt>
                <c:pt idx="291">
                  <c:v>2.8146396287573486E-3</c:v>
                </c:pt>
                <c:pt idx="292">
                  <c:v>2.8054647219637957E-3</c:v>
                </c:pt>
                <c:pt idx="293">
                  <c:v>2.7963494318120775E-3</c:v>
                </c:pt>
                <c:pt idx="294">
                  <c:v>2.7872931791578506E-3</c:v>
                </c:pt>
                <c:pt idx="295">
                  <c:v>2.7782953923335125E-3</c:v>
                </c:pt>
                <c:pt idx="296">
                  <c:v>2.7693555070279394E-3</c:v>
                </c:pt>
                <c:pt idx="297">
                  <c:v>2.7604729661685414E-3</c:v>
                </c:pt>
                <c:pt idx="298">
                  <c:v>2.7516472198055781E-3</c:v>
                </c:pt>
                <c:pt idx="299">
                  <c:v>2.7428777249986847E-3</c:v>
                </c:pt>
                <c:pt idx="300">
                  <c:v>2.7341639457055616E-3</c:v>
                </c:pt>
                <c:pt idx="301">
                  <c:v>2.725505352672779E-3</c:v>
                </c:pt>
                <c:pt idx="302">
                  <c:v>2.7169014233286463E-3</c:v>
                </c:pt>
                <c:pt idx="303">
                  <c:v>2.7083516416781099E-3</c:v>
                </c:pt>
                <c:pt idx="304">
                  <c:v>2.6998554981996167E-3</c:v>
                </c:pt>
                <c:pt idx="305">
                  <c:v>2.6914124897439275E-3</c:v>
                </c:pt>
                <c:pt idx="306">
                  <c:v>2.6830221194348099E-3</c:v>
                </c:pt>
                <c:pt idx="307">
                  <c:v>2.6746838965715884E-3</c:v>
                </c:pt>
                <c:pt idx="308">
                  <c:v>2.6663973365335051E-3</c:v>
                </c:pt>
                <c:pt idx="309">
                  <c:v>2.6581619606858521E-3</c:v>
                </c:pt>
                <c:pt idx="310">
                  <c:v>2.6499772962878306E-3</c:v>
                </c:pt>
                <c:pt idx="311">
                  <c:v>2.6418428764021194E-3</c:v>
                </c:pt>
                <c:pt idx="312">
                  <c:v>2.6337582398060964E-3</c:v>
                </c:pt>
                <c:pt idx="313">
                  <c:v>2.6257229309046785E-3</c:v>
                </c:pt>
                <c:pt idx="314">
                  <c:v>2.6177364996447646E-3</c:v>
                </c:pt>
                <c:pt idx="315">
                  <c:v>2.6097985014312281E-3</c:v>
                </c:pt>
                <c:pt idx="316">
                  <c:v>2.6019084970444256E-3</c:v>
                </c:pt>
                <c:pt idx="317">
                  <c:v>2.5940660525592134E-3</c:v>
                </c:pt>
                <c:pt idx="318">
                  <c:v>2.5862707392654096E-3</c:v>
                </c:pt>
                <c:pt idx="319">
                  <c:v>2.5785221335896898E-3</c:v>
                </c:pt>
                <c:pt idx="320">
                  <c:v>2.5708198170188894E-3</c:v>
                </c:pt>
                <c:pt idx="321">
                  <c:v>2.5631633760246626E-3</c:v>
                </c:pt>
                <c:pt idx="322">
                  <c:v>2.5555524019894916E-3</c:v>
                </c:pt>
                <c:pt idx="323">
                  <c:v>2.5479864911340171E-3</c:v>
                </c:pt>
                <c:pt idx="324">
                  <c:v>2.5404652444456282E-3</c:v>
                </c:pt>
                <c:pt idx="325">
                  <c:v>2.5329882676083573E-3</c:v>
                </c:pt>
                <c:pt idx="326">
                  <c:v>2.5255551709339598E-3</c:v>
                </c:pt>
                <c:pt idx="327">
                  <c:v>2.5181655692942421E-3</c:v>
                </c:pt>
                <c:pt idx="328">
                  <c:v>2.5108190820545542E-3</c:v>
                </c:pt>
                <c:pt idx="329">
                  <c:v>2.5035153330084429E-3</c:v>
                </c:pt>
                <c:pt idx="330">
                  <c:v>2.4962539503134546E-3</c:v>
                </c:pt>
                <c:pt idx="331">
                  <c:v>2.4890345664280375E-3</c:v>
                </c:pt>
                <c:pt idx="332">
                  <c:v>2.4818568180495467E-3</c:v>
                </c:pt>
                <c:pt idx="333">
                  <c:v>2.4747203460533042E-3</c:v>
                </c:pt>
                <c:pt idx="334">
                  <c:v>2.4676247954327261E-3</c:v>
                </c:pt>
                <c:pt idx="335">
                  <c:v>2.4605698152404612E-3</c:v>
                </c:pt>
                <c:pt idx="336">
                  <c:v>2.4535550585305429E-3</c:v>
                </c:pt>
                <c:pt idx="337">
                  <c:v>2.4465801823015244E-3</c:v>
                </c:pt>
                <c:pt idx="338">
                  <c:v>2.4396448474405838E-3</c:v>
                </c:pt>
                <c:pt idx="339">
                  <c:v>2.4327487186685771E-3</c:v>
                </c:pt>
                <c:pt idx="340">
                  <c:v>2.4258914644860168E-3</c:v>
                </c:pt>
                <c:pt idx="341">
                  <c:v>2.4190727571199635E-3</c:v>
                </c:pt>
                <c:pt idx="342">
                  <c:v>2.4122922724718137E-3</c:v>
                </c:pt>
                <c:pt idx="343">
                  <c:v>2.40554969006595E-3</c:v>
                </c:pt>
                <c:pt idx="344">
                  <c:v>2.3988446929992732E-3</c:v>
                </c:pt>
                <c:pt idx="345">
                  <c:v>2.3921769678915531E-3</c:v>
                </c:pt>
                <c:pt idx="346">
                  <c:v>2.3855462048366122E-3</c:v>
                </c:pt>
                <c:pt idx="347">
                  <c:v>2.37895209735433E-3</c:v>
                </c:pt>
                <c:pt idx="348">
                  <c:v>2.3723943423434209E-3</c:v>
                </c:pt>
                <c:pt idx="349">
                  <c:v>2.365872640035007E-3</c:v>
                </c:pt>
                <c:pt idx="350">
                  <c:v>2.3593866939469461E-3</c:v>
                </c:pt>
                <c:pt idx="351">
                  <c:v>2.3529362108389174E-3</c:v>
                </c:pt>
                <c:pt idx="352">
                  <c:v>2.3465209006682266E-3</c:v>
                </c:pt>
                <c:pt idx="353">
                  <c:v>2.340140476546345E-3</c:v>
                </c:pt>
                <c:pt idx="354">
                  <c:v>2.3337946546961538E-3</c:v>
                </c:pt>
                <c:pt idx="355">
                  <c:v>2.3274831544098768E-3</c:v>
                </c:pt>
                <c:pt idx="356">
                  <c:v>2.3212056980076979E-3</c:v>
                </c:pt>
                <c:pt idx="357">
                  <c:v>2.3149620107970419E-3</c:v>
                </c:pt>
                <c:pt idx="358">
                  <c:v>2.3087518210325184E-3</c:v>
                </c:pt>
                <c:pt idx="359">
                  <c:v>2.3025748598765024E-3</c:v>
                </c:pt>
                <c:pt idx="360">
                  <c:v>2.296430861360341E-3</c:v>
                </c:pt>
                <c:pt idx="361">
                  <c:v>2.2903195623461994E-3</c:v>
                </c:pt>
                <c:pt idx="362">
                  <c:v>2.2842407024894849E-3</c:v>
                </c:pt>
                <c:pt idx="363">
                  <c:v>2.2781940242018938E-3</c:v>
                </c:pt>
                <c:pt idx="364">
                  <c:v>2.2721792726150287E-3</c:v>
                </c:pt>
                <c:pt idx="365">
                  <c:v>2.2661961955445973E-3</c:v>
                </c:pt>
                <c:pt idx="366">
                  <c:v>2.2602445434551704E-3</c:v>
                </c:pt>
                <c:pt idx="367">
                  <c:v>2.2543240694254956E-3</c:v>
                </c:pt>
                <c:pt idx="368">
                  <c:v>2.2484345291143601E-3</c:v>
                </c:pt>
                <c:pt idx="369">
                  <c:v>2.2425756807269732E-3</c:v>
                </c:pt>
                <c:pt idx="370">
                  <c:v>2.2367472849818891E-3</c:v>
                </c:pt>
                <c:pt idx="371">
                  <c:v>2.2309491050784354E-3</c:v>
                </c:pt>
                <c:pt idx="372">
                  <c:v>2.2251809066646442E-3</c:v>
                </c:pt>
                <c:pt idx="373">
                  <c:v>2.2194424578056869E-3</c:v>
                </c:pt>
                <c:pt idx="374">
                  <c:v>2.2137335289527903E-3</c:v>
                </c:pt>
                <c:pt idx="375">
                  <c:v>2.2080538929126342E-3</c:v>
                </c:pt>
                <c:pt idx="376">
                  <c:v>2.2024033248172186E-3</c:v>
                </c:pt>
                <c:pt idx="377">
                  <c:v>2.1967816020941875E-3</c:v>
                </c:pt>
                <c:pt idx="378">
                  <c:v>2.1911885044376142E-3</c:v>
                </c:pt>
                <c:pt idx="379">
                  <c:v>2.1856238137792244E-3</c:v>
                </c:pt>
                <c:pt idx="380">
                  <c:v>2.1800873142600601E-3</c:v>
                </c:pt>
                <c:pt idx="381">
                  <c:v>2.174578792202573E-3</c:v>
                </c:pt>
                <c:pt idx="382">
                  <c:v>2.1690980360831403E-3</c:v>
                </c:pt>
                <c:pt idx="383">
                  <c:v>2.1636448365049891E-3</c:v>
                </c:pt>
                <c:pt idx="384">
                  <c:v>2.1582189861715376E-3</c:v>
                </c:pt>
                <c:pt idx="385">
                  <c:v>2.1528202798601318E-3</c:v>
                </c:pt>
                <c:pt idx="386">
                  <c:v>2.1474485143961708E-3</c:v>
                </c:pt>
                <c:pt idx="387">
                  <c:v>2.1421034886276269E-3</c:v>
                </c:pt>
                <c:pt idx="388">
                  <c:v>2.1367850033999405E-3</c:v>
                </c:pt>
                <c:pt idx="389">
                  <c:v>2.1314928615312834E-3</c:v>
                </c:pt>
                <c:pt idx="390">
                  <c:v>2.1262268677882039E-3</c:v>
                </c:pt>
                <c:pt idx="391">
                  <c:v>2.1209868288616109E-3</c:v>
                </c:pt>
                <c:pt idx="392">
                  <c:v>2.115772553343131E-3</c:v>
                </c:pt>
                <c:pt idx="393">
                  <c:v>2.1105838517018029E-3</c:v>
                </c:pt>
                <c:pt idx="394">
                  <c:v>2.1054205362611147E-3</c:v>
                </c:pt>
                <c:pt idx="395">
                  <c:v>2.1002824211763835E-3</c:v>
                </c:pt>
                <c:pt idx="396">
                  <c:v>2.0951693224124587E-3</c:v>
                </c:pt>
                <c:pt idx="397">
                  <c:v>2.0900810577217481E-3</c:v>
                </c:pt>
                <c:pt idx="398">
                  <c:v>2.0850174466225803E-3</c:v>
                </c:pt>
                <c:pt idx="399">
                  <c:v>2.0799783103778507E-3</c:v>
                </c:pt>
                <c:pt idx="400">
                  <c:v>2.0749634719740089E-3</c:v>
                </c:pt>
                <c:pt idx="401">
                  <c:v>2.0699727561003293E-3</c:v>
                </c:pt>
                <c:pt idx="402">
                  <c:v>2.0650059891284792E-3</c:v>
                </c:pt>
                <c:pt idx="403">
                  <c:v>2.0600629990923983E-3</c:v>
                </c:pt>
                <c:pt idx="404">
                  <c:v>2.05514361566844E-3</c:v>
                </c:pt>
                <c:pt idx="405">
                  <c:v>2.0502476701558243E-3</c:v>
                </c:pt>
                <c:pt idx="406">
                  <c:v>2.0453749954573463E-3</c:v>
                </c:pt>
                <c:pt idx="407">
                  <c:v>2.0405254260603706E-3</c:v>
                </c:pt>
                <c:pt idx="408">
                  <c:v>2.0356987980181011E-3</c:v>
                </c:pt>
                <c:pt idx="409">
                  <c:v>2.0308949489310948E-3</c:v>
                </c:pt>
                <c:pt idx="410">
                  <c:v>2.0261137179290625E-3</c:v>
                </c:pt>
                <c:pt idx="411">
                  <c:v>2.0213549456529049E-3</c:v>
                </c:pt>
                <c:pt idx="412">
                  <c:v>2.0166184742370164E-3</c:v>
                </c:pt>
                <c:pt idx="413">
                  <c:v>2.0119041472918282E-3</c:v>
                </c:pt>
                <c:pt idx="414">
                  <c:v>2.0072118098865932E-3</c:v>
                </c:pt>
                <c:pt idx="415">
                  <c:v>2.002541308532424E-3</c:v>
                </c:pt>
                <c:pt idx="416">
                  <c:v>1.9978924911655555E-3</c:v>
                </c:pt>
                <c:pt idx="417">
                  <c:v>1.993265207130843E-3</c:v>
                </c:pt>
                <c:pt idx="418">
                  <c:v>1.9886593071654895E-3</c:v>
                </c:pt>
                <c:pt idx="419">
                  <c:v>1.9840746433830011E-3</c:v>
                </c:pt>
                <c:pt idx="420">
                  <c:v>1.9795110692573574E-3</c:v>
                </c:pt>
                <c:pt idx="421">
                  <c:v>1.974968439607407E-3</c:v>
                </c:pt>
                <c:pt idx="422">
                  <c:v>1.9704466105814702E-3</c:v>
                </c:pt>
                <c:pt idx="423">
                  <c:v>1.9659454396421605E-3</c:v>
                </c:pt>
                <c:pt idx="424">
                  <c:v>1.9614647855514008E-3</c:v>
                </c:pt>
                <c:pt idx="425">
                  <c:v>1.9570045083556671E-3</c:v>
                </c:pt>
                <c:pt idx="426">
                  <c:v>1.9525644693714032E-3</c:v>
                </c:pt>
                <c:pt idx="427">
                  <c:v>1.9481445311706595E-3</c:v>
                </c:pt>
                <c:pt idx="428">
                  <c:v>1.9437445575669094E-3</c:v>
                </c:pt>
                <c:pt idx="429">
                  <c:v>1.9393644136010656E-3</c:v>
                </c:pt>
                <c:pt idx="430">
                  <c:v>1.9350039655276856E-3</c:v>
                </c:pt>
                <c:pt idx="431">
                  <c:v>1.9306630808013578E-3</c:v>
                </c:pt>
                <c:pt idx="432">
                  <c:v>1.926341628063272E-3</c:v>
                </c:pt>
                <c:pt idx="433">
                  <c:v>1.9220394771279729E-3</c:v>
                </c:pt>
                <c:pt idx="434">
                  <c:v>1.9177564989702885E-3</c:v>
                </c:pt>
                <c:pt idx="435">
                  <c:v>1.9134925657124308E-3</c:v>
                </c:pt>
                <c:pt idx="436">
                  <c:v>1.9092475506112736E-3</c:v>
                </c:pt>
                <c:pt idx="437">
                  <c:v>1.9050213280457904E-3</c:v>
                </c:pt>
                <c:pt idx="438">
                  <c:v>1.9008137735046736E-3</c:v>
                </c:pt>
                <c:pt idx="439">
                  <c:v>1.8966247635740971E-3</c:v>
                </c:pt>
                <c:pt idx="440">
                  <c:v>1.8924541759256593E-3</c:v>
                </c:pt>
                <c:pt idx="441">
                  <c:v>1.8883018893044727E-3</c:v>
                </c:pt>
                <c:pt idx="442">
                  <c:v>1.8841677835174165E-3</c:v>
                </c:pt>
                <c:pt idx="443">
                  <c:v>1.8800517394215392E-3</c:v>
                </c:pt>
                <c:pt idx="444">
                  <c:v>1.8759536389126126E-3</c:v>
                </c:pt>
                <c:pt idx="445">
                  <c:v>1.8718733649138427E-3</c:v>
                </c:pt>
                <c:pt idx="446">
                  <c:v>1.8678108013647154E-3</c:v>
                </c:pt>
                <c:pt idx="447">
                  <c:v>1.8637658332099952E-3</c:v>
                </c:pt>
                <c:pt idx="448">
                  <c:v>1.8597383463888686E-3</c:v>
                </c:pt>
                <c:pt idx="449">
                  <c:v>1.8557282278242177E-3</c:v>
                </c:pt>
                <c:pt idx="450">
                  <c:v>1.851735365412045E-3</c:v>
                </c:pt>
                <c:pt idx="451">
                  <c:v>1.8477596480110238E-3</c:v>
                </c:pt>
                <c:pt idx="452">
                  <c:v>1.8438009654321893E-3</c:v>
                </c:pt>
                <c:pt idx="453">
                  <c:v>1.839859208428759E-3</c:v>
                </c:pt>
                <c:pt idx="454">
                  <c:v>1.8359342686860821E-3</c:v>
                </c:pt>
                <c:pt idx="455">
                  <c:v>1.8320260388117252E-3</c:v>
                </c:pt>
                <c:pt idx="456">
                  <c:v>1.8281344123256722E-3</c:v>
                </c:pt>
                <c:pt idx="457">
                  <c:v>1.8242592836506589E-3</c:v>
                </c:pt>
                <c:pt idx="458">
                  <c:v>1.8204005481026245E-3</c:v>
                </c:pt>
                <c:pt idx="459">
                  <c:v>1.8165581018812877E-3</c:v>
                </c:pt>
                <c:pt idx="460">
                  <c:v>1.8127318420608379E-3</c:v>
                </c:pt>
                <c:pt idx="461">
                  <c:v>1.8089216665807489E-3</c:v>
                </c:pt>
                <c:pt idx="462">
                  <c:v>1.8051274742367025E-3</c:v>
                </c:pt>
                <c:pt idx="463">
                  <c:v>1.8013491646716318E-3</c:v>
                </c:pt>
                <c:pt idx="464">
                  <c:v>1.7975866383668684E-3</c:v>
                </c:pt>
                <c:pt idx="465">
                  <c:v>1.7938397966334129E-3</c:v>
                </c:pt>
                <c:pt idx="466">
                  <c:v>1.7901085416033044E-3</c:v>
                </c:pt>
                <c:pt idx="467">
                  <c:v>1.7863927762210956E-3</c:v>
                </c:pt>
                <c:pt idx="468">
                  <c:v>1.782692404235445E-3</c:v>
                </c:pt>
                <c:pt idx="469">
                  <c:v>1.7790073301908046E-3</c:v>
                </c:pt>
                <c:pt idx="470">
                  <c:v>1.775337459419212E-3</c:v>
                </c:pt>
                <c:pt idx="471">
                  <c:v>1.7716826980321832E-3</c:v>
                </c:pt>
                <c:pt idx="472">
                  <c:v>1.7680429529127095E-3</c:v>
                </c:pt>
                <c:pt idx="473">
                  <c:v>1.7644181317073506E-3</c:v>
                </c:pt>
                <c:pt idx="474">
                  <c:v>1.7608081428184203E-3</c:v>
                </c:pt>
                <c:pt idx="475">
                  <c:v>1.7572128953962729E-3</c:v>
                </c:pt>
                <c:pt idx="476">
                  <c:v>1.7536322993316864E-3</c:v>
                </c:pt>
                <c:pt idx="477">
                  <c:v>1.750066265248332E-3</c:v>
                </c:pt>
                <c:pt idx="478">
                  <c:v>1.7465147044953366E-3</c:v>
                </c:pt>
                <c:pt idx="479">
                  <c:v>1.7429775291399417E-3</c:v>
                </c:pt>
                <c:pt idx="480">
                  <c:v>1.7394546519602446E-3</c:v>
                </c:pt>
                <c:pt idx="481">
                  <c:v>1.7359459864380289E-3</c:v>
                </c:pt>
                <c:pt idx="482">
                  <c:v>1.7324514467516826E-3</c:v>
                </c:pt>
                <c:pt idx="483">
                  <c:v>1.7289709477692052E-3</c:v>
                </c:pt>
                <c:pt idx="484">
                  <c:v>1.7255044050412892E-3</c:v>
                </c:pt>
                <c:pt idx="485">
                  <c:v>1.7220517347944963E-3</c:v>
                </c:pt>
                <c:pt idx="486">
                  <c:v>1.7186128539245047E-3</c:v>
                </c:pt>
                <c:pt idx="487">
                  <c:v>1.7151876799894467E-3</c:v>
                </c:pt>
                <c:pt idx="488">
                  <c:v>1.7117761312033177E-3</c:v>
                </c:pt>
                <c:pt idx="489">
                  <c:v>1.708378126429468E-3</c:v>
                </c:pt>
                <c:pt idx="490">
                  <c:v>1.7049935851741725E-3</c:v>
                </c:pt>
                <c:pt idx="491">
                  <c:v>1.7016224275802727E-3</c:v>
                </c:pt>
                <c:pt idx="492">
                  <c:v>1.6982645744209009E-3</c:v>
                </c:pt>
                <c:pt idx="493">
                  <c:v>1.6949199470932702E-3</c:v>
                </c:pt>
                <c:pt idx="494">
                  <c:v>1.6915884676125415E-3</c:v>
                </c:pt>
                <c:pt idx="495">
                  <c:v>1.6882700586057691E-3</c:v>
                </c:pt>
                <c:pt idx="496">
                  <c:v>1.6849646433058996E-3</c:v>
                </c:pt>
                <c:pt idx="497">
                  <c:v>1.681672145545867E-3</c:v>
                </c:pt>
                <c:pt idx="498">
                  <c:v>1.6783924897527328E-3</c:v>
                </c:pt>
                <c:pt idx="499">
                  <c:v>1.6751256009419049E-3</c:v>
                </c:pt>
                <c:pt idx="500">
                  <c:v>1.6718714047114301E-3</c:v>
                </c:pt>
                <c:pt idx="501">
                  <c:v>1.6686298272363376E-3</c:v>
                </c:pt>
                <c:pt idx="502">
                  <c:v>1.665400795263064E-3</c:v>
                </c:pt>
                <c:pt idx="503">
                  <c:v>1.662184236103933E-3</c:v>
                </c:pt>
                <c:pt idx="504">
                  <c:v>1.6589800776316982E-3</c:v>
                </c:pt>
                <c:pt idx="505">
                  <c:v>1.65578824827416E-3</c:v>
                </c:pt>
                <c:pt idx="506">
                  <c:v>1.6526086770088299E-3</c:v>
                </c:pt>
                <c:pt idx="507">
                  <c:v>1.6494412933576658E-3</c:v>
                </c:pt>
                <c:pt idx="508">
                  <c:v>1.6462860273818681E-3</c:v>
                </c:pt>
                <c:pt idx="509">
                  <c:v>1.643142809676725E-3</c:v>
                </c:pt>
                <c:pt idx="510">
                  <c:v>1.6400115713665314E-3</c:v>
                </c:pt>
                <c:pt idx="511">
                  <c:v>1.6368922440995548E-3</c:v>
                </c:pt>
                <c:pt idx="512">
                  <c:v>1.6337847600430631E-3</c:v>
                </c:pt>
                <c:pt idx="513">
                  <c:v>1.6306890518784066E-3</c:v>
                </c:pt>
                <c:pt idx="514">
                  <c:v>1.6276050527961618E-3</c:v>
                </c:pt>
                <c:pt idx="515">
                  <c:v>1.6245326964913181E-3</c:v>
                </c:pt>
                <c:pt idx="516">
                  <c:v>1.621471917158534E-3</c:v>
                </c:pt>
                <c:pt idx="517">
                  <c:v>1.6184226494874339E-3</c:v>
                </c:pt>
                <c:pt idx="518">
                  <c:v>1.6153848286579663E-3</c:v>
                </c:pt>
                <c:pt idx="519">
                  <c:v>1.61235839033581E-3</c:v>
                </c:pt>
                <c:pt idx="520">
                  <c:v>1.6093432706678326E-3</c:v>
                </c:pt>
                <c:pt idx="521">
                  <c:v>1.6063394062776001E-3</c:v>
                </c:pt>
                <c:pt idx="522">
                  <c:v>1.6033467342609384E-3</c:v>
                </c:pt>
                <c:pt idx="523">
                  <c:v>1.6003651921815399E-3</c:v>
                </c:pt>
                <c:pt idx="524">
                  <c:v>1.5973947180666253E-3</c:v>
                </c:pt>
                <c:pt idx="525">
                  <c:v>1.5944352504026456E-3</c:v>
                </c:pt>
                <c:pt idx="526">
                  <c:v>1.5914867281310414E-3</c:v>
                </c:pt>
                <c:pt idx="527">
                  <c:v>1.588549090644042E-3</c:v>
                </c:pt>
                <c:pt idx="528">
                  <c:v>1.585622277780509E-3</c:v>
                </c:pt>
                <c:pt idx="529">
                  <c:v>1.5827062298218364E-3</c:v>
                </c:pt>
                <c:pt idx="530">
                  <c:v>1.5798008874878856E-3</c:v>
                </c:pt>
                <c:pt idx="531">
                  <c:v>1.5769061919329683E-3</c:v>
                </c:pt>
                <c:pt idx="532">
                  <c:v>1.5740220847418763E-3</c:v>
                </c:pt>
                <c:pt idx="533">
                  <c:v>1.5711485079259505E-3</c:v>
                </c:pt>
                <c:pt idx="534">
                  <c:v>1.5682854039191928E-3</c:v>
                </c:pt>
                <c:pt idx="535">
                  <c:v>1.5654327155744283E-3</c:v>
                </c:pt>
                <c:pt idx="536">
                  <c:v>1.5625903861594976E-3</c:v>
                </c:pt>
                <c:pt idx="537">
                  <c:v>1.5597583593534995E-3</c:v>
                </c:pt>
                <c:pt idx="538">
                  <c:v>1.5569365792430681E-3</c:v>
                </c:pt>
                <c:pt idx="539">
                  <c:v>1.5541249903186995E-3</c:v>
                </c:pt>
                <c:pt idx="540">
                  <c:v>1.5513235374711024E-3</c:v>
                </c:pt>
                <c:pt idx="541">
                  <c:v>1.5485321659876102E-3</c:v>
                </c:pt>
                <c:pt idx="542">
                  <c:v>1.5457508215486065E-3</c:v>
                </c:pt>
                <c:pt idx="543">
                  <c:v>1.5429794502240116E-3</c:v>
                </c:pt>
                <c:pt idx="544">
                  <c:v>1.5402179984697931E-3</c:v>
                </c:pt>
                <c:pt idx="545">
                  <c:v>1.5374664131245172E-3</c:v>
                </c:pt>
                <c:pt idx="546">
                  <c:v>1.5347246414059393E-3</c:v>
                </c:pt>
                <c:pt idx="547">
                  <c:v>1.5319926309076278E-3</c:v>
                </c:pt>
                <c:pt idx="548">
                  <c:v>1.5292703295956287E-3</c:v>
                </c:pt>
                <c:pt idx="549">
                  <c:v>1.5265576858051559E-3</c:v>
                </c:pt>
                <c:pt idx="550">
                  <c:v>1.5238546482373298E-3</c:v>
                </c:pt>
                <c:pt idx="551">
                  <c:v>1.5211611659559383E-3</c:v>
                </c:pt>
                <c:pt idx="552">
                  <c:v>1.5184771883842438E-3</c:v>
                </c:pt>
                <c:pt idx="553">
                  <c:v>1.5158026653018109E-3</c:v>
                </c:pt>
                <c:pt idx="554">
                  <c:v>1.5131375468413783E-3</c:v>
                </c:pt>
                <c:pt idx="555">
                  <c:v>1.5104817834857591E-3</c:v>
                </c:pt>
                <c:pt idx="556">
                  <c:v>1.5078353260647751E-3</c:v>
                </c:pt>
                <c:pt idx="557">
                  <c:v>1.5051981257522193E-3</c:v>
                </c:pt>
                <c:pt idx="558">
                  <c:v>1.5025701340628578E-3</c:v>
                </c:pt>
                <c:pt idx="559">
                  <c:v>1.499951302849455E-3</c:v>
                </c:pt>
                <c:pt idx="560">
                  <c:v>1.4973415842998348E-3</c:v>
                </c:pt>
                <c:pt idx="561">
                  <c:v>1.494740930933973E-3</c:v>
                </c:pt>
                <c:pt idx="562">
                  <c:v>1.4921492956011123E-3</c:v>
                </c:pt>
                <c:pt idx="563">
                  <c:v>1.4895666314769199E-3</c:v>
                </c:pt>
                <c:pt idx="564">
                  <c:v>1.4869928920606664E-3</c:v>
                </c:pt>
                <c:pt idx="565">
                  <c:v>1.4844280311724278E-3</c:v>
                </c:pt>
                <c:pt idx="566">
                  <c:v>1.4818720029503335E-3</c:v>
                </c:pt>
                <c:pt idx="567">
                  <c:v>1.4793247618478276E-3</c:v>
                </c:pt>
                <c:pt idx="568">
                  <c:v>1.4767862626309666E-3</c:v>
                </c:pt>
                <c:pt idx="569">
                  <c:v>1.4742564603757368E-3</c:v>
                </c:pt>
                <c:pt idx="570">
                  <c:v>1.4717353104654106E-3</c:v>
                </c:pt>
                <c:pt idx="571">
                  <c:v>1.4692227685879191E-3</c:v>
                </c:pt>
                <c:pt idx="572">
                  <c:v>1.4667187907332589E-3</c:v>
                </c:pt>
                <c:pt idx="573">
                  <c:v>1.4642233331909271E-3</c:v>
                </c:pt>
                <c:pt idx="574">
                  <c:v>1.4617363525473634E-3</c:v>
                </c:pt>
                <c:pt idx="575">
                  <c:v>1.459257805683449E-3</c:v>
                </c:pt>
                <c:pt idx="576">
                  <c:v>1.4567876497720055E-3</c:v>
                </c:pt>
                <c:pt idx="577">
                  <c:v>1.4543258422753285E-3</c:v>
                </c:pt>
                <c:pt idx="578">
                  <c:v>1.4518723409427516E-3</c:v>
                </c:pt>
                <c:pt idx="579">
                  <c:v>1.4494271038082258E-3</c:v>
                </c:pt>
                <c:pt idx="580">
                  <c:v>1.4469900891879264E-3</c:v>
                </c:pt>
                <c:pt idx="581">
                  <c:v>1.4445612556778834E-3</c:v>
                </c:pt>
                <c:pt idx="582">
                  <c:v>1.4421405621516416E-3</c:v>
                </c:pt>
                <c:pt idx="583">
                  <c:v>1.4397279677579365E-3</c:v>
                </c:pt>
                <c:pt idx="584">
                  <c:v>1.4373234319183948E-3</c:v>
                </c:pt>
                <c:pt idx="585">
                  <c:v>1.4349269143252633E-3</c:v>
                </c:pt>
                <c:pt idx="586">
                  <c:v>1.4325383749391534E-3</c:v>
                </c:pt>
                <c:pt idx="587">
                  <c:v>1.4301577739868122E-3</c:v>
                </c:pt>
                <c:pt idx="588">
                  <c:v>1.4277850719589195E-3</c:v>
                </c:pt>
                <c:pt idx="589">
                  <c:v>1.4254202296078932E-3</c:v>
                </c:pt>
                <c:pt idx="590">
                  <c:v>1.4230632079457347E-3</c:v>
                </c:pt>
                <c:pt idx="591">
                  <c:v>1.4207139682418783E-3</c:v>
                </c:pt>
                <c:pt idx="592">
                  <c:v>1.4183724720210774E-3</c:v>
                </c:pt>
                <c:pt idx="593">
                  <c:v>1.4160386810612995E-3</c:v>
                </c:pt>
                <c:pt idx="594">
                  <c:v>1.4137125573916471E-3</c:v>
                </c:pt>
                <c:pt idx="595">
                  <c:v>1.4113940632903004E-3</c:v>
                </c:pt>
                <c:pt idx="596">
                  <c:v>1.4090831612824752E-3</c:v>
                </c:pt>
                <c:pt idx="597">
                  <c:v>1.4067798141384081E-3</c:v>
                </c:pt>
                <c:pt idx="598">
                  <c:v>1.4044839848713535E-3</c:v>
                </c:pt>
                <c:pt idx="599">
                  <c:v>1.4021956367356063E-3</c:v>
                </c:pt>
                <c:pt idx="600">
                  <c:v>1.3999147332245403E-3</c:v>
                </c:pt>
                <c:pt idx="601">
                  <c:v>1.3976412380686679E-3</c:v>
                </c:pt>
                <c:pt idx="602">
                  <c:v>1.3953751152337181E-3</c:v>
                </c:pt>
                <c:pt idx="603">
                  <c:v>1.3931163289187308E-3</c:v>
                </c:pt>
                <c:pt idx="604">
                  <c:v>1.3908648435541737E-3</c:v>
                </c:pt>
                <c:pt idx="605">
                  <c:v>1.3886206238000736E-3</c:v>
                </c:pt>
                <c:pt idx="606">
                  <c:v>1.3863836345441695E-3</c:v>
                </c:pt>
                <c:pt idx="607">
                  <c:v>1.3841538409000804E-3</c:v>
                </c:pt>
                <c:pt idx="608">
                  <c:v>1.3819312082054918E-3</c:v>
                </c:pt>
                <c:pt idx="609">
                  <c:v>1.3797157020203588E-3</c:v>
                </c:pt>
                <c:pt idx="610">
                  <c:v>1.3775072881251295E-3</c:v>
                </c:pt>
                <c:pt idx="611">
                  <c:v>1.3753059325189822E-3</c:v>
                </c:pt>
                <c:pt idx="612">
                  <c:v>1.37311160141808E-3</c:v>
                </c:pt>
                <c:pt idx="613">
                  <c:v>1.3709242612538442E-3</c:v>
                </c:pt>
                <c:pt idx="614">
                  <c:v>1.3687438786712401E-3</c:v>
                </c:pt>
                <c:pt idx="615">
                  <c:v>1.3665704205270835E-3</c:v>
                </c:pt>
                <c:pt idx="616">
                  <c:v>1.3644038538883627E-3</c:v>
                </c:pt>
                <c:pt idx="617">
                  <c:v>1.3622441460305729E-3</c:v>
                </c:pt>
                <c:pt idx="618">
                  <c:v>1.3600912644360689E-3</c:v>
                </c:pt>
                <c:pt idx="619">
                  <c:v>1.3579451767924333E-3</c:v>
                </c:pt>
                <c:pt idx="620">
                  <c:v>1.3558058509908616E-3</c:v>
                </c:pt>
                <c:pt idx="621">
                  <c:v>1.3536732551245607E-3</c:v>
                </c:pt>
                <c:pt idx="622">
                  <c:v>1.3515473574871588E-3</c:v>
                </c:pt>
                <c:pt idx="623">
                  <c:v>1.3494281265711402E-3</c:v>
                </c:pt>
                <c:pt idx="624">
                  <c:v>1.3473155310662851E-3</c:v>
                </c:pt>
                <c:pt idx="625">
                  <c:v>1.3452095398581267E-3</c:v>
                </c:pt>
                <c:pt idx="626">
                  <c:v>1.3431101220264282E-3</c:v>
                </c:pt>
                <c:pt idx="627">
                  <c:v>1.3410172468436654E-3</c:v>
                </c:pt>
                <c:pt idx="628">
                  <c:v>1.3389308837735295E-3</c:v>
                </c:pt>
                <c:pt idx="629">
                  <c:v>1.3368510024694433E-3</c:v>
                </c:pt>
                <c:pt idx="630">
                  <c:v>1.3347775727730847E-3</c:v>
                </c:pt>
                <c:pt idx="631">
                  <c:v>1.3327105647129372E-3</c:v>
                </c:pt>
                <c:pt idx="632">
                  <c:v>1.3306499485028387E-3</c:v>
                </c:pt>
                <c:pt idx="633">
                  <c:v>1.3285956945405558E-3</c:v>
                </c:pt>
                <c:pt idx="634">
                  <c:v>1.3265477734063613E-3</c:v>
                </c:pt>
                <c:pt idx="635">
                  <c:v>1.3245061558616355E-3</c:v>
                </c:pt>
                <c:pt idx="636">
                  <c:v>1.3224708128474708E-3</c:v>
                </c:pt>
                <c:pt idx="637">
                  <c:v>1.3204417154832942E-3</c:v>
                </c:pt>
                <c:pt idx="638">
                  <c:v>1.3184188350655011E-3</c:v>
                </c:pt>
                <c:pt idx="639">
                  <c:v>1.3164021430661023E-3</c:v>
                </c:pt>
                <c:pt idx="640">
                  <c:v>1.3143916111313862E-3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61-44AB-B07D-7D0BA28C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041208"/>
        <c:axId val="2094035176"/>
      </c:scatterChart>
      <c:valAx>
        <c:axId val="2094041208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sz="14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defRPr>
                </a:pPr>
                <a:r>
                  <a:rPr lang="de-CH" sz="14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rPr>
                  <a:t>mass [µg C]</a:t>
                </a:r>
              </a:p>
            </c:rich>
          </c:tx>
          <c:layout>
            <c:manualLayout>
              <c:xMode val="edge"/>
              <c:yMode val="edge"/>
              <c:x val="0.44003039183762099"/>
              <c:y val="0.9518921883569689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5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endParaRPr lang="de-DE"/>
          </a:p>
        </c:txPr>
        <c:crossAx val="2094035176"/>
        <c:crosses val="autoZero"/>
        <c:crossBetween val="midCat"/>
      </c:valAx>
      <c:valAx>
        <c:axId val="2094035176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4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defRPr>
                </a:pPr>
                <a:r>
                  <a:rPr lang="de-CH" sz="14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rPr>
                  <a:t>F14C</a:t>
                </a:r>
              </a:p>
            </c:rich>
          </c:tx>
          <c:layout>
            <c:manualLayout>
              <c:xMode val="edge"/>
              <c:yMode val="edge"/>
              <c:x val="7.4351459893628596E-3"/>
              <c:y val="0.43563425526913702"/>
            </c:manualLayout>
          </c:layout>
          <c:overlay val="0"/>
        </c:title>
        <c:numFmt formatCode="0.0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endParaRPr lang="de-DE"/>
          </a:p>
        </c:txPr>
        <c:crossAx val="2094041208"/>
        <c:crosses val="autoZero"/>
        <c:crossBetween val="midCat"/>
      </c:valAx>
      <c:spPr>
        <a:solidFill>
          <a:srgbClr val="FFFFFF"/>
        </a:solidFill>
        <a:ln w="6480">
          <a:solidFill>
            <a:srgbClr val="000000"/>
          </a:solidFill>
          <a:round/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8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r>
              <a:rPr lang="de-CH" sz="18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rPr>
              <a:t>F14Cmodern standard 
tracing fossil contamination</a:t>
            </a:r>
          </a:p>
        </c:rich>
      </c:tx>
      <c:layout>
        <c:manualLayout>
          <c:xMode val="edge"/>
          <c:yMode val="edge"/>
          <c:x val="0.35049374873051475"/>
          <c:y val="0.416304514287037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828685734758"/>
          <c:y val="5.1179559526608701E-2"/>
          <c:w val="0.82635695945542498"/>
          <c:h val="0.86096089035190904"/>
        </c:manualLayout>
      </c:layout>
      <c:scatterChart>
        <c:scatterStyle val="lineMarker"/>
        <c:varyColors val="0"/>
        <c:ser>
          <c:idx val="0"/>
          <c:order val="0"/>
          <c:spPr>
            <a:ln w="47520">
              <a:noFill/>
            </a:ln>
          </c:spPr>
          <c:marker>
            <c:symbol val="diamond"/>
            <c:size val="9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'Figure 2 (Calculations)'!$E$24:$E$32</c:f>
                <c:numCache>
                  <c:formatCode>General</c:formatCode>
                  <c:ptCount val="9"/>
                  <c:pt idx="0">
                    <c:v>1.0303412661979667E-2</c:v>
                  </c:pt>
                  <c:pt idx="1">
                    <c:v>1.0142862522043303E-2</c:v>
                  </c:pt>
                  <c:pt idx="2">
                    <c:v>1.0273535769818876E-2</c:v>
                  </c:pt>
                  <c:pt idx="3">
                    <c:v>1.0331758184254034E-2</c:v>
                  </c:pt>
                  <c:pt idx="4">
                    <c:v>1.1488979679749059E-2</c:v>
                  </c:pt>
                  <c:pt idx="5">
                    <c:v>1.2547594398567431E-2</c:v>
                  </c:pt>
                  <c:pt idx="6">
                    <c:v>1.4855622917111271E-2</c:v>
                  </c:pt>
                  <c:pt idx="7">
                    <c:v>1.9988784894151117E-2</c:v>
                  </c:pt>
                </c:numCache>
              </c:numRef>
            </c:plus>
            <c:minus>
              <c:numRef>
                <c:f>'Figure 2 (Calculations)'!$E$24:$E$32</c:f>
                <c:numCache>
                  <c:formatCode>General</c:formatCode>
                  <c:ptCount val="9"/>
                  <c:pt idx="0">
                    <c:v>1.0303412661979667E-2</c:v>
                  </c:pt>
                  <c:pt idx="1">
                    <c:v>1.0142862522043303E-2</c:v>
                  </c:pt>
                  <c:pt idx="2">
                    <c:v>1.0273535769818876E-2</c:v>
                  </c:pt>
                  <c:pt idx="3">
                    <c:v>1.0331758184254034E-2</c:v>
                  </c:pt>
                  <c:pt idx="4">
                    <c:v>1.1488979679749059E-2</c:v>
                  </c:pt>
                  <c:pt idx="5">
                    <c:v>1.2547594398567431E-2</c:v>
                  </c:pt>
                  <c:pt idx="6">
                    <c:v>1.4855622917111271E-2</c:v>
                  </c:pt>
                  <c:pt idx="7">
                    <c:v>1.9988784894151117E-2</c:v>
                  </c:pt>
                </c:numCache>
              </c:numRef>
            </c:minus>
          </c:errBars>
          <c:xVal>
            <c:numRef>
              <c:f>'Figure 2 (Calculations)'!$G$24:$G$31</c:f>
              <c:numCache>
                <c:formatCode>0.0</c:formatCode>
                <c:ptCount val="8"/>
                <c:pt idx="0">
                  <c:v>73.19</c:v>
                </c:pt>
                <c:pt idx="1">
                  <c:v>48.580000000000005</c:v>
                </c:pt>
                <c:pt idx="2">
                  <c:v>33.82</c:v>
                </c:pt>
                <c:pt idx="3">
                  <c:v>23.98</c:v>
                </c:pt>
                <c:pt idx="4">
                  <c:v>19.059999999999999</c:v>
                </c:pt>
                <c:pt idx="5">
                  <c:v>14.14</c:v>
                </c:pt>
                <c:pt idx="6">
                  <c:v>9.2200000000000006</c:v>
                </c:pt>
                <c:pt idx="7">
                  <c:v>4.3</c:v>
                </c:pt>
              </c:numCache>
            </c:numRef>
          </c:xVal>
          <c:yVal>
            <c:numRef>
              <c:f>'Figure 2 (Calculations)'!$D$24:$D$31</c:f>
              <c:numCache>
                <c:formatCode>#,##0.0000</c:formatCode>
                <c:ptCount val="8"/>
                <c:pt idx="0">
                  <c:v>1.3323223416895416</c:v>
                </c:pt>
                <c:pt idx="1">
                  <c:v>1.3386627649242391</c:v>
                </c:pt>
                <c:pt idx="2">
                  <c:v>1.3068794297091781</c:v>
                </c:pt>
                <c:pt idx="3">
                  <c:v>1.325443369957392</c:v>
                </c:pt>
                <c:pt idx="4">
                  <c:v>1.3199244141385413</c:v>
                </c:pt>
                <c:pt idx="5">
                  <c:v>1.2942190489611847</c:v>
                </c:pt>
                <c:pt idx="6">
                  <c:v>1.2801396659459405</c:v>
                </c:pt>
                <c:pt idx="7">
                  <c:v>1.1774300088962892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4A-4D5E-A618-D0425BE2A904}"/>
            </c:ext>
          </c:extLst>
        </c:ser>
        <c:ser>
          <c:idx val="1"/>
          <c:order val="1"/>
          <c:spPr>
            <a:ln w="936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2 (Fit-data)'!$A$7:$A$1493</c:f>
              <c:numCache>
                <c:formatCode>0.0</c:formatCode>
                <c:ptCount val="148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 formatCode="General">
                  <c:v>2.1</c:v>
                </c:pt>
                <c:pt idx="12" formatCode="General">
                  <c:v>2.2000000000000002</c:v>
                </c:pt>
                <c:pt idx="13" formatCode="General">
                  <c:v>2.2999999999999998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</c:v>
                </c:pt>
                <c:pt idx="31" formatCode="General">
                  <c:v>4.0999999999999996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4.4000000000000004</c:v>
                </c:pt>
                <c:pt idx="35" formatCode="General">
                  <c:v>4.5</c:v>
                </c:pt>
                <c:pt idx="36" formatCode="General">
                  <c:v>4.5999999999999996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4.9000000000000004</c:v>
                </c:pt>
                <c:pt idx="40" formatCode="General">
                  <c:v>5</c:v>
                </c:pt>
                <c:pt idx="41" formatCode="General">
                  <c:v>5.0999999999999996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</c:v>
                </c:pt>
                <c:pt idx="71" formatCode="General">
                  <c:v>8.1</c:v>
                </c:pt>
                <c:pt idx="72" formatCode="General">
                  <c:v>8.1999999999999993</c:v>
                </c:pt>
                <c:pt idx="73" formatCode="General">
                  <c:v>8.3000000000000007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8.6999999999999993</c:v>
                </c:pt>
                <c:pt idx="78" formatCode="General">
                  <c:v>8.8000000000000007</c:v>
                </c:pt>
                <c:pt idx="79" formatCode="General">
                  <c:v>8.9</c:v>
                </c:pt>
                <c:pt idx="80" formatCode="General">
                  <c:v>9</c:v>
                </c:pt>
                <c:pt idx="81" formatCode="General">
                  <c:v>9.1</c:v>
                </c:pt>
                <c:pt idx="82" formatCode="General">
                  <c:v>9.1999999999999993</c:v>
                </c:pt>
                <c:pt idx="83" formatCode="General">
                  <c:v>9.3000000000000007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9.6999999999999993</c:v>
                </c:pt>
                <c:pt idx="88" formatCode="General">
                  <c:v>9.8000000000000007</c:v>
                </c:pt>
                <c:pt idx="89" formatCode="General">
                  <c:v>9.9</c:v>
                </c:pt>
                <c:pt idx="90" formatCode="General">
                  <c:v>10</c:v>
                </c:pt>
                <c:pt idx="91" formatCode="General">
                  <c:v>10.1</c:v>
                </c:pt>
                <c:pt idx="92" formatCode="General">
                  <c:v>10.199999999999999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</c:v>
                </c:pt>
                <c:pt idx="151" formatCode="General">
                  <c:v>16.100000000000001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16.399999999999999</c:v>
                </c:pt>
                <c:pt idx="155" formatCode="General">
                  <c:v>16.5</c:v>
                </c:pt>
                <c:pt idx="156" formatCode="General">
                  <c:v>16.600000000000001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16.899999999999999</c:v>
                </c:pt>
                <c:pt idx="160" formatCode="General">
                  <c:v>17</c:v>
                </c:pt>
                <c:pt idx="161" formatCode="General">
                  <c:v>17.100000000000001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17.399999999999999</c:v>
                </c:pt>
                <c:pt idx="165" formatCode="General">
                  <c:v>17.5</c:v>
                </c:pt>
                <c:pt idx="166" formatCode="General">
                  <c:v>17.600000000000001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17.899999999999999</c:v>
                </c:pt>
                <c:pt idx="170" formatCode="General">
                  <c:v>18</c:v>
                </c:pt>
                <c:pt idx="171" formatCode="General">
                  <c:v>18.100000000000001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18.399999999999999</c:v>
                </c:pt>
                <c:pt idx="175" formatCode="General">
                  <c:v>18.5</c:v>
                </c:pt>
                <c:pt idx="176" formatCode="General">
                  <c:v>18.600000000000001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18.899999999999999</c:v>
                </c:pt>
                <c:pt idx="180" formatCode="General">
                  <c:v>19</c:v>
                </c:pt>
                <c:pt idx="181" formatCode="General">
                  <c:v>19.100000000000001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19.399999999999999</c:v>
                </c:pt>
                <c:pt idx="185" formatCode="General">
                  <c:v>19.5</c:v>
                </c:pt>
                <c:pt idx="186" formatCode="General">
                  <c:v>19.600000000000001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19.899999999999999</c:v>
                </c:pt>
                <c:pt idx="190" formatCode="General">
                  <c:v>20</c:v>
                </c:pt>
                <c:pt idx="191" formatCode="General">
                  <c:v>20.100000000000001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20.399999999999999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</c:v>
                </c:pt>
                <c:pt idx="311" formatCode="General">
                  <c:v>32.1</c:v>
                </c:pt>
                <c:pt idx="312" formatCode="General">
                  <c:v>32.200000000000003</c:v>
                </c:pt>
                <c:pt idx="313" formatCode="General">
                  <c:v>32.299999999999997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32.700000000000003</c:v>
                </c:pt>
                <c:pt idx="318" formatCode="General">
                  <c:v>32.799999999999997</c:v>
                </c:pt>
                <c:pt idx="319" formatCode="General">
                  <c:v>32.9</c:v>
                </c:pt>
                <c:pt idx="320" formatCode="General">
                  <c:v>33</c:v>
                </c:pt>
                <c:pt idx="321" formatCode="General">
                  <c:v>33.1</c:v>
                </c:pt>
                <c:pt idx="322" formatCode="General">
                  <c:v>33.200000000000003</c:v>
                </c:pt>
                <c:pt idx="323" formatCode="General">
                  <c:v>33.299999999999997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33.700000000000003</c:v>
                </c:pt>
                <c:pt idx="328" formatCode="General">
                  <c:v>33.799999999999997</c:v>
                </c:pt>
                <c:pt idx="329" formatCode="General">
                  <c:v>33.9</c:v>
                </c:pt>
                <c:pt idx="330" formatCode="General">
                  <c:v>34</c:v>
                </c:pt>
                <c:pt idx="331" formatCode="General">
                  <c:v>34.1</c:v>
                </c:pt>
                <c:pt idx="332" formatCode="General">
                  <c:v>34.200000000000003</c:v>
                </c:pt>
                <c:pt idx="333" formatCode="General">
                  <c:v>34.299999999999997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34.700000000000003</c:v>
                </c:pt>
                <c:pt idx="338" formatCode="General">
                  <c:v>34.799999999999997</c:v>
                </c:pt>
                <c:pt idx="339" formatCode="General">
                  <c:v>34.9</c:v>
                </c:pt>
                <c:pt idx="340" formatCode="General">
                  <c:v>35</c:v>
                </c:pt>
                <c:pt idx="341" formatCode="General">
                  <c:v>35.1</c:v>
                </c:pt>
                <c:pt idx="342" formatCode="General">
                  <c:v>35.200000000000003</c:v>
                </c:pt>
                <c:pt idx="343" formatCode="General">
                  <c:v>35.299999999999997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35.700000000000003</c:v>
                </c:pt>
                <c:pt idx="348" formatCode="General">
                  <c:v>35.799999999999997</c:v>
                </c:pt>
                <c:pt idx="349" formatCode="General">
                  <c:v>35.9</c:v>
                </c:pt>
                <c:pt idx="350" formatCode="General">
                  <c:v>36</c:v>
                </c:pt>
                <c:pt idx="351" formatCode="General">
                  <c:v>36.1</c:v>
                </c:pt>
                <c:pt idx="352" formatCode="General">
                  <c:v>36.200000000000003</c:v>
                </c:pt>
                <c:pt idx="353" formatCode="General">
                  <c:v>36.299999999999997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36.700000000000003</c:v>
                </c:pt>
                <c:pt idx="358" formatCode="General">
                  <c:v>36.799999999999997</c:v>
                </c:pt>
                <c:pt idx="359" formatCode="General">
                  <c:v>36.9</c:v>
                </c:pt>
                <c:pt idx="360" formatCode="General">
                  <c:v>37</c:v>
                </c:pt>
                <c:pt idx="361" formatCode="General">
                  <c:v>37.1</c:v>
                </c:pt>
                <c:pt idx="362" formatCode="General">
                  <c:v>37.200000000000003</c:v>
                </c:pt>
                <c:pt idx="363" formatCode="General">
                  <c:v>37.299999999999997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37.700000000000003</c:v>
                </c:pt>
                <c:pt idx="368" formatCode="General">
                  <c:v>37.799999999999997</c:v>
                </c:pt>
                <c:pt idx="369" formatCode="General">
                  <c:v>37.9</c:v>
                </c:pt>
                <c:pt idx="370" formatCode="General">
                  <c:v>38</c:v>
                </c:pt>
                <c:pt idx="371" formatCode="General">
                  <c:v>38.1</c:v>
                </c:pt>
                <c:pt idx="372" formatCode="General">
                  <c:v>38.200000000000003</c:v>
                </c:pt>
                <c:pt idx="373" formatCode="General">
                  <c:v>38.299999999999997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38.700000000000003</c:v>
                </c:pt>
                <c:pt idx="378" formatCode="General">
                  <c:v>38.799999999999997</c:v>
                </c:pt>
                <c:pt idx="379" formatCode="General">
                  <c:v>38.9</c:v>
                </c:pt>
                <c:pt idx="380" formatCode="General">
                  <c:v>39</c:v>
                </c:pt>
                <c:pt idx="381" formatCode="General">
                  <c:v>39.1</c:v>
                </c:pt>
                <c:pt idx="382" formatCode="General">
                  <c:v>39.200000000000003</c:v>
                </c:pt>
                <c:pt idx="383" formatCode="General">
                  <c:v>39.299999999999997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39.700000000000003</c:v>
                </c:pt>
                <c:pt idx="388" formatCode="General">
                  <c:v>39.799999999999997</c:v>
                </c:pt>
                <c:pt idx="389" formatCode="General">
                  <c:v>39.9</c:v>
                </c:pt>
                <c:pt idx="390" formatCode="General">
                  <c:v>40</c:v>
                </c:pt>
                <c:pt idx="391" formatCode="General">
                  <c:v>40.1</c:v>
                </c:pt>
                <c:pt idx="392" formatCode="General">
                  <c:v>40.200000000000003</c:v>
                </c:pt>
                <c:pt idx="393" formatCode="General">
                  <c:v>40.299999999999997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40.700000000000003</c:v>
                </c:pt>
                <c:pt idx="398" formatCode="General">
                  <c:v>40.799999999999997</c:v>
                </c:pt>
                <c:pt idx="399" formatCode="General">
                  <c:v>40.9</c:v>
                </c:pt>
                <c:pt idx="400" formatCode="General">
                  <c:v>41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</c:v>
                </c:pt>
                <c:pt idx="571" formatCode="General">
                  <c:v>58.1</c:v>
                </c:pt>
                <c:pt idx="572" formatCode="General">
                  <c:v>58.200000000000102</c:v>
                </c:pt>
                <c:pt idx="573" formatCode="General">
                  <c:v>58.300000000000097</c:v>
                </c:pt>
                <c:pt idx="574" formatCode="General">
                  <c:v>58.400000000000098</c:v>
                </c:pt>
                <c:pt idx="575" formatCode="General">
                  <c:v>58.500000000000099</c:v>
                </c:pt>
                <c:pt idx="576" formatCode="General">
                  <c:v>58.600000000000101</c:v>
                </c:pt>
                <c:pt idx="577" formatCode="General">
                  <c:v>58.700000000000102</c:v>
                </c:pt>
                <c:pt idx="578" formatCode="General">
                  <c:v>58.800000000000097</c:v>
                </c:pt>
                <c:pt idx="579" formatCode="General">
                  <c:v>58.900000000000098</c:v>
                </c:pt>
                <c:pt idx="580" formatCode="General">
                  <c:v>59.000000000000099</c:v>
                </c:pt>
                <c:pt idx="581" formatCode="General">
                  <c:v>59.100000000000101</c:v>
                </c:pt>
                <c:pt idx="582" formatCode="General">
                  <c:v>59.200000000000102</c:v>
                </c:pt>
                <c:pt idx="583" formatCode="General">
                  <c:v>59.300000000000097</c:v>
                </c:pt>
                <c:pt idx="584" formatCode="General">
                  <c:v>59.400000000000098</c:v>
                </c:pt>
                <c:pt idx="585" formatCode="General">
                  <c:v>59.500000000000099</c:v>
                </c:pt>
                <c:pt idx="586" formatCode="General">
                  <c:v>59.600000000000101</c:v>
                </c:pt>
                <c:pt idx="587" formatCode="General">
                  <c:v>59.700000000000102</c:v>
                </c:pt>
                <c:pt idx="588" formatCode="General">
                  <c:v>59.800000000000097</c:v>
                </c:pt>
                <c:pt idx="589" formatCode="General">
                  <c:v>59.900000000000098</c:v>
                </c:pt>
                <c:pt idx="590" formatCode="General">
                  <c:v>60.000000000000099</c:v>
                </c:pt>
                <c:pt idx="591" formatCode="General">
                  <c:v>60.100000000000101</c:v>
                </c:pt>
                <c:pt idx="592" formatCode="General">
                  <c:v>60.200000000000102</c:v>
                </c:pt>
                <c:pt idx="593" formatCode="General">
                  <c:v>60.300000000000097</c:v>
                </c:pt>
                <c:pt idx="594" formatCode="General">
                  <c:v>60.400000000000098</c:v>
                </c:pt>
                <c:pt idx="595" formatCode="General">
                  <c:v>60.500000000000099</c:v>
                </c:pt>
                <c:pt idx="596" formatCode="General">
                  <c:v>60.600000000000101</c:v>
                </c:pt>
                <c:pt idx="597" formatCode="General">
                  <c:v>60.700000000000102</c:v>
                </c:pt>
                <c:pt idx="598" formatCode="General">
                  <c:v>60.800000000000097</c:v>
                </c:pt>
                <c:pt idx="599" formatCode="General">
                  <c:v>60.900000000000098</c:v>
                </c:pt>
                <c:pt idx="600" formatCode="General">
                  <c:v>61.000000000000099</c:v>
                </c:pt>
                <c:pt idx="601" formatCode="General">
                  <c:v>61.100000000000101</c:v>
                </c:pt>
                <c:pt idx="602" formatCode="General">
                  <c:v>61.200000000000102</c:v>
                </c:pt>
                <c:pt idx="603" formatCode="General">
                  <c:v>61.300000000000097</c:v>
                </c:pt>
                <c:pt idx="604" formatCode="General">
                  <c:v>61.400000000000098</c:v>
                </c:pt>
                <c:pt idx="605" formatCode="General">
                  <c:v>61.500000000000099</c:v>
                </c:pt>
                <c:pt idx="606" formatCode="General">
                  <c:v>61.600000000000101</c:v>
                </c:pt>
                <c:pt idx="607" formatCode="General">
                  <c:v>61.700000000000102</c:v>
                </c:pt>
                <c:pt idx="608" formatCode="General">
                  <c:v>61.800000000000097</c:v>
                </c:pt>
                <c:pt idx="609" formatCode="General">
                  <c:v>61.900000000000098</c:v>
                </c:pt>
                <c:pt idx="610" formatCode="General">
                  <c:v>62.000000000000099</c:v>
                </c:pt>
                <c:pt idx="611" formatCode="General">
                  <c:v>62.100000000000101</c:v>
                </c:pt>
                <c:pt idx="612" formatCode="General">
                  <c:v>62.200000000000102</c:v>
                </c:pt>
                <c:pt idx="613" formatCode="General">
                  <c:v>62.300000000000097</c:v>
                </c:pt>
                <c:pt idx="614" formatCode="General">
                  <c:v>62.400000000000098</c:v>
                </c:pt>
                <c:pt idx="615" formatCode="General">
                  <c:v>62.500000000000099</c:v>
                </c:pt>
                <c:pt idx="616" formatCode="General">
                  <c:v>62.600000000000101</c:v>
                </c:pt>
                <c:pt idx="617" formatCode="General">
                  <c:v>62.700000000000102</c:v>
                </c:pt>
                <c:pt idx="618" formatCode="General">
                  <c:v>62.800000000000097</c:v>
                </c:pt>
                <c:pt idx="619" formatCode="General">
                  <c:v>62.900000000000098</c:v>
                </c:pt>
                <c:pt idx="620" formatCode="General">
                  <c:v>63.000000000000099</c:v>
                </c:pt>
                <c:pt idx="621" formatCode="General">
                  <c:v>63.100000000000101</c:v>
                </c:pt>
                <c:pt idx="622" formatCode="General">
                  <c:v>63.200000000000102</c:v>
                </c:pt>
                <c:pt idx="623" formatCode="General">
                  <c:v>63.300000000000097</c:v>
                </c:pt>
                <c:pt idx="624" formatCode="General">
                  <c:v>63.400000000000098</c:v>
                </c:pt>
                <c:pt idx="625" formatCode="General">
                  <c:v>63.500000000000099</c:v>
                </c:pt>
                <c:pt idx="626" formatCode="General">
                  <c:v>63.600000000000101</c:v>
                </c:pt>
                <c:pt idx="627" formatCode="General">
                  <c:v>63.700000000000102</c:v>
                </c:pt>
                <c:pt idx="628" formatCode="General">
                  <c:v>63.800000000000097</c:v>
                </c:pt>
                <c:pt idx="629" formatCode="General">
                  <c:v>63.900000000000098</c:v>
                </c:pt>
                <c:pt idx="630" formatCode="General">
                  <c:v>64.000000000000099</c:v>
                </c:pt>
                <c:pt idx="631" formatCode="General">
                  <c:v>64.100000000000094</c:v>
                </c:pt>
                <c:pt idx="632" formatCode="General">
                  <c:v>64.200000000000102</c:v>
                </c:pt>
                <c:pt idx="633" formatCode="General">
                  <c:v>64.300000000000097</c:v>
                </c:pt>
                <c:pt idx="634" formatCode="General">
                  <c:v>64.400000000000105</c:v>
                </c:pt>
                <c:pt idx="635" formatCode="General">
                  <c:v>64.500000000000099</c:v>
                </c:pt>
                <c:pt idx="636" formatCode="General">
                  <c:v>64.600000000000094</c:v>
                </c:pt>
                <c:pt idx="637" formatCode="General">
                  <c:v>64.700000000000102</c:v>
                </c:pt>
                <c:pt idx="638" formatCode="General">
                  <c:v>64.800000000000097</c:v>
                </c:pt>
                <c:pt idx="639" formatCode="General">
                  <c:v>64.900000000000205</c:v>
                </c:pt>
                <c:pt idx="640" formatCode="General">
                  <c:v>65.000000000000199</c:v>
                </c:pt>
                <c:pt idx="641" formatCode="General">
                  <c:v>65.100000000000193</c:v>
                </c:pt>
                <c:pt idx="642" formatCode="General">
                  <c:v>65.200000000000202</c:v>
                </c:pt>
                <c:pt idx="643" formatCode="General">
                  <c:v>65.300000000000196</c:v>
                </c:pt>
                <c:pt idx="644" formatCode="General">
                  <c:v>65.400000000000205</c:v>
                </c:pt>
                <c:pt idx="645" formatCode="General">
                  <c:v>65.500000000000199</c:v>
                </c:pt>
                <c:pt idx="646" formatCode="General">
                  <c:v>65.600000000000193</c:v>
                </c:pt>
                <c:pt idx="647" formatCode="General">
                  <c:v>65.700000000000202</c:v>
                </c:pt>
                <c:pt idx="648" formatCode="General">
                  <c:v>65.800000000000196</c:v>
                </c:pt>
                <c:pt idx="649" formatCode="General">
                  <c:v>65.900000000000205</c:v>
                </c:pt>
                <c:pt idx="650" formatCode="General">
                  <c:v>66.000000000000199</c:v>
                </c:pt>
                <c:pt idx="651" formatCode="General">
                  <c:v>66.100000000000193</c:v>
                </c:pt>
                <c:pt idx="652" formatCode="General">
                  <c:v>66.200000000000202</c:v>
                </c:pt>
                <c:pt idx="653" formatCode="General">
                  <c:v>66.300000000000196</c:v>
                </c:pt>
                <c:pt idx="654" formatCode="General">
                  <c:v>66.400000000000205</c:v>
                </c:pt>
                <c:pt idx="655" formatCode="General">
                  <c:v>66.500000000000199</c:v>
                </c:pt>
                <c:pt idx="656" formatCode="General">
                  <c:v>66.600000000000193</c:v>
                </c:pt>
                <c:pt idx="657" formatCode="General">
                  <c:v>66.700000000000202</c:v>
                </c:pt>
                <c:pt idx="658" formatCode="General">
                  <c:v>66.800000000000196</c:v>
                </c:pt>
                <c:pt idx="659" formatCode="General">
                  <c:v>66.900000000000205</c:v>
                </c:pt>
                <c:pt idx="660" formatCode="General">
                  <c:v>67.000000000000199</c:v>
                </c:pt>
                <c:pt idx="661" formatCode="General">
                  <c:v>67.100000000000193</c:v>
                </c:pt>
                <c:pt idx="662" formatCode="General">
                  <c:v>67.200000000000202</c:v>
                </c:pt>
                <c:pt idx="663" formatCode="General">
                  <c:v>67.300000000000196</c:v>
                </c:pt>
                <c:pt idx="664" formatCode="General">
                  <c:v>67.400000000000205</c:v>
                </c:pt>
                <c:pt idx="665" formatCode="General">
                  <c:v>67.500000000000199</c:v>
                </c:pt>
                <c:pt idx="666" formatCode="General">
                  <c:v>67.600000000000193</c:v>
                </c:pt>
                <c:pt idx="667" formatCode="General">
                  <c:v>67.700000000000202</c:v>
                </c:pt>
                <c:pt idx="668" formatCode="General">
                  <c:v>67.800000000000196</c:v>
                </c:pt>
                <c:pt idx="669" formatCode="General">
                  <c:v>67.900000000000205</c:v>
                </c:pt>
                <c:pt idx="670" formatCode="General">
                  <c:v>68.000000000000199</c:v>
                </c:pt>
                <c:pt idx="671" formatCode="General">
                  <c:v>68.100000000000193</c:v>
                </c:pt>
                <c:pt idx="672" formatCode="General">
                  <c:v>68.200000000000202</c:v>
                </c:pt>
                <c:pt idx="673" formatCode="General">
                  <c:v>68.300000000000196</c:v>
                </c:pt>
                <c:pt idx="674" formatCode="General">
                  <c:v>68.400000000000205</c:v>
                </c:pt>
                <c:pt idx="675" formatCode="General">
                  <c:v>68.500000000000199</c:v>
                </c:pt>
                <c:pt idx="676" formatCode="General">
                  <c:v>68.600000000000193</c:v>
                </c:pt>
                <c:pt idx="677" formatCode="General">
                  <c:v>68.700000000000202</c:v>
                </c:pt>
                <c:pt idx="678" formatCode="General">
                  <c:v>68.800000000000196</c:v>
                </c:pt>
                <c:pt idx="679" formatCode="General">
                  <c:v>68.900000000000205</c:v>
                </c:pt>
                <c:pt idx="680" formatCode="General">
                  <c:v>69.000000000000199</c:v>
                </c:pt>
                <c:pt idx="681" formatCode="General">
                  <c:v>69.100000000000193</c:v>
                </c:pt>
                <c:pt idx="682" formatCode="General">
                  <c:v>69.200000000000202</c:v>
                </c:pt>
                <c:pt idx="683" formatCode="General">
                  <c:v>69.300000000000196</c:v>
                </c:pt>
                <c:pt idx="684" formatCode="General">
                  <c:v>69.400000000000205</c:v>
                </c:pt>
                <c:pt idx="685" formatCode="General">
                  <c:v>69.500000000000199</c:v>
                </c:pt>
                <c:pt idx="686" formatCode="General">
                  <c:v>69.600000000000193</c:v>
                </c:pt>
                <c:pt idx="687" formatCode="General">
                  <c:v>69.700000000000202</c:v>
                </c:pt>
                <c:pt idx="688" formatCode="General">
                  <c:v>69.800000000000196</c:v>
                </c:pt>
                <c:pt idx="689" formatCode="General">
                  <c:v>69.900000000000205</c:v>
                </c:pt>
                <c:pt idx="690" formatCode="General">
                  <c:v>70.000000000000199</c:v>
                </c:pt>
                <c:pt idx="691" formatCode="General">
                  <c:v>70.100000000000193</c:v>
                </c:pt>
                <c:pt idx="692" formatCode="General">
                  <c:v>70.200000000000202</c:v>
                </c:pt>
                <c:pt idx="693" formatCode="General">
                  <c:v>70.300000000000196</c:v>
                </c:pt>
                <c:pt idx="694" formatCode="General">
                  <c:v>70.400000000000205</c:v>
                </c:pt>
                <c:pt idx="695" formatCode="General">
                  <c:v>70.500000000000199</c:v>
                </c:pt>
                <c:pt idx="696" formatCode="General">
                  <c:v>70.600000000000307</c:v>
                </c:pt>
                <c:pt idx="697" formatCode="General">
                  <c:v>70.700000000000301</c:v>
                </c:pt>
                <c:pt idx="698" formatCode="General">
                  <c:v>70.800000000000296</c:v>
                </c:pt>
                <c:pt idx="699" formatCode="General">
                  <c:v>70.900000000000304</c:v>
                </c:pt>
                <c:pt idx="700" formatCode="General">
                  <c:v>71.000000000000298</c:v>
                </c:pt>
                <c:pt idx="701" formatCode="General">
                  <c:v>71.100000000000307</c:v>
                </c:pt>
                <c:pt idx="702" formatCode="General">
                  <c:v>71.200000000000301</c:v>
                </c:pt>
                <c:pt idx="703" formatCode="General">
                  <c:v>71.300000000000296</c:v>
                </c:pt>
                <c:pt idx="704" formatCode="General">
                  <c:v>71.400000000000304</c:v>
                </c:pt>
                <c:pt idx="705" formatCode="General">
                  <c:v>71.500000000000298</c:v>
                </c:pt>
                <c:pt idx="706" formatCode="General">
                  <c:v>71.600000000000307</c:v>
                </c:pt>
                <c:pt idx="707" formatCode="General">
                  <c:v>71.700000000000301</c:v>
                </c:pt>
                <c:pt idx="708" formatCode="General">
                  <c:v>71.800000000000296</c:v>
                </c:pt>
                <c:pt idx="709" formatCode="General">
                  <c:v>71.900000000000304</c:v>
                </c:pt>
                <c:pt idx="710" formatCode="General">
                  <c:v>72.000000000000298</c:v>
                </c:pt>
                <c:pt idx="711" formatCode="General">
                  <c:v>72.100000000000307</c:v>
                </c:pt>
                <c:pt idx="712" formatCode="General">
                  <c:v>72.200000000000301</c:v>
                </c:pt>
                <c:pt idx="713" formatCode="General">
                  <c:v>72.300000000000296</c:v>
                </c:pt>
                <c:pt idx="714" formatCode="General">
                  <c:v>72.400000000000304</c:v>
                </c:pt>
                <c:pt idx="715" formatCode="General">
                  <c:v>72.500000000000298</c:v>
                </c:pt>
                <c:pt idx="716" formatCode="General">
                  <c:v>72.600000000000307</c:v>
                </c:pt>
                <c:pt idx="717" formatCode="General">
                  <c:v>72.700000000000301</c:v>
                </c:pt>
                <c:pt idx="718" formatCode="General">
                  <c:v>72.800000000000296</c:v>
                </c:pt>
                <c:pt idx="719" formatCode="General">
                  <c:v>72.900000000000304</c:v>
                </c:pt>
                <c:pt idx="720" formatCode="General">
                  <c:v>73.000000000000298</c:v>
                </c:pt>
                <c:pt idx="721" formatCode="General">
                  <c:v>73.100000000000307</c:v>
                </c:pt>
                <c:pt idx="722" formatCode="General">
                  <c:v>73.200000000000301</c:v>
                </c:pt>
                <c:pt idx="723" formatCode="General">
                  <c:v>73.300000000000296</c:v>
                </c:pt>
                <c:pt idx="724" formatCode="General">
                  <c:v>73.400000000000304</c:v>
                </c:pt>
                <c:pt idx="725" formatCode="General">
                  <c:v>73.500000000000298</c:v>
                </c:pt>
                <c:pt idx="726" formatCode="General">
                  <c:v>73.600000000000307</c:v>
                </c:pt>
                <c:pt idx="727" formatCode="General">
                  <c:v>73.700000000000301</c:v>
                </c:pt>
                <c:pt idx="728" formatCode="General">
                  <c:v>73.800000000000296</c:v>
                </c:pt>
                <c:pt idx="729" formatCode="General">
                  <c:v>73.900000000000304</c:v>
                </c:pt>
                <c:pt idx="730" formatCode="General">
                  <c:v>74.000000000000298</c:v>
                </c:pt>
                <c:pt idx="731" formatCode="General">
                  <c:v>74.100000000000307</c:v>
                </c:pt>
                <c:pt idx="732" formatCode="General">
                  <c:v>74.200000000000301</c:v>
                </c:pt>
                <c:pt idx="733" formatCode="General">
                  <c:v>74.300000000000296</c:v>
                </c:pt>
                <c:pt idx="734" formatCode="General">
                  <c:v>74.400000000000304</c:v>
                </c:pt>
                <c:pt idx="735" formatCode="General">
                  <c:v>74.500000000000298</c:v>
                </c:pt>
                <c:pt idx="736" formatCode="General">
                  <c:v>74.600000000000307</c:v>
                </c:pt>
                <c:pt idx="737" formatCode="General">
                  <c:v>74.700000000000301</c:v>
                </c:pt>
                <c:pt idx="738" formatCode="General">
                  <c:v>74.800000000000296</c:v>
                </c:pt>
                <c:pt idx="739" formatCode="General">
                  <c:v>74.900000000000304</c:v>
                </c:pt>
                <c:pt idx="740" formatCode="General">
                  <c:v>75.000000000000298</c:v>
                </c:pt>
                <c:pt idx="741" formatCode="General">
                  <c:v>75.100000000000307</c:v>
                </c:pt>
                <c:pt idx="742" formatCode="General">
                  <c:v>75.200000000000301</c:v>
                </c:pt>
                <c:pt idx="743" formatCode="General">
                  <c:v>75.300000000000296</c:v>
                </c:pt>
                <c:pt idx="744" formatCode="General">
                  <c:v>75.400000000000304</c:v>
                </c:pt>
                <c:pt idx="745" formatCode="General">
                  <c:v>75.500000000000298</c:v>
                </c:pt>
                <c:pt idx="746" formatCode="General">
                  <c:v>75.600000000000307</c:v>
                </c:pt>
                <c:pt idx="747" formatCode="General">
                  <c:v>75.700000000000301</c:v>
                </c:pt>
                <c:pt idx="748" formatCode="General">
                  <c:v>75.800000000000296</c:v>
                </c:pt>
                <c:pt idx="749" formatCode="General">
                  <c:v>75.900000000000304</c:v>
                </c:pt>
                <c:pt idx="750" formatCode="General">
                  <c:v>76.000000000000298</c:v>
                </c:pt>
                <c:pt idx="751" formatCode="General">
                  <c:v>76.100000000000307</c:v>
                </c:pt>
                <c:pt idx="752" formatCode="General">
                  <c:v>76.200000000000301</c:v>
                </c:pt>
                <c:pt idx="753" formatCode="General">
                  <c:v>76.300000000000296</c:v>
                </c:pt>
                <c:pt idx="754" formatCode="General">
                  <c:v>76.400000000000304</c:v>
                </c:pt>
                <c:pt idx="755" formatCode="General">
                  <c:v>76.500000000000298</c:v>
                </c:pt>
                <c:pt idx="756" formatCode="General">
                  <c:v>76.600000000000307</c:v>
                </c:pt>
                <c:pt idx="757" formatCode="General">
                  <c:v>76.700000000000301</c:v>
                </c:pt>
                <c:pt idx="758" formatCode="General">
                  <c:v>76.800000000000296</c:v>
                </c:pt>
                <c:pt idx="759" formatCode="General">
                  <c:v>76.900000000000304</c:v>
                </c:pt>
                <c:pt idx="760" formatCode="General">
                  <c:v>77.000000000000298</c:v>
                </c:pt>
                <c:pt idx="761" formatCode="General">
                  <c:v>77.100000000000307</c:v>
                </c:pt>
                <c:pt idx="762" formatCode="General">
                  <c:v>77.200000000000301</c:v>
                </c:pt>
                <c:pt idx="763" formatCode="General">
                  <c:v>77.300000000000296</c:v>
                </c:pt>
                <c:pt idx="764" formatCode="General">
                  <c:v>77.400000000000304</c:v>
                </c:pt>
                <c:pt idx="765" formatCode="General">
                  <c:v>77.500000000000298</c:v>
                </c:pt>
                <c:pt idx="766" formatCode="General">
                  <c:v>77.600000000000406</c:v>
                </c:pt>
                <c:pt idx="767" formatCode="General">
                  <c:v>77.700000000000401</c:v>
                </c:pt>
                <c:pt idx="768" formatCode="General">
                  <c:v>77.800000000000395</c:v>
                </c:pt>
                <c:pt idx="769" formatCode="General">
                  <c:v>77.900000000000404</c:v>
                </c:pt>
                <c:pt idx="770" formatCode="General">
                  <c:v>78.000000000000398</c:v>
                </c:pt>
                <c:pt idx="771" formatCode="General">
                  <c:v>78.100000000000406</c:v>
                </c:pt>
                <c:pt idx="772" formatCode="General">
                  <c:v>78.200000000000401</c:v>
                </c:pt>
                <c:pt idx="773" formatCode="General">
                  <c:v>78.300000000000395</c:v>
                </c:pt>
                <c:pt idx="774" formatCode="General">
                  <c:v>78.400000000000404</c:v>
                </c:pt>
                <c:pt idx="775" formatCode="General">
                  <c:v>78.500000000000398</c:v>
                </c:pt>
                <c:pt idx="776" formatCode="General">
                  <c:v>78.600000000000406</c:v>
                </c:pt>
                <c:pt idx="777" formatCode="General">
                  <c:v>78.700000000000401</c:v>
                </c:pt>
                <c:pt idx="778" formatCode="General">
                  <c:v>78.800000000000395</c:v>
                </c:pt>
                <c:pt idx="779" formatCode="General">
                  <c:v>78.900000000000404</c:v>
                </c:pt>
                <c:pt idx="780" formatCode="General">
                  <c:v>79.000000000000398</c:v>
                </c:pt>
                <c:pt idx="781" formatCode="General">
                  <c:v>79.100000000000406</c:v>
                </c:pt>
                <c:pt idx="782" formatCode="General">
                  <c:v>79.200000000000401</c:v>
                </c:pt>
                <c:pt idx="783" formatCode="General">
                  <c:v>79.300000000000395</c:v>
                </c:pt>
                <c:pt idx="784" formatCode="General">
                  <c:v>79.400000000000404</c:v>
                </c:pt>
                <c:pt idx="785" formatCode="General">
                  <c:v>79.500000000000398</c:v>
                </c:pt>
                <c:pt idx="786" formatCode="General">
                  <c:v>79.600000000000406</c:v>
                </c:pt>
                <c:pt idx="787" formatCode="General">
                  <c:v>79.700000000000401</c:v>
                </c:pt>
                <c:pt idx="788" formatCode="General">
                  <c:v>79.800000000000395</c:v>
                </c:pt>
                <c:pt idx="789" formatCode="General">
                  <c:v>79.900000000000404</c:v>
                </c:pt>
                <c:pt idx="790" formatCode="General">
                  <c:v>80.000000000000398</c:v>
                </c:pt>
                <c:pt idx="791" formatCode="General">
                  <c:v>80.100000000000406</c:v>
                </c:pt>
                <c:pt idx="792" formatCode="General">
                  <c:v>80.200000000000401</c:v>
                </c:pt>
                <c:pt idx="793" formatCode="General">
                  <c:v>80.300000000000395</c:v>
                </c:pt>
                <c:pt idx="794" formatCode="General">
                  <c:v>80.400000000000404</c:v>
                </c:pt>
                <c:pt idx="795" formatCode="General">
                  <c:v>80.500000000000398</c:v>
                </c:pt>
                <c:pt idx="796" formatCode="General">
                  <c:v>80.600000000000406</c:v>
                </c:pt>
                <c:pt idx="797" formatCode="General">
                  <c:v>80.700000000000401</c:v>
                </c:pt>
                <c:pt idx="798" formatCode="General">
                  <c:v>80.800000000000395</c:v>
                </c:pt>
                <c:pt idx="799" formatCode="General">
                  <c:v>80.900000000000404</c:v>
                </c:pt>
                <c:pt idx="800" formatCode="General">
                  <c:v>81.000000000000398</c:v>
                </c:pt>
                <c:pt idx="801" formatCode="General">
                  <c:v>81.100000000000406</c:v>
                </c:pt>
                <c:pt idx="802" formatCode="General">
                  <c:v>81.200000000000401</c:v>
                </c:pt>
                <c:pt idx="803" formatCode="General">
                  <c:v>81.300000000000395</c:v>
                </c:pt>
                <c:pt idx="804" formatCode="General">
                  <c:v>81.400000000000404</c:v>
                </c:pt>
                <c:pt idx="805" formatCode="General">
                  <c:v>81.500000000000398</c:v>
                </c:pt>
                <c:pt idx="806" formatCode="General">
                  <c:v>81.600000000000406</c:v>
                </c:pt>
                <c:pt idx="807" formatCode="General">
                  <c:v>81.700000000000401</c:v>
                </c:pt>
                <c:pt idx="808" formatCode="General">
                  <c:v>81.800000000000395</c:v>
                </c:pt>
                <c:pt idx="809" formatCode="General">
                  <c:v>81.900000000000404</c:v>
                </c:pt>
                <c:pt idx="810" formatCode="General">
                  <c:v>82.000000000000398</c:v>
                </c:pt>
                <c:pt idx="811" formatCode="General">
                  <c:v>82.100000000000406</c:v>
                </c:pt>
                <c:pt idx="812" formatCode="General">
                  <c:v>82.200000000000401</c:v>
                </c:pt>
                <c:pt idx="813" formatCode="General">
                  <c:v>82.300000000000395</c:v>
                </c:pt>
                <c:pt idx="814" formatCode="General">
                  <c:v>82.400000000000404</c:v>
                </c:pt>
                <c:pt idx="815" formatCode="General">
                  <c:v>82.500000000000398</c:v>
                </c:pt>
                <c:pt idx="816" formatCode="General">
                  <c:v>82.600000000000406</c:v>
                </c:pt>
                <c:pt idx="817" formatCode="General">
                  <c:v>82.700000000000401</c:v>
                </c:pt>
                <c:pt idx="818" formatCode="General">
                  <c:v>82.800000000000395</c:v>
                </c:pt>
                <c:pt idx="819" formatCode="General">
                  <c:v>82.900000000000404</c:v>
                </c:pt>
                <c:pt idx="820" formatCode="General">
                  <c:v>83.000000000000398</c:v>
                </c:pt>
                <c:pt idx="821" formatCode="General">
                  <c:v>83.100000000000406</c:v>
                </c:pt>
                <c:pt idx="822" formatCode="General">
                  <c:v>83.200000000000401</c:v>
                </c:pt>
                <c:pt idx="823" formatCode="General">
                  <c:v>83.300000000000395</c:v>
                </c:pt>
                <c:pt idx="824" formatCode="General">
                  <c:v>83.400000000000404</c:v>
                </c:pt>
                <c:pt idx="825" formatCode="General">
                  <c:v>83.500000000000398</c:v>
                </c:pt>
                <c:pt idx="826" formatCode="General">
                  <c:v>83.600000000000406</c:v>
                </c:pt>
                <c:pt idx="827" formatCode="General">
                  <c:v>83.700000000000401</c:v>
                </c:pt>
                <c:pt idx="828" formatCode="General">
                  <c:v>83.800000000000395</c:v>
                </c:pt>
                <c:pt idx="829" formatCode="General">
                  <c:v>83.900000000000404</c:v>
                </c:pt>
                <c:pt idx="830" formatCode="General">
                  <c:v>84.000000000000398</c:v>
                </c:pt>
                <c:pt idx="831" formatCode="General">
                  <c:v>84.100000000000406</c:v>
                </c:pt>
                <c:pt idx="832" formatCode="General">
                  <c:v>84.200000000000401</c:v>
                </c:pt>
                <c:pt idx="833" formatCode="General">
                  <c:v>84.300000000000395</c:v>
                </c:pt>
                <c:pt idx="834" formatCode="General">
                  <c:v>84.400000000000404</c:v>
                </c:pt>
                <c:pt idx="835" formatCode="General">
                  <c:v>84.500000000000398</c:v>
                </c:pt>
                <c:pt idx="836" formatCode="General">
                  <c:v>84.600000000000406</c:v>
                </c:pt>
                <c:pt idx="837" formatCode="General">
                  <c:v>84.7000000000005</c:v>
                </c:pt>
                <c:pt idx="838" formatCode="General">
                  <c:v>84.800000000000495</c:v>
                </c:pt>
                <c:pt idx="839" formatCode="General">
                  <c:v>84.900000000000503</c:v>
                </c:pt>
                <c:pt idx="840" formatCode="General">
                  <c:v>85.000000000000497</c:v>
                </c:pt>
                <c:pt idx="841" formatCode="General">
                  <c:v>85.100000000000506</c:v>
                </c:pt>
                <c:pt idx="842" formatCode="General">
                  <c:v>85.2000000000005</c:v>
                </c:pt>
                <c:pt idx="843" formatCode="General">
                  <c:v>85.300000000000495</c:v>
                </c:pt>
                <c:pt idx="844" formatCode="General">
                  <c:v>85.400000000000503</c:v>
                </c:pt>
                <c:pt idx="845" formatCode="General">
                  <c:v>85.500000000000497</c:v>
                </c:pt>
                <c:pt idx="846" formatCode="General">
                  <c:v>85.600000000000506</c:v>
                </c:pt>
                <c:pt idx="847" formatCode="General">
                  <c:v>85.7000000000005</c:v>
                </c:pt>
                <c:pt idx="848" formatCode="General">
                  <c:v>85.800000000000495</c:v>
                </c:pt>
                <c:pt idx="849" formatCode="General">
                  <c:v>85.900000000000503</c:v>
                </c:pt>
                <c:pt idx="850" formatCode="General">
                  <c:v>86.000000000000497</c:v>
                </c:pt>
                <c:pt idx="851" formatCode="General">
                  <c:v>86.100000000000506</c:v>
                </c:pt>
                <c:pt idx="852" formatCode="General">
                  <c:v>86.2000000000005</c:v>
                </c:pt>
                <c:pt idx="853" formatCode="General">
                  <c:v>86.300000000000495</c:v>
                </c:pt>
                <c:pt idx="854" formatCode="General">
                  <c:v>86.400000000000503</c:v>
                </c:pt>
                <c:pt idx="855" formatCode="General">
                  <c:v>86.500000000000497</c:v>
                </c:pt>
                <c:pt idx="856" formatCode="General">
                  <c:v>86.600000000000506</c:v>
                </c:pt>
                <c:pt idx="857" formatCode="General">
                  <c:v>86.7000000000005</c:v>
                </c:pt>
                <c:pt idx="858" formatCode="General">
                  <c:v>86.800000000000495</c:v>
                </c:pt>
                <c:pt idx="859" formatCode="General">
                  <c:v>86.900000000000503</c:v>
                </c:pt>
                <c:pt idx="860" formatCode="General">
                  <c:v>87.000000000000497</c:v>
                </c:pt>
                <c:pt idx="861" formatCode="General">
                  <c:v>87.100000000000506</c:v>
                </c:pt>
                <c:pt idx="862" formatCode="General">
                  <c:v>87.2000000000005</c:v>
                </c:pt>
                <c:pt idx="863" formatCode="General">
                  <c:v>87.300000000000495</c:v>
                </c:pt>
                <c:pt idx="864" formatCode="General">
                  <c:v>87.400000000000503</c:v>
                </c:pt>
                <c:pt idx="865" formatCode="General">
                  <c:v>87.500000000000497</c:v>
                </c:pt>
                <c:pt idx="866" formatCode="General">
                  <c:v>87.600000000000506</c:v>
                </c:pt>
                <c:pt idx="867" formatCode="General">
                  <c:v>87.7000000000005</c:v>
                </c:pt>
                <c:pt idx="868" formatCode="General">
                  <c:v>87.800000000000495</c:v>
                </c:pt>
                <c:pt idx="869" formatCode="General">
                  <c:v>87.900000000000503</c:v>
                </c:pt>
                <c:pt idx="870" formatCode="General">
                  <c:v>88.000000000000497</c:v>
                </c:pt>
                <c:pt idx="871" formatCode="General">
                  <c:v>88.100000000000506</c:v>
                </c:pt>
                <c:pt idx="872" formatCode="General">
                  <c:v>88.2000000000005</c:v>
                </c:pt>
                <c:pt idx="873" formatCode="General">
                  <c:v>88.300000000000495</c:v>
                </c:pt>
                <c:pt idx="874" formatCode="General">
                  <c:v>88.400000000000503</c:v>
                </c:pt>
                <c:pt idx="875" formatCode="General">
                  <c:v>88.500000000000497</c:v>
                </c:pt>
                <c:pt idx="876" formatCode="General">
                  <c:v>88.600000000000506</c:v>
                </c:pt>
                <c:pt idx="877" formatCode="General">
                  <c:v>88.7000000000005</c:v>
                </c:pt>
                <c:pt idx="878" formatCode="General">
                  <c:v>88.800000000000495</c:v>
                </c:pt>
                <c:pt idx="879" formatCode="General">
                  <c:v>88.900000000000503</c:v>
                </c:pt>
                <c:pt idx="880" formatCode="General">
                  <c:v>89.000000000000497</c:v>
                </c:pt>
                <c:pt idx="881" formatCode="General">
                  <c:v>89.100000000000506</c:v>
                </c:pt>
                <c:pt idx="882" formatCode="General">
                  <c:v>89.2000000000005</c:v>
                </c:pt>
                <c:pt idx="883" formatCode="General">
                  <c:v>89.300000000000495</c:v>
                </c:pt>
                <c:pt idx="884" formatCode="General">
                  <c:v>89.400000000000503</c:v>
                </c:pt>
                <c:pt idx="885" formatCode="General">
                  <c:v>89.500000000000497</c:v>
                </c:pt>
                <c:pt idx="886" formatCode="General">
                  <c:v>89.600000000000506</c:v>
                </c:pt>
                <c:pt idx="887" formatCode="General">
                  <c:v>89.7000000000005</c:v>
                </c:pt>
                <c:pt idx="888" formatCode="General">
                  <c:v>89.800000000000495</c:v>
                </c:pt>
                <c:pt idx="889" formatCode="General">
                  <c:v>89.900000000000503</c:v>
                </c:pt>
                <c:pt idx="890" formatCode="General">
                  <c:v>90.000000000000497</c:v>
                </c:pt>
                <c:pt idx="891" formatCode="General">
                  <c:v>90.100000000000506</c:v>
                </c:pt>
                <c:pt idx="892" formatCode="General">
                  <c:v>90.2000000000005</c:v>
                </c:pt>
                <c:pt idx="893" formatCode="General">
                  <c:v>90.300000000000495</c:v>
                </c:pt>
                <c:pt idx="894" formatCode="General">
                  <c:v>90.400000000000503</c:v>
                </c:pt>
                <c:pt idx="895" formatCode="General">
                  <c:v>90.500000000000497</c:v>
                </c:pt>
                <c:pt idx="896" formatCode="General">
                  <c:v>90.600000000000506</c:v>
                </c:pt>
                <c:pt idx="897" formatCode="General">
                  <c:v>90.7000000000005</c:v>
                </c:pt>
                <c:pt idx="898" formatCode="General">
                  <c:v>90.800000000000495</c:v>
                </c:pt>
                <c:pt idx="899" formatCode="General">
                  <c:v>90.900000000000503</c:v>
                </c:pt>
                <c:pt idx="900" formatCode="General">
                  <c:v>91.000000000000497</c:v>
                </c:pt>
                <c:pt idx="901" formatCode="General">
                  <c:v>91.100000000000506</c:v>
                </c:pt>
                <c:pt idx="902" formatCode="General">
                  <c:v>91.2000000000005</c:v>
                </c:pt>
                <c:pt idx="903" formatCode="General">
                  <c:v>91.300000000000495</c:v>
                </c:pt>
                <c:pt idx="904" formatCode="General">
                  <c:v>91.400000000000503</c:v>
                </c:pt>
                <c:pt idx="905" formatCode="General">
                  <c:v>91.500000000000497</c:v>
                </c:pt>
                <c:pt idx="906" formatCode="General">
                  <c:v>91.600000000000506</c:v>
                </c:pt>
                <c:pt idx="907" formatCode="General">
                  <c:v>91.7000000000006</c:v>
                </c:pt>
                <c:pt idx="908" formatCode="General">
                  <c:v>91.800000000000594</c:v>
                </c:pt>
                <c:pt idx="909" formatCode="General">
                  <c:v>91.900000000000603</c:v>
                </c:pt>
                <c:pt idx="910" formatCode="General">
                  <c:v>92.000000000000597</c:v>
                </c:pt>
                <c:pt idx="911" formatCode="General">
                  <c:v>92.100000000000605</c:v>
                </c:pt>
                <c:pt idx="912" formatCode="General">
                  <c:v>92.2000000000006</c:v>
                </c:pt>
                <c:pt idx="913" formatCode="General">
                  <c:v>92.300000000000594</c:v>
                </c:pt>
                <c:pt idx="914" formatCode="General">
                  <c:v>92.400000000000603</c:v>
                </c:pt>
                <c:pt idx="915" formatCode="General">
                  <c:v>92.500000000000597</c:v>
                </c:pt>
                <c:pt idx="916" formatCode="General">
                  <c:v>92.600000000000605</c:v>
                </c:pt>
                <c:pt idx="917" formatCode="General">
                  <c:v>92.7000000000006</c:v>
                </c:pt>
                <c:pt idx="918" formatCode="General">
                  <c:v>92.800000000000594</c:v>
                </c:pt>
                <c:pt idx="919" formatCode="General">
                  <c:v>92.900000000000603</c:v>
                </c:pt>
                <c:pt idx="920" formatCode="General">
                  <c:v>93.000000000000597</c:v>
                </c:pt>
                <c:pt idx="921" formatCode="General">
                  <c:v>93.100000000000605</c:v>
                </c:pt>
                <c:pt idx="922" formatCode="General">
                  <c:v>93.2000000000006</c:v>
                </c:pt>
                <c:pt idx="923" formatCode="General">
                  <c:v>93.300000000000594</c:v>
                </c:pt>
                <c:pt idx="924" formatCode="General">
                  <c:v>93.400000000000603</c:v>
                </c:pt>
                <c:pt idx="925" formatCode="General">
                  <c:v>93.500000000000597</c:v>
                </c:pt>
                <c:pt idx="926" formatCode="General">
                  <c:v>93.600000000000605</c:v>
                </c:pt>
                <c:pt idx="927" formatCode="General">
                  <c:v>93.7000000000006</c:v>
                </c:pt>
                <c:pt idx="928" formatCode="General">
                  <c:v>93.800000000000594</c:v>
                </c:pt>
                <c:pt idx="929" formatCode="General">
                  <c:v>93.900000000000603</c:v>
                </c:pt>
                <c:pt idx="930" formatCode="General">
                  <c:v>94.000000000000597</c:v>
                </c:pt>
                <c:pt idx="931" formatCode="General">
                  <c:v>94.100000000000605</c:v>
                </c:pt>
                <c:pt idx="932" formatCode="General">
                  <c:v>94.2000000000006</c:v>
                </c:pt>
                <c:pt idx="933" formatCode="General">
                  <c:v>94.300000000000594</c:v>
                </c:pt>
                <c:pt idx="934" formatCode="General">
                  <c:v>94.400000000000603</c:v>
                </c:pt>
                <c:pt idx="935" formatCode="General">
                  <c:v>94.500000000000597</c:v>
                </c:pt>
                <c:pt idx="936" formatCode="General">
                  <c:v>94.600000000000605</c:v>
                </c:pt>
                <c:pt idx="937" formatCode="General">
                  <c:v>94.7000000000006</c:v>
                </c:pt>
                <c:pt idx="938" formatCode="General">
                  <c:v>94.800000000000594</c:v>
                </c:pt>
                <c:pt idx="939" formatCode="General">
                  <c:v>94.900000000000603</c:v>
                </c:pt>
                <c:pt idx="940" formatCode="General">
                  <c:v>95.000000000000597</c:v>
                </c:pt>
                <c:pt idx="941" formatCode="General">
                  <c:v>95.100000000000605</c:v>
                </c:pt>
                <c:pt idx="942" formatCode="General">
                  <c:v>95.2000000000006</c:v>
                </c:pt>
                <c:pt idx="943" formatCode="General">
                  <c:v>95.300000000000594</c:v>
                </c:pt>
                <c:pt idx="944" formatCode="General">
                  <c:v>95.400000000000603</c:v>
                </c:pt>
                <c:pt idx="945" formatCode="General">
                  <c:v>95.500000000000597</c:v>
                </c:pt>
                <c:pt idx="946" formatCode="General">
                  <c:v>95.600000000000605</c:v>
                </c:pt>
                <c:pt idx="947" formatCode="General">
                  <c:v>95.7000000000006</c:v>
                </c:pt>
                <c:pt idx="948" formatCode="General">
                  <c:v>95.800000000000594</c:v>
                </c:pt>
                <c:pt idx="949" formatCode="General">
                  <c:v>95.900000000000603</c:v>
                </c:pt>
                <c:pt idx="950" formatCode="General">
                  <c:v>96.000000000000597</c:v>
                </c:pt>
                <c:pt idx="951" formatCode="General">
                  <c:v>96.100000000000605</c:v>
                </c:pt>
                <c:pt idx="952" formatCode="General">
                  <c:v>96.2000000000006</c:v>
                </c:pt>
                <c:pt idx="953" formatCode="General">
                  <c:v>96.300000000000594</c:v>
                </c:pt>
                <c:pt idx="954" formatCode="General">
                  <c:v>96.400000000000603</c:v>
                </c:pt>
                <c:pt idx="955" formatCode="General">
                  <c:v>96.500000000000597</c:v>
                </c:pt>
                <c:pt idx="956" formatCode="General">
                  <c:v>96.600000000000605</c:v>
                </c:pt>
                <c:pt idx="957" formatCode="General">
                  <c:v>96.7000000000006</c:v>
                </c:pt>
                <c:pt idx="958" formatCode="General">
                  <c:v>96.800000000000594</c:v>
                </c:pt>
                <c:pt idx="959" formatCode="General">
                  <c:v>96.900000000000603</c:v>
                </c:pt>
                <c:pt idx="960" formatCode="General">
                  <c:v>97.000000000000597</c:v>
                </c:pt>
                <c:pt idx="961" formatCode="General">
                  <c:v>97.100000000000605</c:v>
                </c:pt>
                <c:pt idx="962" formatCode="General">
                  <c:v>97.2000000000006</c:v>
                </c:pt>
                <c:pt idx="963" formatCode="General">
                  <c:v>97.300000000000594</c:v>
                </c:pt>
                <c:pt idx="964" formatCode="General">
                  <c:v>97.400000000000603</c:v>
                </c:pt>
                <c:pt idx="965" formatCode="General">
                  <c:v>97.500000000000597</c:v>
                </c:pt>
                <c:pt idx="966" formatCode="General">
                  <c:v>97.600000000000605</c:v>
                </c:pt>
                <c:pt idx="967" formatCode="General">
                  <c:v>97.7000000000006</c:v>
                </c:pt>
                <c:pt idx="968" formatCode="General">
                  <c:v>97.800000000000594</c:v>
                </c:pt>
                <c:pt idx="969" formatCode="General">
                  <c:v>97.900000000000603</c:v>
                </c:pt>
                <c:pt idx="970" formatCode="General">
                  <c:v>98.000000000000597</c:v>
                </c:pt>
                <c:pt idx="971" formatCode="General">
                  <c:v>98.100000000000605</c:v>
                </c:pt>
                <c:pt idx="972" formatCode="General">
                  <c:v>98.2000000000006</c:v>
                </c:pt>
                <c:pt idx="973" formatCode="General">
                  <c:v>98.300000000000594</c:v>
                </c:pt>
                <c:pt idx="974" formatCode="General">
                  <c:v>98.400000000000603</c:v>
                </c:pt>
                <c:pt idx="975" formatCode="General">
                  <c:v>98.500000000000597</c:v>
                </c:pt>
                <c:pt idx="976" formatCode="General">
                  <c:v>98.600000000000605</c:v>
                </c:pt>
                <c:pt idx="977" formatCode="General">
                  <c:v>98.7000000000006</c:v>
                </c:pt>
                <c:pt idx="978" formatCode="General">
                  <c:v>98.800000000000693</c:v>
                </c:pt>
                <c:pt idx="979" formatCode="General">
                  <c:v>98.900000000000702</c:v>
                </c:pt>
                <c:pt idx="980" formatCode="General">
                  <c:v>99.000000000000696</c:v>
                </c:pt>
                <c:pt idx="981" formatCode="General">
                  <c:v>99.100000000000705</c:v>
                </c:pt>
                <c:pt idx="982" formatCode="General">
                  <c:v>99.200000000000699</c:v>
                </c:pt>
                <c:pt idx="983" formatCode="General">
                  <c:v>99.300000000000693</c:v>
                </c:pt>
                <c:pt idx="984" formatCode="General">
                  <c:v>99.400000000000702</c:v>
                </c:pt>
                <c:pt idx="985" formatCode="General">
                  <c:v>99.500000000000696</c:v>
                </c:pt>
                <c:pt idx="986" formatCode="General">
                  <c:v>99.600000000000705</c:v>
                </c:pt>
                <c:pt idx="987" formatCode="General">
                  <c:v>99.700000000000699</c:v>
                </c:pt>
                <c:pt idx="988" formatCode="General">
                  <c:v>99.800000000000693</c:v>
                </c:pt>
                <c:pt idx="989" formatCode="General">
                  <c:v>99.900000000000702</c:v>
                </c:pt>
                <c:pt idx="990" formatCode="General">
                  <c:v>100.00000000000099</c:v>
                </c:pt>
                <c:pt idx="991" formatCode="General">
                  <c:v>100.100000000001</c:v>
                </c:pt>
                <c:pt idx="992" formatCode="General">
                  <c:v>100.200000000001</c:v>
                </c:pt>
                <c:pt idx="993" formatCode="General">
                  <c:v>100.30000000000101</c:v>
                </c:pt>
                <c:pt idx="994" formatCode="General">
                  <c:v>100.400000000001</c:v>
                </c:pt>
                <c:pt idx="995" formatCode="General">
                  <c:v>100.50000000000099</c:v>
                </c:pt>
                <c:pt idx="996" formatCode="General">
                  <c:v>100.600000000001</c:v>
                </c:pt>
                <c:pt idx="997" formatCode="General">
                  <c:v>100.700000000001</c:v>
                </c:pt>
                <c:pt idx="998" formatCode="General">
                  <c:v>100.80000000000101</c:v>
                </c:pt>
                <c:pt idx="999" formatCode="General">
                  <c:v>100.900000000001</c:v>
                </c:pt>
                <c:pt idx="1000" formatCode="General">
                  <c:v>101.00000000000099</c:v>
                </c:pt>
                <c:pt idx="1001" formatCode="General">
                  <c:v>101.100000000001</c:v>
                </c:pt>
                <c:pt idx="1002" formatCode="General">
                  <c:v>101.200000000001</c:v>
                </c:pt>
                <c:pt idx="1003" formatCode="General">
                  <c:v>101.30000000000101</c:v>
                </c:pt>
                <c:pt idx="1004" formatCode="General">
                  <c:v>101.400000000001</c:v>
                </c:pt>
                <c:pt idx="1005" formatCode="General">
                  <c:v>101.50000000000099</c:v>
                </c:pt>
                <c:pt idx="1006" formatCode="General">
                  <c:v>101.600000000001</c:v>
                </c:pt>
                <c:pt idx="1007" formatCode="General">
                  <c:v>101.700000000001</c:v>
                </c:pt>
                <c:pt idx="1008" formatCode="General">
                  <c:v>101.80000000000101</c:v>
                </c:pt>
                <c:pt idx="1009" formatCode="General">
                  <c:v>101.900000000001</c:v>
                </c:pt>
                <c:pt idx="1010" formatCode="General">
                  <c:v>102.00000000000099</c:v>
                </c:pt>
                <c:pt idx="1011" formatCode="General">
                  <c:v>102.100000000001</c:v>
                </c:pt>
                <c:pt idx="1012" formatCode="General">
                  <c:v>102.200000000001</c:v>
                </c:pt>
                <c:pt idx="1013" formatCode="General">
                  <c:v>102.30000000000101</c:v>
                </c:pt>
                <c:pt idx="1014" formatCode="General">
                  <c:v>102.400000000001</c:v>
                </c:pt>
                <c:pt idx="1015" formatCode="General">
                  <c:v>102.50000000000099</c:v>
                </c:pt>
                <c:pt idx="1016" formatCode="General">
                  <c:v>102.600000000001</c:v>
                </c:pt>
                <c:pt idx="1017" formatCode="General">
                  <c:v>102.700000000001</c:v>
                </c:pt>
                <c:pt idx="1018" formatCode="General">
                  <c:v>102.80000000000101</c:v>
                </c:pt>
                <c:pt idx="1019" formatCode="General">
                  <c:v>102.900000000001</c:v>
                </c:pt>
                <c:pt idx="1020" formatCode="General">
                  <c:v>103.00000000000099</c:v>
                </c:pt>
                <c:pt idx="1021" formatCode="General">
                  <c:v>103.100000000001</c:v>
                </c:pt>
                <c:pt idx="1022" formatCode="General">
                  <c:v>103.200000000001</c:v>
                </c:pt>
                <c:pt idx="1023" formatCode="General">
                  <c:v>103.30000000000101</c:v>
                </c:pt>
                <c:pt idx="1024" formatCode="General">
                  <c:v>103.400000000001</c:v>
                </c:pt>
                <c:pt idx="1025" formatCode="General">
                  <c:v>103.50000000000099</c:v>
                </c:pt>
                <c:pt idx="1026" formatCode="General">
                  <c:v>103.600000000001</c:v>
                </c:pt>
                <c:pt idx="1027" formatCode="General">
                  <c:v>103.700000000001</c:v>
                </c:pt>
                <c:pt idx="1028" formatCode="General">
                  <c:v>103.80000000000101</c:v>
                </c:pt>
                <c:pt idx="1029" formatCode="General">
                  <c:v>103.900000000001</c:v>
                </c:pt>
                <c:pt idx="1030" formatCode="General">
                  <c:v>104.00000000000099</c:v>
                </c:pt>
                <c:pt idx="1031" formatCode="General">
                  <c:v>104.100000000001</c:v>
                </c:pt>
                <c:pt idx="1032" formatCode="General">
                  <c:v>104.200000000001</c:v>
                </c:pt>
                <c:pt idx="1033" formatCode="General">
                  <c:v>104.30000000000101</c:v>
                </c:pt>
                <c:pt idx="1034" formatCode="General">
                  <c:v>104.400000000001</c:v>
                </c:pt>
                <c:pt idx="1035" formatCode="General">
                  <c:v>104.50000000000099</c:v>
                </c:pt>
                <c:pt idx="1036" formatCode="General">
                  <c:v>104.600000000001</c:v>
                </c:pt>
                <c:pt idx="1037" formatCode="General">
                  <c:v>104.700000000001</c:v>
                </c:pt>
                <c:pt idx="1038" formatCode="General">
                  <c:v>104.80000000000101</c:v>
                </c:pt>
                <c:pt idx="1039" formatCode="General">
                  <c:v>104.900000000001</c:v>
                </c:pt>
                <c:pt idx="1040" formatCode="General">
                  <c:v>105.00000000000099</c:v>
                </c:pt>
                <c:pt idx="1041" formatCode="General">
                  <c:v>105.100000000001</c:v>
                </c:pt>
                <c:pt idx="1042" formatCode="General">
                  <c:v>105.200000000001</c:v>
                </c:pt>
                <c:pt idx="1043" formatCode="General">
                  <c:v>105.30000000000101</c:v>
                </c:pt>
                <c:pt idx="1044" formatCode="General">
                  <c:v>105.400000000001</c:v>
                </c:pt>
                <c:pt idx="1045" formatCode="General">
                  <c:v>105.50000000000099</c:v>
                </c:pt>
                <c:pt idx="1046" formatCode="General">
                  <c:v>105.600000000001</c:v>
                </c:pt>
                <c:pt idx="1047" formatCode="General">
                  <c:v>105.700000000001</c:v>
                </c:pt>
                <c:pt idx="1048" formatCode="General">
                  <c:v>105.80000000000101</c:v>
                </c:pt>
                <c:pt idx="1049" formatCode="General">
                  <c:v>105.900000000001</c:v>
                </c:pt>
                <c:pt idx="1050" formatCode="General">
                  <c:v>106.00000000000099</c:v>
                </c:pt>
                <c:pt idx="1051" formatCode="General">
                  <c:v>106.100000000001</c:v>
                </c:pt>
                <c:pt idx="1052" formatCode="General">
                  <c:v>106.200000000001</c:v>
                </c:pt>
                <c:pt idx="1053" formatCode="General">
                  <c:v>106.30000000000101</c:v>
                </c:pt>
                <c:pt idx="1054" formatCode="General">
                  <c:v>106.400000000001</c:v>
                </c:pt>
                <c:pt idx="1055" formatCode="General">
                  <c:v>106.50000000000099</c:v>
                </c:pt>
                <c:pt idx="1056" formatCode="General">
                  <c:v>106.600000000001</c:v>
                </c:pt>
                <c:pt idx="1057" formatCode="General">
                  <c:v>106.700000000001</c:v>
                </c:pt>
                <c:pt idx="1058" formatCode="General">
                  <c:v>106.80000000000101</c:v>
                </c:pt>
                <c:pt idx="1059" formatCode="General">
                  <c:v>106.900000000001</c:v>
                </c:pt>
                <c:pt idx="1060" formatCode="General">
                  <c:v>107.00000000000099</c:v>
                </c:pt>
                <c:pt idx="1061" formatCode="General">
                  <c:v>107.100000000001</c:v>
                </c:pt>
                <c:pt idx="1062" formatCode="General">
                  <c:v>107.200000000001</c:v>
                </c:pt>
                <c:pt idx="1063" formatCode="General">
                  <c:v>107.30000000000101</c:v>
                </c:pt>
                <c:pt idx="1064" formatCode="General">
                  <c:v>107.400000000001</c:v>
                </c:pt>
                <c:pt idx="1065" formatCode="General">
                  <c:v>107.50000000000099</c:v>
                </c:pt>
                <c:pt idx="1066" formatCode="General">
                  <c:v>107.600000000001</c:v>
                </c:pt>
                <c:pt idx="1067" formatCode="General">
                  <c:v>107.700000000001</c:v>
                </c:pt>
                <c:pt idx="1068" formatCode="General">
                  <c:v>107.80000000000101</c:v>
                </c:pt>
                <c:pt idx="1069" formatCode="General">
                  <c:v>107.900000000001</c:v>
                </c:pt>
                <c:pt idx="1070" formatCode="General">
                  <c:v>108.00000000000099</c:v>
                </c:pt>
                <c:pt idx="1071" formatCode="General">
                  <c:v>108.100000000001</c:v>
                </c:pt>
                <c:pt idx="1072" formatCode="General">
                  <c:v>108.200000000001</c:v>
                </c:pt>
                <c:pt idx="1073" formatCode="General">
                  <c:v>108.30000000000101</c:v>
                </c:pt>
                <c:pt idx="1074" formatCode="General">
                  <c:v>108.400000000001</c:v>
                </c:pt>
                <c:pt idx="1075" formatCode="General">
                  <c:v>108.50000000000099</c:v>
                </c:pt>
                <c:pt idx="1076" formatCode="General">
                  <c:v>108.600000000001</c:v>
                </c:pt>
                <c:pt idx="1077" formatCode="General">
                  <c:v>108.700000000001</c:v>
                </c:pt>
                <c:pt idx="1078" formatCode="General">
                  <c:v>108.80000000000101</c:v>
                </c:pt>
                <c:pt idx="1079" formatCode="General">
                  <c:v>108.900000000001</c:v>
                </c:pt>
                <c:pt idx="1080" formatCode="General">
                  <c:v>109.00000000000099</c:v>
                </c:pt>
                <c:pt idx="1081" formatCode="General">
                  <c:v>109.100000000001</c:v>
                </c:pt>
                <c:pt idx="1082" formatCode="General">
                  <c:v>109.200000000001</c:v>
                </c:pt>
                <c:pt idx="1083" formatCode="General">
                  <c:v>109.30000000000101</c:v>
                </c:pt>
                <c:pt idx="1084" formatCode="General">
                  <c:v>109.400000000001</c:v>
                </c:pt>
                <c:pt idx="1085" formatCode="General">
                  <c:v>109.50000000000099</c:v>
                </c:pt>
                <c:pt idx="1086" formatCode="General">
                  <c:v>109.600000000001</c:v>
                </c:pt>
                <c:pt idx="1087" formatCode="General">
                  <c:v>109.700000000001</c:v>
                </c:pt>
                <c:pt idx="1088" formatCode="General">
                  <c:v>109.80000000000101</c:v>
                </c:pt>
                <c:pt idx="1089" formatCode="General">
                  <c:v>109.900000000001</c:v>
                </c:pt>
                <c:pt idx="1090" formatCode="General">
                  <c:v>110.00000000000099</c:v>
                </c:pt>
                <c:pt idx="1091" formatCode="General">
                  <c:v>110.100000000001</c:v>
                </c:pt>
                <c:pt idx="1092" formatCode="General">
                  <c:v>110.200000000001</c:v>
                </c:pt>
                <c:pt idx="1093" formatCode="General">
                  <c:v>110.30000000000101</c:v>
                </c:pt>
                <c:pt idx="1094" formatCode="General">
                  <c:v>110.400000000001</c:v>
                </c:pt>
                <c:pt idx="1095" formatCode="General">
                  <c:v>110.50000000000099</c:v>
                </c:pt>
                <c:pt idx="1096" formatCode="General">
                  <c:v>110.600000000001</c:v>
                </c:pt>
                <c:pt idx="1097" formatCode="General">
                  <c:v>110.700000000001</c:v>
                </c:pt>
                <c:pt idx="1098" formatCode="General">
                  <c:v>110.80000000000101</c:v>
                </c:pt>
                <c:pt idx="1099" formatCode="General">
                  <c:v>110.900000000001</c:v>
                </c:pt>
                <c:pt idx="1100" formatCode="General">
                  <c:v>111.00000000000099</c:v>
                </c:pt>
                <c:pt idx="1101" formatCode="General">
                  <c:v>111.100000000001</c:v>
                </c:pt>
                <c:pt idx="1102" formatCode="General">
                  <c:v>111.200000000001</c:v>
                </c:pt>
                <c:pt idx="1103" formatCode="General">
                  <c:v>111.30000000000101</c:v>
                </c:pt>
                <c:pt idx="1104" formatCode="General">
                  <c:v>111.400000000001</c:v>
                </c:pt>
                <c:pt idx="1105" formatCode="General">
                  <c:v>111.50000000000099</c:v>
                </c:pt>
                <c:pt idx="1106" formatCode="General">
                  <c:v>111.600000000001</c:v>
                </c:pt>
                <c:pt idx="1107" formatCode="General">
                  <c:v>111.700000000001</c:v>
                </c:pt>
                <c:pt idx="1108" formatCode="General">
                  <c:v>111.80000000000101</c:v>
                </c:pt>
                <c:pt idx="1109" formatCode="General">
                  <c:v>111.900000000001</c:v>
                </c:pt>
                <c:pt idx="1110" formatCode="General">
                  <c:v>112.00000000000099</c:v>
                </c:pt>
                <c:pt idx="1111" formatCode="General">
                  <c:v>112.100000000001</c:v>
                </c:pt>
                <c:pt idx="1112" formatCode="General">
                  <c:v>112.200000000001</c:v>
                </c:pt>
                <c:pt idx="1113" formatCode="General">
                  <c:v>112.30000000000101</c:v>
                </c:pt>
                <c:pt idx="1114" formatCode="General">
                  <c:v>112.400000000001</c:v>
                </c:pt>
                <c:pt idx="1115" formatCode="General">
                  <c:v>112.50000000000099</c:v>
                </c:pt>
                <c:pt idx="1116" formatCode="General">
                  <c:v>112.600000000001</c:v>
                </c:pt>
                <c:pt idx="1117" formatCode="General">
                  <c:v>112.700000000001</c:v>
                </c:pt>
                <c:pt idx="1118" formatCode="General">
                  <c:v>112.80000000000101</c:v>
                </c:pt>
                <c:pt idx="1119" formatCode="General">
                  <c:v>112.900000000001</c:v>
                </c:pt>
                <c:pt idx="1120" formatCode="General">
                  <c:v>113.00000000000099</c:v>
                </c:pt>
                <c:pt idx="1121" formatCode="General">
                  <c:v>113.100000000001</c:v>
                </c:pt>
                <c:pt idx="1122" formatCode="General">
                  <c:v>113.200000000001</c:v>
                </c:pt>
                <c:pt idx="1123" formatCode="General">
                  <c:v>113.30000000000101</c:v>
                </c:pt>
                <c:pt idx="1124" formatCode="General">
                  <c:v>113.400000000001</c:v>
                </c:pt>
                <c:pt idx="1125" formatCode="General">
                  <c:v>113.50000000000099</c:v>
                </c:pt>
                <c:pt idx="1126" formatCode="General">
                  <c:v>113.600000000001</c:v>
                </c:pt>
                <c:pt idx="1127" formatCode="General">
                  <c:v>113.700000000001</c:v>
                </c:pt>
                <c:pt idx="1128" formatCode="General">
                  <c:v>113.80000000000101</c:v>
                </c:pt>
                <c:pt idx="1129" formatCode="General">
                  <c:v>113.900000000001</c:v>
                </c:pt>
                <c:pt idx="1130" formatCode="General">
                  <c:v>114.00000000000099</c:v>
                </c:pt>
                <c:pt idx="1131" formatCode="General">
                  <c:v>114.100000000001</c:v>
                </c:pt>
                <c:pt idx="1132" formatCode="General">
                  <c:v>114.200000000001</c:v>
                </c:pt>
                <c:pt idx="1133" formatCode="General">
                  <c:v>114.30000000000101</c:v>
                </c:pt>
                <c:pt idx="1134" formatCode="General">
                  <c:v>114.400000000001</c:v>
                </c:pt>
                <c:pt idx="1135" formatCode="General">
                  <c:v>114.50000000000099</c:v>
                </c:pt>
                <c:pt idx="1136" formatCode="General">
                  <c:v>114.600000000001</c:v>
                </c:pt>
                <c:pt idx="1137" formatCode="General">
                  <c:v>114.700000000001</c:v>
                </c:pt>
                <c:pt idx="1138" formatCode="General">
                  <c:v>114.80000000000101</c:v>
                </c:pt>
                <c:pt idx="1139" formatCode="General">
                  <c:v>114.900000000001</c:v>
                </c:pt>
                <c:pt idx="1140" formatCode="General">
                  <c:v>115.00000000000099</c:v>
                </c:pt>
                <c:pt idx="1141" formatCode="General">
                  <c:v>115.100000000001</c:v>
                </c:pt>
                <c:pt idx="1142" formatCode="General">
                  <c:v>115.200000000001</c:v>
                </c:pt>
                <c:pt idx="1143" formatCode="General">
                  <c:v>115.30000000000101</c:v>
                </c:pt>
                <c:pt idx="1144" formatCode="General">
                  <c:v>115.400000000001</c:v>
                </c:pt>
                <c:pt idx="1145" formatCode="General">
                  <c:v>115.50000000000099</c:v>
                </c:pt>
                <c:pt idx="1146" formatCode="General">
                  <c:v>115.600000000001</c:v>
                </c:pt>
                <c:pt idx="1147" formatCode="General">
                  <c:v>115.700000000001</c:v>
                </c:pt>
                <c:pt idx="1148" formatCode="General">
                  <c:v>115.80000000000101</c:v>
                </c:pt>
                <c:pt idx="1149" formatCode="General">
                  <c:v>115.900000000001</c:v>
                </c:pt>
                <c:pt idx="1150" formatCode="General">
                  <c:v>116.00000000000099</c:v>
                </c:pt>
                <c:pt idx="1151" formatCode="General">
                  <c:v>116.100000000001</c:v>
                </c:pt>
                <c:pt idx="1152" formatCode="General">
                  <c:v>116.200000000001</c:v>
                </c:pt>
                <c:pt idx="1153" formatCode="General">
                  <c:v>116.30000000000101</c:v>
                </c:pt>
                <c:pt idx="1154" formatCode="General">
                  <c:v>116.400000000001</c:v>
                </c:pt>
                <c:pt idx="1155" formatCode="General">
                  <c:v>116.50000000000099</c:v>
                </c:pt>
                <c:pt idx="1156" formatCode="General">
                  <c:v>116.600000000001</c:v>
                </c:pt>
                <c:pt idx="1157" formatCode="General">
                  <c:v>116.700000000001</c:v>
                </c:pt>
                <c:pt idx="1158" formatCode="General">
                  <c:v>116.80000000000101</c:v>
                </c:pt>
                <c:pt idx="1159" formatCode="General">
                  <c:v>116.900000000001</c:v>
                </c:pt>
                <c:pt idx="1160" formatCode="General">
                  <c:v>117.00000000000099</c:v>
                </c:pt>
                <c:pt idx="1161" formatCode="General">
                  <c:v>117.100000000001</c:v>
                </c:pt>
                <c:pt idx="1162" formatCode="General">
                  <c:v>117.200000000001</c:v>
                </c:pt>
                <c:pt idx="1163" formatCode="General">
                  <c:v>117.30000000000101</c:v>
                </c:pt>
                <c:pt idx="1164" formatCode="General">
                  <c:v>117.400000000001</c:v>
                </c:pt>
                <c:pt idx="1165" formatCode="General">
                  <c:v>117.50000000000099</c:v>
                </c:pt>
                <c:pt idx="1166" formatCode="General">
                  <c:v>117.600000000001</c:v>
                </c:pt>
                <c:pt idx="1167" formatCode="General">
                  <c:v>117.700000000001</c:v>
                </c:pt>
                <c:pt idx="1168" formatCode="General">
                  <c:v>117.80000000000101</c:v>
                </c:pt>
                <c:pt idx="1169" formatCode="General">
                  <c:v>117.900000000001</c:v>
                </c:pt>
                <c:pt idx="1170" formatCode="General">
                  <c:v>118.00000000000099</c:v>
                </c:pt>
                <c:pt idx="1171" formatCode="General">
                  <c:v>118.100000000001</c:v>
                </c:pt>
                <c:pt idx="1172" formatCode="General">
                  <c:v>118.200000000001</c:v>
                </c:pt>
                <c:pt idx="1173" formatCode="General">
                  <c:v>118.30000000000101</c:v>
                </c:pt>
                <c:pt idx="1174" formatCode="General">
                  <c:v>118.400000000001</c:v>
                </c:pt>
                <c:pt idx="1175" formatCode="General">
                  <c:v>118.50000000000099</c:v>
                </c:pt>
                <c:pt idx="1176" formatCode="General">
                  <c:v>118.600000000001</c:v>
                </c:pt>
                <c:pt idx="1177" formatCode="General">
                  <c:v>118.700000000001</c:v>
                </c:pt>
                <c:pt idx="1178" formatCode="General">
                  <c:v>118.80000000000101</c:v>
                </c:pt>
                <c:pt idx="1179" formatCode="General">
                  <c:v>118.900000000001</c:v>
                </c:pt>
                <c:pt idx="1180" formatCode="General">
                  <c:v>119.00000000000099</c:v>
                </c:pt>
                <c:pt idx="1181" formatCode="General">
                  <c:v>119.100000000001</c:v>
                </c:pt>
                <c:pt idx="1182" formatCode="General">
                  <c:v>119.200000000001</c:v>
                </c:pt>
                <c:pt idx="1183" formatCode="General">
                  <c:v>119.30000000000101</c:v>
                </c:pt>
                <c:pt idx="1184" formatCode="General">
                  <c:v>119.400000000001</c:v>
                </c:pt>
                <c:pt idx="1185" formatCode="General">
                  <c:v>119.50000000000099</c:v>
                </c:pt>
                <c:pt idx="1186" formatCode="General">
                  <c:v>119.600000000001</c:v>
                </c:pt>
                <c:pt idx="1187" formatCode="General">
                  <c:v>119.700000000001</c:v>
                </c:pt>
                <c:pt idx="1188" formatCode="General">
                  <c:v>119.80000000000101</c:v>
                </c:pt>
                <c:pt idx="1189" formatCode="General">
                  <c:v>119.900000000001</c:v>
                </c:pt>
                <c:pt idx="1190" formatCode="General">
                  <c:v>120.00000000000099</c:v>
                </c:pt>
                <c:pt idx="1191" formatCode="General">
                  <c:v>120.100000000001</c:v>
                </c:pt>
                <c:pt idx="1192" formatCode="General">
                  <c:v>120.200000000001</c:v>
                </c:pt>
                <c:pt idx="1193" formatCode="General">
                  <c:v>120.30000000000101</c:v>
                </c:pt>
                <c:pt idx="1194" formatCode="General">
                  <c:v>120.400000000001</c:v>
                </c:pt>
                <c:pt idx="1195" formatCode="General">
                  <c:v>120.50000000000099</c:v>
                </c:pt>
                <c:pt idx="1196" formatCode="General">
                  <c:v>120.600000000001</c:v>
                </c:pt>
                <c:pt idx="1197" formatCode="General">
                  <c:v>120.700000000001</c:v>
                </c:pt>
                <c:pt idx="1198" formatCode="General">
                  <c:v>120.80000000000101</c:v>
                </c:pt>
                <c:pt idx="1199" formatCode="General">
                  <c:v>120.900000000001</c:v>
                </c:pt>
                <c:pt idx="1200" formatCode="General">
                  <c:v>121.00000000000099</c:v>
                </c:pt>
                <c:pt idx="1201" formatCode="General">
                  <c:v>121.100000000001</c:v>
                </c:pt>
                <c:pt idx="1202" formatCode="General">
                  <c:v>121.200000000001</c:v>
                </c:pt>
                <c:pt idx="1203" formatCode="General">
                  <c:v>121.30000000000101</c:v>
                </c:pt>
                <c:pt idx="1204" formatCode="General">
                  <c:v>121.400000000001</c:v>
                </c:pt>
                <c:pt idx="1205" formatCode="General">
                  <c:v>121.50000000000099</c:v>
                </c:pt>
                <c:pt idx="1206" formatCode="General">
                  <c:v>121.600000000001</c:v>
                </c:pt>
                <c:pt idx="1207" formatCode="General">
                  <c:v>121.700000000001</c:v>
                </c:pt>
                <c:pt idx="1208" formatCode="General">
                  <c:v>121.80000000000101</c:v>
                </c:pt>
                <c:pt idx="1209" formatCode="General">
                  <c:v>121.900000000001</c:v>
                </c:pt>
                <c:pt idx="1210" formatCode="General">
                  <c:v>122.00000000000099</c:v>
                </c:pt>
                <c:pt idx="1211" formatCode="General">
                  <c:v>122.100000000001</c:v>
                </c:pt>
                <c:pt idx="1212" formatCode="General">
                  <c:v>122.200000000001</c:v>
                </c:pt>
                <c:pt idx="1213" formatCode="General">
                  <c:v>122.30000000000101</c:v>
                </c:pt>
                <c:pt idx="1214" formatCode="General">
                  <c:v>122.400000000001</c:v>
                </c:pt>
                <c:pt idx="1215" formatCode="General">
                  <c:v>122.50000000000099</c:v>
                </c:pt>
                <c:pt idx="1216" formatCode="General">
                  <c:v>122.600000000001</c:v>
                </c:pt>
                <c:pt idx="1217" formatCode="General">
                  <c:v>122.700000000001</c:v>
                </c:pt>
                <c:pt idx="1218" formatCode="General">
                  <c:v>122.80000000000101</c:v>
                </c:pt>
                <c:pt idx="1219" formatCode="General">
                  <c:v>122.900000000001</c:v>
                </c:pt>
                <c:pt idx="1220" formatCode="General">
                  <c:v>123.00000000000099</c:v>
                </c:pt>
                <c:pt idx="1221" formatCode="General">
                  <c:v>123.100000000001</c:v>
                </c:pt>
                <c:pt idx="1222" formatCode="General">
                  <c:v>123.200000000001</c:v>
                </c:pt>
                <c:pt idx="1223" formatCode="General">
                  <c:v>123.30000000000101</c:v>
                </c:pt>
                <c:pt idx="1224" formatCode="General">
                  <c:v>123.400000000001</c:v>
                </c:pt>
                <c:pt idx="1225" formatCode="General">
                  <c:v>123.50000000000099</c:v>
                </c:pt>
                <c:pt idx="1226" formatCode="General">
                  <c:v>123.600000000001</c:v>
                </c:pt>
                <c:pt idx="1227" formatCode="General">
                  <c:v>123.700000000001</c:v>
                </c:pt>
                <c:pt idx="1228" formatCode="General">
                  <c:v>123.80000000000101</c:v>
                </c:pt>
                <c:pt idx="1229" formatCode="General">
                  <c:v>123.900000000001</c:v>
                </c:pt>
                <c:pt idx="1230" formatCode="General">
                  <c:v>124.00000000000099</c:v>
                </c:pt>
                <c:pt idx="1231" formatCode="General">
                  <c:v>124.100000000001</c:v>
                </c:pt>
                <c:pt idx="1232" formatCode="General">
                  <c:v>124.200000000001</c:v>
                </c:pt>
                <c:pt idx="1233" formatCode="General">
                  <c:v>124.30000000000101</c:v>
                </c:pt>
                <c:pt idx="1234" formatCode="General">
                  <c:v>124.400000000001</c:v>
                </c:pt>
                <c:pt idx="1235" formatCode="General">
                  <c:v>124.50000000000099</c:v>
                </c:pt>
                <c:pt idx="1236" formatCode="General">
                  <c:v>124.600000000001</c:v>
                </c:pt>
                <c:pt idx="1237" formatCode="General">
                  <c:v>124.700000000001</c:v>
                </c:pt>
                <c:pt idx="1238" formatCode="General">
                  <c:v>124.80000000000101</c:v>
                </c:pt>
                <c:pt idx="1239" formatCode="General">
                  <c:v>124.900000000001</c:v>
                </c:pt>
                <c:pt idx="1240" formatCode="General">
                  <c:v>125.00000000000099</c:v>
                </c:pt>
                <c:pt idx="1241" formatCode="General">
                  <c:v>125.100000000001</c:v>
                </c:pt>
                <c:pt idx="1242" formatCode="General">
                  <c:v>125.200000000001</c:v>
                </c:pt>
                <c:pt idx="1243" formatCode="General">
                  <c:v>125.30000000000101</c:v>
                </c:pt>
                <c:pt idx="1244" formatCode="General">
                  <c:v>125.400000000001</c:v>
                </c:pt>
                <c:pt idx="1245" formatCode="General">
                  <c:v>125.50000000000099</c:v>
                </c:pt>
                <c:pt idx="1246" formatCode="General">
                  <c:v>125.600000000001</c:v>
                </c:pt>
                <c:pt idx="1247" formatCode="General">
                  <c:v>125.700000000001</c:v>
                </c:pt>
                <c:pt idx="1248" formatCode="General">
                  <c:v>125.80000000000101</c:v>
                </c:pt>
                <c:pt idx="1249" formatCode="General">
                  <c:v>125.900000000001</c:v>
                </c:pt>
                <c:pt idx="1250" formatCode="General">
                  <c:v>126.00000000000099</c:v>
                </c:pt>
                <c:pt idx="1251" formatCode="General">
                  <c:v>126.100000000001</c:v>
                </c:pt>
                <c:pt idx="1252" formatCode="General">
                  <c:v>126.200000000001</c:v>
                </c:pt>
                <c:pt idx="1253" formatCode="General">
                  <c:v>126.30000000000101</c:v>
                </c:pt>
                <c:pt idx="1254" formatCode="General">
                  <c:v>126.400000000001</c:v>
                </c:pt>
                <c:pt idx="1255" formatCode="General">
                  <c:v>126.50000000000099</c:v>
                </c:pt>
                <c:pt idx="1256" formatCode="General">
                  <c:v>126.600000000001</c:v>
                </c:pt>
                <c:pt idx="1257" formatCode="General">
                  <c:v>126.700000000001</c:v>
                </c:pt>
                <c:pt idx="1258" formatCode="General">
                  <c:v>126.80000000000101</c:v>
                </c:pt>
                <c:pt idx="1259" formatCode="General">
                  <c:v>126.900000000001</c:v>
                </c:pt>
                <c:pt idx="1260" formatCode="General">
                  <c:v>127.00000000000099</c:v>
                </c:pt>
                <c:pt idx="1261" formatCode="General">
                  <c:v>127.100000000001</c:v>
                </c:pt>
                <c:pt idx="1262" formatCode="General">
                  <c:v>127.200000000001</c:v>
                </c:pt>
                <c:pt idx="1263" formatCode="General">
                  <c:v>127.30000000000101</c:v>
                </c:pt>
                <c:pt idx="1264" formatCode="General">
                  <c:v>127.400000000001</c:v>
                </c:pt>
                <c:pt idx="1265" formatCode="General">
                  <c:v>127.50000000000099</c:v>
                </c:pt>
                <c:pt idx="1266" formatCode="General">
                  <c:v>127.600000000001</c:v>
                </c:pt>
                <c:pt idx="1267" formatCode="General">
                  <c:v>127.700000000001</c:v>
                </c:pt>
                <c:pt idx="1268" formatCode="General">
                  <c:v>127.80000000000101</c:v>
                </c:pt>
                <c:pt idx="1269" formatCode="General">
                  <c:v>127.900000000001</c:v>
                </c:pt>
                <c:pt idx="1270" formatCode="General">
                  <c:v>128.00000000000099</c:v>
                </c:pt>
                <c:pt idx="1271" formatCode="General">
                  <c:v>128.10000000000099</c:v>
                </c:pt>
                <c:pt idx="1272" formatCode="General">
                  <c:v>128.20000000000101</c:v>
                </c:pt>
                <c:pt idx="1273" formatCode="General">
                  <c:v>128.30000000000101</c:v>
                </c:pt>
                <c:pt idx="1274" formatCode="General">
                  <c:v>128.400000000001</c:v>
                </c:pt>
                <c:pt idx="1275" formatCode="General">
                  <c:v>128.50000000000099</c:v>
                </c:pt>
                <c:pt idx="1276" formatCode="General">
                  <c:v>128.60000000000099</c:v>
                </c:pt>
                <c:pt idx="1277" formatCode="General">
                  <c:v>128.70000000000101</c:v>
                </c:pt>
                <c:pt idx="1278" formatCode="General">
                  <c:v>128.80000000000101</c:v>
                </c:pt>
                <c:pt idx="1279" formatCode="General">
                  <c:v>128.900000000001</c:v>
                </c:pt>
                <c:pt idx="1280" formatCode="General">
                  <c:v>129.00000000000099</c:v>
                </c:pt>
                <c:pt idx="1281" formatCode="General">
                  <c:v>129.10000000000099</c:v>
                </c:pt>
                <c:pt idx="1282" formatCode="General">
                  <c:v>129.20000000000101</c:v>
                </c:pt>
                <c:pt idx="1283" formatCode="General">
                  <c:v>129.30000000000101</c:v>
                </c:pt>
                <c:pt idx="1284" formatCode="General">
                  <c:v>129.400000000001</c:v>
                </c:pt>
                <c:pt idx="1285" formatCode="General">
                  <c:v>129.50000000000099</c:v>
                </c:pt>
                <c:pt idx="1286" formatCode="General">
                  <c:v>129.60000000000099</c:v>
                </c:pt>
                <c:pt idx="1287" formatCode="General">
                  <c:v>129.70000000000101</c:v>
                </c:pt>
                <c:pt idx="1288" formatCode="General">
                  <c:v>129.80000000000101</c:v>
                </c:pt>
                <c:pt idx="1289" formatCode="General">
                  <c:v>129.900000000001</c:v>
                </c:pt>
                <c:pt idx="1290" formatCode="General">
                  <c:v>130.00000000000099</c:v>
                </c:pt>
                <c:pt idx="1291" formatCode="General">
                  <c:v>130.10000000000099</c:v>
                </c:pt>
                <c:pt idx="1292" formatCode="General">
                  <c:v>130.20000000000101</c:v>
                </c:pt>
                <c:pt idx="1293" formatCode="General">
                  <c:v>130.30000000000101</c:v>
                </c:pt>
                <c:pt idx="1294" formatCode="General">
                  <c:v>130.400000000001</c:v>
                </c:pt>
                <c:pt idx="1295" formatCode="General">
                  <c:v>130.50000000000099</c:v>
                </c:pt>
                <c:pt idx="1296" formatCode="General">
                  <c:v>130.60000000000099</c:v>
                </c:pt>
                <c:pt idx="1297" formatCode="General">
                  <c:v>130.70000000000101</c:v>
                </c:pt>
                <c:pt idx="1298" formatCode="General">
                  <c:v>130.80000000000101</c:v>
                </c:pt>
                <c:pt idx="1299" formatCode="General">
                  <c:v>130.900000000001</c:v>
                </c:pt>
                <c:pt idx="1300" formatCode="General">
                  <c:v>131.00000000000099</c:v>
                </c:pt>
                <c:pt idx="1301" formatCode="General">
                  <c:v>131.10000000000099</c:v>
                </c:pt>
                <c:pt idx="1302" formatCode="General">
                  <c:v>131.20000000000101</c:v>
                </c:pt>
                <c:pt idx="1303" formatCode="General">
                  <c:v>131.30000000000101</c:v>
                </c:pt>
                <c:pt idx="1304" formatCode="General">
                  <c:v>131.400000000001</c:v>
                </c:pt>
                <c:pt idx="1305" formatCode="General">
                  <c:v>131.50000000000099</c:v>
                </c:pt>
                <c:pt idx="1306" formatCode="General">
                  <c:v>131.60000000000099</c:v>
                </c:pt>
                <c:pt idx="1307" formatCode="General">
                  <c:v>131.70000000000101</c:v>
                </c:pt>
                <c:pt idx="1308" formatCode="General">
                  <c:v>131.80000000000101</c:v>
                </c:pt>
                <c:pt idx="1309" formatCode="General">
                  <c:v>131.900000000001</c:v>
                </c:pt>
                <c:pt idx="1310" formatCode="General">
                  <c:v>132.00000000000099</c:v>
                </c:pt>
                <c:pt idx="1311" formatCode="General">
                  <c:v>132.10000000000099</c:v>
                </c:pt>
                <c:pt idx="1312" formatCode="General">
                  <c:v>132.20000000000101</c:v>
                </c:pt>
                <c:pt idx="1313" formatCode="General">
                  <c:v>132.30000000000101</c:v>
                </c:pt>
                <c:pt idx="1314" formatCode="General">
                  <c:v>132.400000000001</c:v>
                </c:pt>
                <c:pt idx="1315" formatCode="General">
                  <c:v>132.50000000000099</c:v>
                </c:pt>
                <c:pt idx="1316" formatCode="General">
                  <c:v>132.60000000000099</c:v>
                </c:pt>
                <c:pt idx="1317" formatCode="General">
                  <c:v>132.70000000000101</c:v>
                </c:pt>
                <c:pt idx="1318" formatCode="General">
                  <c:v>132.80000000000101</c:v>
                </c:pt>
                <c:pt idx="1319" formatCode="General">
                  <c:v>132.900000000001</c:v>
                </c:pt>
                <c:pt idx="1320" formatCode="General">
                  <c:v>133.00000000000099</c:v>
                </c:pt>
                <c:pt idx="1321" formatCode="General">
                  <c:v>133.10000000000099</c:v>
                </c:pt>
                <c:pt idx="1322" formatCode="General">
                  <c:v>133.20000000000101</c:v>
                </c:pt>
                <c:pt idx="1323" formatCode="General">
                  <c:v>133.30000000000101</c:v>
                </c:pt>
                <c:pt idx="1324" formatCode="General">
                  <c:v>133.400000000001</c:v>
                </c:pt>
                <c:pt idx="1325" formatCode="General">
                  <c:v>133.50000000000099</c:v>
                </c:pt>
                <c:pt idx="1326" formatCode="General">
                  <c:v>133.60000000000099</c:v>
                </c:pt>
                <c:pt idx="1327" formatCode="General">
                  <c:v>133.70000000000101</c:v>
                </c:pt>
                <c:pt idx="1328" formatCode="General">
                  <c:v>133.80000000000101</c:v>
                </c:pt>
                <c:pt idx="1329" formatCode="General">
                  <c:v>133.900000000001</c:v>
                </c:pt>
                <c:pt idx="1330" formatCode="General">
                  <c:v>134.00000000000099</c:v>
                </c:pt>
                <c:pt idx="1331" formatCode="General">
                  <c:v>134.10000000000099</c:v>
                </c:pt>
                <c:pt idx="1332" formatCode="General">
                  <c:v>134.20000000000101</c:v>
                </c:pt>
                <c:pt idx="1333" formatCode="General">
                  <c:v>134.30000000000101</c:v>
                </c:pt>
                <c:pt idx="1334" formatCode="General">
                  <c:v>134.400000000001</c:v>
                </c:pt>
                <c:pt idx="1335" formatCode="General">
                  <c:v>134.50000000000099</c:v>
                </c:pt>
                <c:pt idx="1336" formatCode="General">
                  <c:v>134.60000000000099</c:v>
                </c:pt>
                <c:pt idx="1337" formatCode="General">
                  <c:v>134.70000000000101</c:v>
                </c:pt>
                <c:pt idx="1338" formatCode="General">
                  <c:v>134.80000000000101</c:v>
                </c:pt>
                <c:pt idx="1339" formatCode="General">
                  <c:v>134.900000000001</c:v>
                </c:pt>
                <c:pt idx="1340" formatCode="General">
                  <c:v>135.00000000000099</c:v>
                </c:pt>
                <c:pt idx="1341" formatCode="General">
                  <c:v>135.10000000000099</c:v>
                </c:pt>
                <c:pt idx="1342" formatCode="General">
                  <c:v>135.20000000000101</c:v>
                </c:pt>
                <c:pt idx="1343" formatCode="General">
                  <c:v>135.30000000000101</c:v>
                </c:pt>
                <c:pt idx="1344" formatCode="General">
                  <c:v>135.400000000001</c:v>
                </c:pt>
                <c:pt idx="1345" formatCode="General">
                  <c:v>135.50000000000099</c:v>
                </c:pt>
                <c:pt idx="1346" formatCode="General">
                  <c:v>135.60000000000099</c:v>
                </c:pt>
                <c:pt idx="1347" formatCode="General">
                  <c:v>135.70000000000101</c:v>
                </c:pt>
                <c:pt idx="1348" formatCode="General">
                  <c:v>135.80000000000101</c:v>
                </c:pt>
                <c:pt idx="1349" formatCode="General">
                  <c:v>135.900000000001</c:v>
                </c:pt>
                <c:pt idx="1350" formatCode="General">
                  <c:v>136.00000000000099</c:v>
                </c:pt>
                <c:pt idx="1351" formatCode="General">
                  <c:v>136.10000000000099</c:v>
                </c:pt>
                <c:pt idx="1352" formatCode="General">
                  <c:v>136.20000000000101</c:v>
                </c:pt>
                <c:pt idx="1353" formatCode="General">
                  <c:v>136.30000000000101</c:v>
                </c:pt>
                <c:pt idx="1354" formatCode="General">
                  <c:v>136.400000000001</c:v>
                </c:pt>
                <c:pt idx="1355" formatCode="General">
                  <c:v>136.50000000000099</c:v>
                </c:pt>
                <c:pt idx="1356" formatCode="General">
                  <c:v>136.60000000000099</c:v>
                </c:pt>
                <c:pt idx="1357" formatCode="General">
                  <c:v>136.70000000000101</c:v>
                </c:pt>
                <c:pt idx="1358" formatCode="General">
                  <c:v>136.80000000000101</c:v>
                </c:pt>
                <c:pt idx="1359" formatCode="General">
                  <c:v>136.900000000001</c:v>
                </c:pt>
                <c:pt idx="1360" formatCode="General">
                  <c:v>137.00000000000099</c:v>
                </c:pt>
                <c:pt idx="1361" formatCode="General">
                  <c:v>137.10000000000099</c:v>
                </c:pt>
                <c:pt idx="1362" formatCode="General">
                  <c:v>137.20000000000101</c:v>
                </c:pt>
                <c:pt idx="1363" formatCode="General">
                  <c:v>137.30000000000101</c:v>
                </c:pt>
                <c:pt idx="1364" formatCode="General">
                  <c:v>137.400000000001</c:v>
                </c:pt>
                <c:pt idx="1365" formatCode="General">
                  <c:v>137.50000000000099</c:v>
                </c:pt>
                <c:pt idx="1366" formatCode="General">
                  <c:v>137.60000000000099</c:v>
                </c:pt>
                <c:pt idx="1367" formatCode="General">
                  <c:v>137.70000000000101</c:v>
                </c:pt>
                <c:pt idx="1368" formatCode="General">
                  <c:v>137.80000000000101</c:v>
                </c:pt>
                <c:pt idx="1369" formatCode="General">
                  <c:v>137.900000000001</c:v>
                </c:pt>
                <c:pt idx="1370" formatCode="General">
                  <c:v>138.00000000000099</c:v>
                </c:pt>
                <c:pt idx="1371" formatCode="General">
                  <c:v>138.10000000000099</c:v>
                </c:pt>
                <c:pt idx="1372" formatCode="General">
                  <c:v>138.20000000000101</c:v>
                </c:pt>
                <c:pt idx="1373" formatCode="General">
                  <c:v>138.30000000000101</c:v>
                </c:pt>
                <c:pt idx="1374" formatCode="General">
                  <c:v>138.400000000001</c:v>
                </c:pt>
                <c:pt idx="1375" formatCode="General">
                  <c:v>138.50000000000099</c:v>
                </c:pt>
                <c:pt idx="1376" formatCode="General">
                  <c:v>138.60000000000099</c:v>
                </c:pt>
                <c:pt idx="1377" formatCode="General">
                  <c:v>138.70000000000101</c:v>
                </c:pt>
                <c:pt idx="1378" formatCode="General">
                  <c:v>138.80000000000101</c:v>
                </c:pt>
                <c:pt idx="1379" formatCode="General">
                  <c:v>138.900000000001</c:v>
                </c:pt>
                <c:pt idx="1380" formatCode="General">
                  <c:v>139.00000000000099</c:v>
                </c:pt>
                <c:pt idx="1381" formatCode="General">
                  <c:v>139.10000000000099</c:v>
                </c:pt>
                <c:pt idx="1382" formatCode="General">
                  <c:v>139.20000000000101</c:v>
                </c:pt>
                <c:pt idx="1383" formatCode="General">
                  <c:v>139.30000000000101</c:v>
                </c:pt>
                <c:pt idx="1384" formatCode="General">
                  <c:v>139.400000000001</c:v>
                </c:pt>
                <c:pt idx="1385" formatCode="General">
                  <c:v>139.50000000000099</c:v>
                </c:pt>
                <c:pt idx="1386" formatCode="General">
                  <c:v>139.60000000000099</c:v>
                </c:pt>
                <c:pt idx="1387" formatCode="General">
                  <c:v>139.70000000000101</c:v>
                </c:pt>
                <c:pt idx="1388" formatCode="General">
                  <c:v>139.80000000000101</c:v>
                </c:pt>
                <c:pt idx="1389" formatCode="General">
                  <c:v>139.900000000001</c:v>
                </c:pt>
                <c:pt idx="1390" formatCode="General">
                  <c:v>140.00000000000099</c:v>
                </c:pt>
                <c:pt idx="1391" formatCode="General">
                  <c:v>140.10000000000099</c:v>
                </c:pt>
                <c:pt idx="1392" formatCode="General">
                  <c:v>140.20000000000101</c:v>
                </c:pt>
                <c:pt idx="1393" formatCode="General">
                  <c:v>140.30000000000101</c:v>
                </c:pt>
                <c:pt idx="1394" formatCode="General">
                  <c:v>140.400000000001</c:v>
                </c:pt>
                <c:pt idx="1395" formatCode="General">
                  <c:v>140.50000000000099</c:v>
                </c:pt>
                <c:pt idx="1396" formatCode="General">
                  <c:v>140.60000000000099</c:v>
                </c:pt>
                <c:pt idx="1397" formatCode="General">
                  <c:v>140.70000000000101</c:v>
                </c:pt>
                <c:pt idx="1398" formatCode="General">
                  <c:v>140.80000000000101</c:v>
                </c:pt>
                <c:pt idx="1399" formatCode="General">
                  <c:v>140.900000000001</c:v>
                </c:pt>
                <c:pt idx="1400" formatCode="General">
                  <c:v>141.00000000000099</c:v>
                </c:pt>
                <c:pt idx="1401" formatCode="General">
                  <c:v>141.10000000000099</c:v>
                </c:pt>
                <c:pt idx="1402" formatCode="General">
                  <c:v>141.20000000000101</c:v>
                </c:pt>
                <c:pt idx="1403" formatCode="General">
                  <c:v>141.30000000000101</c:v>
                </c:pt>
                <c:pt idx="1404" formatCode="General">
                  <c:v>141.400000000001</c:v>
                </c:pt>
                <c:pt idx="1405" formatCode="General">
                  <c:v>141.50000000000099</c:v>
                </c:pt>
                <c:pt idx="1406" formatCode="General">
                  <c:v>141.60000000000099</c:v>
                </c:pt>
                <c:pt idx="1407" formatCode="General">
                  <c:v>141.70000000000101</c:v>
                </c:pt>
                <c:pt idx="1408" formatCode="General">
                  <c:v>141.80000000000101</c:v>
                </c:pt>
                <c:pt idx="1409" formatCode="General">
                  <c:v>141.900000000001</c:v>
                </c:pt>
                <c:pt idx="1410" formatCode="General">
                  <c:v>142.00000000000099</c:v>
                </c:pt>
                <c:pt idx="1411" formatCode="General">
                  <c:v>142.10000000000099</c:v>
                </c:pt>
                <c:pt idx="1412" formatCode="General">
                  <c:v>142.20000000000101</c:v>
                </c:pt>
                <c:pt idx="1413" formatCode="General">
                  <c:v>142.30000000000101</c:v>
                </c:pt>
                <c:pt idx="1414" formatCode="General">
                  <c:v>142.400000000001</c:v>
                </c:pt>
                <c:pt idx="1415" formatCode="General">
                  <c:v>142.50000000000099</c:v>
                </c:pt>
                <c:pt idx="1416" formatCode="General">
                  <c:v>142.60000000000099</c:v>
                </c:pt>
                <c:pt idx="1417" formatCode="General">
                  <c:v>142.70000000000101</c:v>
                </c:pt>
                <c:pt idx="1418" formatCode="General">
                  <c:v>142.80000000000101</c:v>
                </c:pt>
                <c:pt idx="1419" formatCode="General">
                  <c:v>142.900000000001</c:v>
                </c:pt>
                <c:pt idx="1420" formatCode="General">
                  <c:v>143.00000000000099</c:v>
                </c:pt>
                <c:pt idx="1421" formatCode="General">
                  <c:v>143.10000000000099</c:v>
                </c:pt>
                <c:pt idx="1422" formatCode="General">
                  <c:v>143.20000000000101</c:v>
                </c:pt>
                <c:pt idx="1423" formatCode="General">
                  <c:v>143.30000000000101</c:v>
                </c:pt>
                <c:pt idx="1424" formatCode="General">
                  <c:v>143.400000000001</c:v>
                </c:pt>
                <c:pt idx="1425" formatCode="General">
                  <c:v>143.50000000000099</c:v>
                </c:pt>
                <c:pt idx="1426" formatCode="General">
                  <c:v>143.60000000000099</c:v>
                </c:pt>
                <c:pt idx="1427" formatCode="General">
                  <c:v>143.70000000000101</c:v>
                </c:pt>
                <c:pt idx="1428" formatCode="General">
                  <c:v>143.80000000000101</c:v>
                </c:pt>
                <c:pt idx="1429" formatCode="General">
                  <c:v>143.900000000001</c:v>
                </c:pt>
                <c:pt idx="1430" formatCode="General">
                  <c:v>144.00000000000099</c:v>
                </c:pt>
                <c:pt idx="1431" formatCode="General">
                  <c:v>144.10000000000099</c:v>
                </c:pt>
                <c:pt idx="1432" formatCode="General">
                  <c:v>144.20000000000101</c:v>
                </c:pt>
                <c:pt idx="1433" formatCode="General">
                  <c:v>144.30000000000101</c:v>
                </c:pt>
                <c:pt idx="1434" formatCode="General">
                  <c:v>144.400000000001</c:v>
                </c:pt>
                <c:pt idx="1435" formatCode="General">
                  <c:v>144.50000000000099</c:v>
                </c:pt>
                <c:pt idx="1436" formatCode="General">
                  <c:v>144.60000000000099</c:v>
                </c:pt>
                <c:pt idx="1437" formatCode="General">
                  <c:v>144.70000000000101</c:v>
                </c:pt>
                <c:pt idx="1438" formatCode="General">
                  <c:v>144.80000000000101</c:v>
                </c:pt>
                <c:pt idx="1439" formatCode="General">
                  <c:v>144.900000000001</c:v>
                </c:pt>
                <c:pt idx="1440" formatCode="General">
                  <c:v>145.00000000000099</c:v>
                </c:pt>
                <c:pt idx="1441" formatCode="General">
                  <c:v>145.10000000000099</c:v>
                </c:pt>
                <c:pt idx="1442" formatCode="General">
                  <c:v>145.20000000000101</c:v>
                </c:pt>
                <c:pt idx="1443" formatCode="General">
                  <c:v>145.30000000000101</c:v>
                </c:pt>
                <c:pt idx="1444" formatCode="General">
                  <c:v>145.400000000001</c:v>
                </c:pt>
                <c:pt idx="1445" formatCode="General">
                  <c:v>145.50000000000099</c:v>
                </c:pt>
                <c:pt idx="1446" formatCode="General">
                  <c:v>145.60000000000099</c:v>
                </c:pt>
                <c:pt idx="1447" formatCode="General">
                  <c:v>145.70000000000101</c:v>
                </c:pt>
                <c:pt idx="1448" formatCode="General">
                  <c:v>145.80000000000101</c:v>
                </c:pt>
                <c:pt idx="1449" formatCode="General">
                  <c:v>145.900000000001</c:v>
                </c:pt>
                <c:pt idx="1450" formatCode="General">
                  <c:v>146.00000000000099</c:v>
                </c:pt>
                <c:pt idx="1451" formatCode="General">
                  <c:v>146.10000000000099</c:v>
                </c:pt>
                <c:pt idx="1452" formatCode="General">
                  <c:v>146.20000000000101</c:v>
                </c:pt>
                <c:pt idx="1453" formatCode="General">
                  <c:v>146.30000000000101</c:v>
                </c:pt>
                <c:pt idx="1454" formatCode="General">
                  <c:v>146.400000000001</c:v>
                </c:pt>
                <c:pt idx="1455" formatCode="General">
                  <c:v>146.50000000000099</c:v>
                </c:pt>
                <c:pt idx="1456" formatCode="General">
                  <c:v>146.60000000000099</c:v>
                </c:pt>
                <c:pt idx="1457" formatCode="General">
                  <c:v>146.70000000000101</c:v>
                </c:pt>
                <c:pt idx="1458" formatCode="General">
                  <c:v>146.80000000000101</c:v>
                </c:pt>
                <c:pt idx="1459" formatCode="General">
                  <c:v>146.900000000001</c:v>
                </c:pt>
                <c:pt idx="1460" formatCode="General">
                  <c:v>147.00000000000099</c:v>
                </c:pt>
                <c:pt idx="1461" formatCode="General">
                  <c:v>147.10000000000099</c:v>
                </c:pt>
                <c:pt idx="1462" formatCode="General">
                  <c:v>147.20000000000101</c:v>
                </c:pt>
                <c:pt idx="1463" formatCode="General">
                  <c:v>147.30000000000101</c:v>
                </c:pt>
                <c:pt idx="1464" formatCode="General">
                  <c:v>147.400000000001</c:v>
                </c:pt>
                <c:pt idx="1465" formatCode="General">
                  <c:v>147.50000000000099</c:v>
                </c:pt>
                <c:pt idx="1466" formatCode="General">
                  <c:v>147.60000000000099</c:v>
                </c:pt>
                <c:pt idx="1467" formatCode="General">
                  <c:v>147.70000000000101</c:v>
                </c:pt>
                <c:pt idx="1468" formatCode="General">
                  <c:v>147.80000000000101</c:v>
                </c:pt>
                <c:pt idx="1469" formatCode="General">
                  <c:v>147.900000000001</c:v>
                </c:pt>
                <c:pt idx="1470" formatCode="General">
                  <c:v>148.00000000000099</c:v>
                </c:pt>
                <c:pt idx="1471" formatCode="General">
                  <c:v>148.10000000000099</c:v>
                </c:pt>
                <c:pt idx="1472" formatCode="General">
                  <c:v>148.20000000000101</c:v>
                </c:pt>
                <c:pt idx="1473" formatCode="General">
                  <c:v>148.30000000000101</c:v>
                </c:pt>
                <c:pt idx="1474" formatCode="General">
                  <c:v>148.400000000001</c:v>
                </c:pt>
                <c:pt idx="1475" formatCode="General">
                  <c:v>148.50000000000099</c:v>
                </c:pt>
                <c:pt idx="1476" formatCode="General">
                  <c:v>148.60000000000099</c:v>
                </c:pt>
                <c:pt idx="1477" formatCode="General">
                  <c:v>148.70000000000101</c:v>
                </c:pt>
                <c:pt idx="1478" formatCode="General">
                  <c:v>148.80000000000101</c:v>
                </c:pt>
                <c:pt idx="1479" formatCode="General">
                  <c:v>148.900000000001</c:v>
                </c:pt>
                <c:pt idx="1480" formatCode="General">
                  <c:v>149.00000000000099</c:v>
                </c:pt>
                <c:pt idx="1481" formatCode="General">
                  <c:v>149.10000000000099</c:v>
                </c:pt>
                <c:pt idx="1482" formatCode="General">
                  <c:v>149.20000000000101</c:v>
                </c:pt>
                <c:pt idx="1483" formatCode="General">
                  <c:v>149.30000000000101</c:v>
                </c:pt>
                <c:pt idx="1484" formatCode="General">
                  <c:v>149.400000000001</c:v>
                </c:pt>
                <c:pt idx="1485" formatCode="General">
                  <c:v>149.50000000000099</c:v>
                </c:pt>
                <c:pt idx="1486" formatCode="General">
                  <c:v>149.60000000000099</c:v>
                </c:pt>
              </c:numCache>
            </c:numRef>
          </c:xVal>
          <c:yVal>
            <c:numRef>
              <c:f>'Figure 2 (Fit-data)'!$I$7:$I$1493</c:f>
              <c:numCache>
                <c:formatCode>0.0000</c:formatCode>
                <c:ptCount val="1487"/>
                <c:pt idx="0">
                  <c:v>0.90123456790123446</c:v>
                </c:pt>
                <c:pt idx="1">
                  <c:v>0.92674418604651165</c:v>
                </c:pt>
                <c:pt idx="2">
                  <c:v>0.94945054945054963</c:v>
                </c:pt>
                <c:pt idx="3">
                  <c:v>0.96979166666666672</c:v>
                </c:pt>
                <c:pt idx="4">
                  <c:v>0.98811881188118811</c:v>
                </c:pt>
                <c:pt idx="5">
                  <c:v>1.0047169811320755</c:v>
                </c:pt>
                <c:pt idx="6">
                  <c:v>1.0198198198198198</c:v>
                </c:pt>
                <c:pt idx="7">
                  <c:v>1.0336206896551725</c:v>
                </c:pt>
                <c:pt idx="8">
                  <c:v>1.0462809917355373</c:v>
                </c:pt>
                <c:pt idx="9">
                  <c:v>1.057936507936508</c:v>
                </c:pt>
                <c:pt idx="10">
                  <c:v>1.0687022900763359</c:v>
                </c:pt>
                <c:pt idx="11">
                  <c:v>1.0786764705882355</c:v>
                </c:pt>
                <c:pt idx="12">
                  <c:v>1.0879432624113476</c:v>
                </c:pt>
                <c:pt idx="13">
                  <c:v>1.0965753424657534</c:v>
                </c:pt>
                <c:pt idx="14">
                  <c:v>1.104635761589404</c:v>
                </c:pt>
                <c:pt idx="15">
                  <c:v>1.1121794871794872</c:v>
                </c:pt>
                <c:pt idx="16">
                  <c:v>1.1192546583850933</c:v>
                </c:pt>
                <c:pt idx="17">
                  <c:v>1.1259036144578314</c:v>
                </c:pt>
                <c:pt idx="18">
                  <c:v>1.1321637426900584</c:v>
                </c:pt>
                <c:pt idx="19">
                  <c:v>1.1380681818181819</c:v>
                </c:pt>
                <c:pt idx="20">
                  <c:v>1.1436464088397791</c:v>
                </c:pt>
                <c:pt idx="21">
                  <c:v>1.1489247311827959</c:v>
                </c:pt>
                <c:pt idx="22">
                  <c:v>1.1539267015706807</c:v>
                </c:pt>
                <c:pt idx="23">
                  <c:v>1.1586734693877552</c:v>
                </c:pt>
                <c:pt idx="24">
                  <c:v>1.1631840796019901</c:v>
                </c:pt>
                <c:pt idx="25">
                  <c:v>1.1674757281553398</c:v>
                </c:pt>
                <c:pt idx="26">
                  <c:v>1.1715639810426544</c:v>
                </c:pt>
                <c:pt idx="27">
                  <c:v>1.1754629629629629</c:v>
                </c:pt>
                <c:pt idx="28">
                  <c:v>1.179185520361991</c:v>
                </c:pt>
                <c:pt idx="29">
                  <c:v>1.1827433628318584</c:v>
                </c:pt>
                <c:pt idx="30">
                  <c:v>1.1861471861471862</c:v>
                </c:pt>
                <c:pt idx="31">
                  <c:v>1.189406779661017</c:v>
                </c:pt>
                <c:pt idx="32">
                  <c:v>1.1925311203319504</c:v>
                </c:pt>
                <c:pt idx="33">
                  <c:v>1.1955284552845529</c:v>
                </c:pt>
                <c:pt idx="34">
                  <c:v>1.1984063745019922</c:v>
                </c:pt>
                <c:pt idx="35">
                  <c:v>1.201171875</c:v>
                </c:pt>
                <c:pt idx="36">
                  <c:v>1.2038314176245211</c:v>
                </c:pt>
                <c:pt idx="37">
                  <c:v>1.2063909774436092</c:v>
                </c:pt>
                <c:pt idx="38">
                  <c:v>1.2088560885608857</c:v>
                </c:pt>
                <c:pt idx="39">
                  <c:v>1.211231884057971</c:v>
                </c:pt>
                <c:pt idx="40">
                  <c:v>1.2135231316725978</c:v>
                </c:pt>
                <c:pt idx="41">
                  <c:v>1.2157342657342658</c:v>
                </c:pt>
                <c:pt idx="42">
                  <c:v>1.2178694158075603</c:v>
                </c:pt>
                <c:pt idx="43">
                  <c:v>1.2199324324324325</c:v>
                </c:pt>
                <c:pt idx="44">
                  <c:v>1.2219269102990034</c:v>
                </c:pt>
                <c:pt idx="45">
                  <c:v>1.2238562091503269</c:v>
                </c:pt>
                <c:pt idx="46">
                  <c:v>1.2257234726688102</c:v>
                </c:pt>
                <c:pt idx="47">
                  <c:v>1.2275316455696204</c:v>
                </c:pt>
                <c:pt idx="48">
                  <c:v>1.2292834890965734</c:v>
                </c:pt>
                <c:pt idx="49">
                  <c:v>1.2309815950920244</c:v>
                </c:pt>
                <c:pt idx="50">
                  <c:v>1.2326283987915407</c:v>
                </c:pt>
                <c:pt idx="51">
                  <c:v>1.2342261904761904</c:v>
                </c:pt>
                <c:pt idx="52">
                  <c:v>1.2357771260997068</c:v>
                </c:pt>
                <c:pt idx="53">
                  <c:v>1.2372832369942195</c:v>
                </c:pt>
                <c:pt idx="54">
                  <c:v>1.2387464387464386</c:v>
                </c:pt>
                <c:pt idx="55">
                  <c:v>1.2401685393258426</c:v>
                </c:pt>
                <c:pt idx="56">
                  <c:v>1.2415512465373959</c:v>
                </c:pt>
                <c:pt idx="57">
                  <c:v>1.242896174863388</c:v>
                </c:pt>
                <c:pt idx="58">
                  <c:v>1.2442048517520214</c:v>
                </c:pt>
                <c:pt idx="59">
                  <c:v>1.2454787234042553</c:v>
                </c:pt>
                <c:pt idx="60">
                  <c:v>1.246719160104987</c:v>
                </c:pt>
                <c:pt idx="61">
                  <c:v>1.2479274611398963</c:v>
                </c:pt>
                <c:pt idx="62">
                  <c:v>1.2491048593350385</c:v>
                </c:pt>
                <c:pt idx="63">
                  <c:v>1.2502525252525252</c:v>
                </c:pt>
                <c:pt idx="64">
                  <c:v>1.2513715710723192</c:v>
                </c:pt>
                <c:pt idx="65">
                  <c:v>1.2524630541871922</c:v>
                </c:pt>
                <c:pt idx="66">
                  <c:v>1.2535279805352797</c:v>
                </c:pt>
                <c:pt idx="67">
                  <c:v>1.2545673076923076</c:v>
                </c:pt>
                <c:pt idx="68">
                  <c:v>1.2555819477434678</c:v>
                </c:pt>
                <c:pt idx="69">
                  <c:v>1.2565727699530516</c:v>
                </c:pt>
                <c:pt idx="70">
                  <c:v>1.2575406032482599</c:v>
                </c:pt>
                <c:pt idx="71">
                  <c:v>1.2584862385321103</c:v>
                </c:pt>
                <c:pt idx="72">
                  <c:v>1.2594104308390024</c:v>
                </c:pt>
                <c:pt idx="73">
                  <c:v>1.2603139013452915</c:v>
                </c:pt>
                <c:pt idx="74">
                  <c:v>1.26119733924612</c:v>
                </c:pt>
                <c:pt idx="75">
                  <c:v>1.2620614035087721</c:v>
                </c:pt>
                <c:pt idx="76">
                  <c:v>1.2629067245119308</c:v>
                </c:pt>
                <c:pt idx="77">
                  <c:v>1.2637339055793992</c:v>
                </c:pt>
                <c:pt idx="78">
                  <c:v>1.264543524416136</c:v>
                </c:pt>
                <c:pt idx="79">
                  <c:v>1.2653361344537817</c:v>
                </c:pt>
                <c:pt idx="80">
                  <c:v>1.2661122661122661</c:v>
                </c:pt>
                <c:pt idx="81">
                  <c:v>1.2668724279835393</c:v>
                </c:pt>
                <c:pt idx="82">
                  <c:v>1.2676171079429737</c:v>
                </c:pt>
                <c:pt idx="83">
                  <c:v>1.2683467741935486</c:v>
                </c:pt>
                <c:pt idx="84">
                  <c:v>1.2690618762475052</c:v>
                </c:pt>
                <c:pt idx="85">
                  <c:v>1.2697628458498025</c:v>
                </c:pt>
                <c:pt idx="86">
                  <c:v>1.2704500978473583</c:v>
                </c:pt>
                <c:pt idx="87">
                  <c:v>1.2711240310077521</c:v>
                </c:pt>
                <c:pt idx="88">
                  <c:v>1.271785028790787</c:v>
                </c:pt>
                <c:pt idx="89">
                  <c:v>1.2724334600760459</c:v>
                </c:pt>
                <c:pt idx="90">
                  <c:v>1.2730696798493408</c:v>
                </c:pt>
                <c:pt idx="91">
                  <c:v>1.2736940298507464</c:v>
                </c:pt>
                <c:pt idx="92">
                  <c:v>1.2743068391866914</c:v>
                </c:pt>
                <c:pt idx="93">
                  <c:v>1.274908424908425</c:v>
                </c:pt>
                <c:pt idx="94">
                  <c:v>1.2754990925589837</c:v>
                </c:pt>
                <c:pt idx="95">
                  <c:v>1.2760791366906474</c:v>
                </c:pt>
                <c:pt idx="96">
                  <c:v>1.2766488413547239</c:v>
                </c:pt>
                <c:pt idx="97">
                  <c:v>1.277208480565371</c:v>
                </c:pt>
                <c:pt idx="98">
                  <c:v>1.2777583187390544</c:v>
                </c:pt>
                <c:pt idx="99">
                  <c:v>1.2782986111111112</c:v>
                </c:pt>
                <c:pt idx="100">
                  <c:v>1.2788296041308089</c:v>
                </c:pt>
                <c:pt idx="101">
                  <c:v>1.2793515358361776</c:v>
                </c:pt>
                <c:pt idx="102">
                  <c:v>1.2798646362098138</c:v>
                </c:pt>
                <c:pt idx="103">
                  <c:v>1.2803691275167786</c:v>
                </c:pt>
                <c:pt idx="104">
                  <c:v>1.280865224625624</c:v>
                </c:pt>
                <c:pt idx="105">
                  <c:v>1.2813531353135315</c:v>
                </c:pt>
                <c:pt idx="106">
                  <c:v>1.281833060556465</c:v>
                </c:pt>
                <c:pt idx="107">
                  <c:v>1.2823051948051949</c:v>
                </c:pt>
                <c:pt idx="108">
                  <c:v>1.2827697262479871</c:v>
                </c:pt>
                <c:pt idx="109">
                  <c:v>1.2832268370607032</c:v>
                </c:pt>
                <c:pt idx="110">
                  <c:v>1.2836767036450083</c:v>
                </c:pt>
                <c:pt idx="111">
                  <c:v>1.2841194968553462</c:v>
                </c:pt>
                <c:pt idx="112">
                  <c:v>1.2845553822152889</c:v>
                </c:pt>
                <c:pt idx="113">
                  <c:v>1.2849845201238392</c:v>
                </c:pt>
                <c:pt idx="114">
                  <c:v>1.2854070660522277</c:v>
                </c:pt>
                <c:pt idx="115">
                  <c:v>1.2858231707317074</c:v>
                </c:pt>
                <c:pt idx="116">
                  <c:v>1.2862329803328292</c:v>
                </c:pt>
                <c:pt idx="117">
                  <c:v>1.2866366366366369</c:v>
                </c:pt>
                <c:pt idx="118">
                  <c:v>1.2870342771982117</c:v>
                </c:pt>
                <c:pt idx="119">
                  <c:v>1.2874260355029588</c:v>
                </c:pt>
                <c:pt idx="120">
                  <c:v>1.2878120411160061</c:v>
                </c:pt>
                <c:pt idx="121">
                  <c:v>1.2881924198250732</c:v>
                </c:pt>
                <c:pt idx="122">
                  <c:v>1.2885672937771346</c:v>
                </c:pt>
                <c:pt idx="123">
                  <c:v>1.2889367816091957</c:v>
                </c:pt>
                <c:pt idx="124">
                  <c:v>1.2893009985734669</c:v>
                </c:pt>
                <c:pt idx="125">
                  <c:v>1.2896600566572238</c:v>
                </c:pt>
                <c:pt idx="126">
                  <c:v>1.2900140646976093</c:v>
                </c:pt>
                <c:pt idx="127">
                  <c:v>1.2903631284916204</c:v>
                </c:pt>
                <c:pt idx="128">
                  <c:v>1.2907073509015259</c:v>
                </c:pt>
                <c:pt idx="129">
                  <c:v>1.291046831955923</c:v>
                </c:pt>
                <c:pt idx="130">
                  <c:v>1.2913816689466486</c:v>
                </c:pt>
                <c:pt idx="131">
                  <c:v>1.2917119565217394</c:v>
                </c:pt>
                <c:pt idx="132">
                  <c:v>1.2920377867746289</c:v>
                </c:pt>
                <c:pt idx="133">
                  <c:v>1.2923592493297589</c:v>
                </c:pt>
                <c:pt idx="134">
                  <c:v>1.2926764314247672</c:v>
                </c:pt>
                <c:pt idx="135">
                  <c:v>1.2929894179894181</c:v>
                </c:pt>
                <c:pt idx="136">
                  <c:v>1.2932982917214193</c:v>
                </c:pt>
                <c:pt idx="137">
                  <c:v>1.2936031331592692</c:v>
                </c:pt>
                <c:pt idx="138">
                  <c:v>1.2939040207522698</c:v>
                </c:pt>
                <c:pt idx="139">
                  <c:v>1.2942010309278351</c:v>
                </c:pt>
                <c:pt idx="140">
                  <c:v>1.2944942381562101</c:v>
                </c:pt>
                <c:pt idx="141">
                  <c:v>1.2947837150127228</c:v>
                </c:pt>
                <c:pt idx="142">
                  <c:v>1.295069532237674</c:v>
                </c:pt>
                <c:pt idx="143">
                  <c:v>1.29535175879397</c:v>
                </c:pt>
                <c:pt idx="144">
                  <c:v>1.2956304619225971</c:v>
                </c:pt>
                <c:pt idx="145">
                  <c:v>1.2959057071960298</c:v>
                </c:pt>
                <c:pt idx="146">
                  <c:v>1.2961775585696673</c:v>
                </c:pt>
                <c:pt idx="147">
                  <c:v>1.2964460784313725</c:v>
                </c:pt>
                <c:pt idx="148">
                  <c:v>1.2967113276492082</c:v>
                </c:pt>
                <c:pt idx="149">
                  <c:v>1.2969733656174336</c:v>
                </c:pt>
                <c:pt idx="150">
                  <c:v>1.2972322503008424</c:v>
                </c:pt>
                <c:pt idx="151">
                  <c:v>1.297488038277512</c:v>
                </c:pt>
                <c:pt idx="152">
                  <c:v>1.297740784780024</c:v>
                </c:pt>
                <c:pt idx="153">
                  <c:v>1.2979905437352246</c:v>
                </c:pt>
                <c:pt idx="154">
                  <c:v>1.2982373678025851</c:v>
                </c:pt>
                <c:pt idx="155">
                  <c:v>1.298481308411215</c:v>
                </c:pt>
                <c:pt idx="156">
                  <c:v>1.2987224157955866</c:v>
                </c:pt>
                <c:pt idx="157">
                  <c:v>1.2989607390300231</c:v>
                </c:pt>
                <c:pt idx="158">
                  <c:v>1.2991963260619979</c:v>
                </c:pt>
                <c:pt idx="159">
                  <c:v>1.2994292237442924</c:v>
                </c:pt>
                <c:pt idx="160">
                  <c:v>1.2996594778660613</c:v>
                </c:pt>
                <c:pt idx="161">
                  <c:v>1.2998871331828443</c:v>
                </c:pt>
                <c:pt idx="162">
                  <c:v>1.3001122334455668</c:v>
                </c:pt>
                <c:pt idx="163">
                  <c:v>1.3003348214285715</c:v>
                </c:pt>
                <c:pt idx="164">
                  <c:v>1.3005549389567148</c:v>
                </c:pt>
                <c:pt idx="165">
                  <c:v>1.3007726269315674</c:v>
                </c:pt>
                <c:pt idx="166">
                  <c:v>1.3009879253567509</c:v>
                </c:pt>
                <c:pt idx="167">
                  <c:v>1.3012008733624454</c:v>
                </c:pt>
                <c:pt idx="168">
                  <c:v>1.301411509229099</c:v>
                </c:pt>
                <c:pt idx="169">
                  <c:v>1.3016198704103672</c:v>
                </c:pt>
                <c:pt idx="170">
                  <c:v>1.3018259935553169</c:v>
                </c:pt>
                <c:pt idx="171">
                  <c:v>1.3020299145299146</c:v>
                </c:pt>
                <c:pt idx="172">
                  <c:v>1.3022316684378321</c:v>
                </c:pt>
                <c:pt idx="173">
                  <c:v>1.3024312896405921</c:v>
                </c:pt>
                <c:pt idx="174">
                  <c:v>1.3026288117770768</c:v>
                </c:pt>
                <c:pt idx="175">
                  <c:v>1.3028242677824269</c:v>
                </c:pt>
                <c:pt idx="176">
                  <c:v>1.3030176899063477</c:v>
                </c:pt>
                <c:pt idx="177">
                  <c:v>1.3032091097308489</c:v>
                </c:pt>
                <c:pt idx="178">
                  <c:v>1.3033985581874357</c:v>
                </c:pt>
                <c:pt idx="179">
                  <c:v>1.3035860655737705</c:v>
                </c:pt>
                <c:pt idx="180">
                  <c:v>1.3037716615698267</c:v>
                </c:pt>
                <c:pt idx="181">
                  <c:v>1.3039553752535498</c:v>
                </c:pt>
                <c:pt idx="182">
                  <c:v>1.3041372351160445</c:v>
                </c:pt>
                <c:pt idx="183">
                  <c:v>1.3043172690763052</c:v>
                </c:pt>
                <c:pt idx="184">
                  <c:v>1.3044955044955044</c:v>
                </c:pt>
                <c:pt idx="185">
                  <c:v>1.304671968190855</c:v>
                </c:pt>
                <c:pt idx="186">
                  <c:v>1.3048466864490604</c:v>
                </c:pt>
                <c:pt idx="187">
                  <c:v>1.30501968503937</c:v>
                </c:pt>
                <c:pt idx="188">
                  <c:v>1.305190989226249</c:v>
                </c:pt>
                <c:pt idx="189">
                  <c:v>1.3053606237816766</c:v>
                </c:pt>
                <c:pt idx="190">
                  <c:v>1.3055286129970902</c:v>
                </c:pt>
                <c:pt idx="191">
                  <c:v>1.3056949806949809</c:v>
                </c:pt>
                <c:pt idx="192">
                  <c:v>1.3058597502401539</c:v>
                </c:pt>
                <c:pt idx="193">
                  <c:v>1.3060229445506693</c:v>
                </c:pt>
                <c:pt idx="194">
                  <c:v>1.3061845861084682</c:v>
                </c:pt>
                <c:pt idx="195">
                  <c:v>1.306344696969697</c:v>
                </c:pt>
                <c:pt idx="196">
                  <c:v>1.3065032987747409</c:v>
                </c:pt>
                <c:pt idx="197">
                  <c:v>1.3066604127579737</c:v>
                </c:pt>
                <c:pt idx="198">
                  <c:v>1.3068160597572362</c:v>
                </c:pt>
                <c:pt idx="199">
                  <c:v>1.3069702602230484</c:v>
                </c:pt>
                <c:pt idx="200">
                  <c:v>1.307123034227567</c:v>
                </c:pt>
                <c:pt idx="201">
                  <c:v>1.3072744014732967</c:v>
                </c:pt>
                <c:pt idx="202">
                  <c:v>1.3074243813015582</c:v>
                </c:pt>
                <c:pt idx="203">
                  <c:v>1.30757299270073</c:v>
                </c:pt>
                <c:pt idx="204">
                  <c:v>1.3077202543142599</c:v>
                </c:pt>
                <c:pt idx="205">
                  <c:v>1.3078661844484629</c:v>
                </c:pt>
                <c:pt idx="206">
                  <c:v>1.3080108010801079</c:v>
                </c:pt>
                <c:pt idx="207">
                  <c:v>1.3081541218637993</c:v>
                </c:pt>
                <c:pt idx="208">
                  <c:v>1.3082961641391615</c:v>
                </c:pt>
                <c:pt idx="209">
                  <c:v>1.308436944937833</c:v>
                </c:pt>
                <c:pt idx="210">
                  <c:v>1.308576480990274</c:v>
                </c:pt>
                <c:pt idx="211">
                  <c:v>1.3087147887323944</c:v>
                </c:pt>
                <c:pt idx="212">
                  <c:v>1.3088518843120072</c:v>
                </c:pt>
                <c:pt idx="213">
                  <c:v>1.3089877835951134</c:v>
                </c:pt>
                <c:pt idx="214">
                  <c:v>1.3091225021720243</c:v>
                </c:pt>
                <c:pt idx="215">
                  <c:v>1.3092560553633219</c:v>
                </c:pt>
                <c:pt idx="216">
                  <c:v>1.3093884582256676</c:v>
                </c:pt>
                <c:pt idx="217">
                  <c:v>1.3095197255574613</c:v>
                </c:pt>
                <c:pt idx="218">
                  <c:v>1.3096498719043552</c:v>
                </c:pt>
                <c:pt idx="219">
                  <c:v>1.3097789115646259</c:v>
                </c:pt>
                <c:pt idx="220">
                  <c:v>1.3099068585944116</c:v>
                </c:pt>
                <c:pt idx="221">
                  <c:v>1.3100337268128164</c:v>
                </c:pt>
                <c:pt idx="222">
                  <c:v>1.3101595298068851</c:v>
                </c:pt>
                <c:pt idx="223">
                  <c:v>1.3102842809364548</c:v>
                </c:pt>
                <c:pt idx="224">
                  <c:v>1.3104079933388844</c:v>
                </c:pt>
                <c:pt idx="225">
                  <c:v>1.3105306799336651</c:v>
                </c:pt>
                <c:pt idx="226">
                  <c:v>1.3106523534269199</c:v>
                </c:pt>
                <c:pt idx="227">
                  <c:v>1.3107730263157895</c:v>
                </c:pt>
                <c:pt idx="228">
                  <c:v>1.3108927108927109</c:v>
                </c:pt>
                <c:pt idx="229">
                  <c:v>1.3110114192495923</c:v>
                </c:pt>
                <c:pt idx="230">
                  <c:v>1.3111291632818847</c:v>
                </c:pt>
                <c:pt idx="231">
                  <c:v>1.3112459546925566</c:v>
                </c:pt>
                <c:pt idx="232">
                  <c:v>1.311361804995971</c:v>
                </c:pt>
                <c:pt idx="233">
                  <c:v>1.3114767255216693</c:v>
                </c:pt>
                <c:pt idx="234">
                  <c:v>1.3115907274180654</c:v>
                </c:pt>
                <c:pt idx="235">
                  <c:v>1.311703821656051</c:v>
                </c:pt>
                <c:pt idx="236">
                  <c:v>1.3118160190325139</c:v>
                </c:pt>
                <c:pt idx="237">
                  <c:v>1.3119273301737755</c:v>
                </c:pt>
                <c:pt idx="238">
                  <c:v>1.3120377655389457</c:v>
                </c:pt>
                <c:pt idx="239">
                  <c:v>1.3121473354231974</c:v>
                </c:pt>
                <c:pt idx="240">
                  <c:v>1.3122560499609679</c:v>
                </c:pt>
                <c:pt idx="241">
                  <c:v>1.3123639191290826</c:v>
                </c:pt>
                <c:pt idx="242">
                  <c:v>1.3124709527498062</c:v>
                </c:pt>
                <c:pt idx="243">
                  <c:v>1.312577160493827</c:v>
                </c:pt>
                <c:pt idx="244">
                  <c:v>1.3126825518831668</c:v>
                </c:pt>
                <c:pt idx="245">
                  <c:v>1.3127871362940275</c:v>
                </c:pt>
                <c:pt idx="246">
                  <c:v>1.3128909229595727</c:v>
                </c:pt>
                <c:pt idx="247">
                  <c:v>1.3129939209726444</c:v>
                </c:pt>
                <c:pt idx="248">
                  <c:v>1.3130961392884177</c:v>
                </c:pt>
                <c:pt idx="249">
                  <c:v>1.3131975867269985</c:v>
                </c:pt>
                <c:pt idx="250">
                  <c:v>1.3132982719759578</c:v>
                </c:pt>
                <c:pt idx="251">
                  <c:v>1.3133982035928142</c:v>
                </c:pt>
                <c:pt idx="252">
                  <c:v>1.3134973900074571</c:v>
                </c:pt>
                <c:pt idx="253">
                  <c:v>1.3135958395245171</c:v>
                </c:pt>
                <c:pt idx="254">
                  <c:v>1.3136935603256845</c:v>
                </c:pt>
                <c:pt idx="255">
                  <c:v>1.3137905604719764</c:v>
                </c:pt>
                <c:pt idx="256">
                  <c:v>1.3138868479059516</c:v>
                </c:pt>
                <c:pt idx="257">
                  <c:v>1.3139824304538799</c:v>
                </c:pt>
                <c:pt idx="258">
                  <c:v>1.3140773158278629</c:v>
                </c:pt>
                <c:pt idx="259">
                  <c:v>1.3141715116279069</c:v>
                </c:pt>
                <c:pt idx="260">
                  <c:v>1.3142650253439534</c:v>
                </c:pt>
                <c:pt idx="261">
                  <c:v>1.3143578643578644</c:v>
                </c:pt>
                <c:pt idx="262">
                  <c:v>1.314450035945363</c:v>
                </c:pt>
                <c:pt idx="263">
                  <c:v>1.3145415472779369</c:v>
                </c:pt>
                <c:pt idx="264">
                  <c:v>1.3146324054246965</c:v>
                </c:pt>
                <c:pt idx="265">
                  <c:v>1.3147226173541962</c:v>
                </c:pt>
                <c:pt idx="266">
                  <c:v>1.3148121899362153</c:v>
                </c:pt>
                <c:pt idx="267">
                  <c:v>1.3149011299435027</c:v>
                </c:pt>
                <c:pt idx="268">
                  <c:v>1.3149894440534833</c:v>
                </c:pt>
                <c:pt idx="269">
                  <c:v>1.3150771388499298</c:v>
                </c:pt>
                <c:pt idx="270">
                  <c:v>1.3151642208245982</c:v>
                </c:pt>
                <c:pt idx="271">
                  <c:v>1.31525069637883</c:v>
                </c:pt>
                <c:pt idx="272">
                  <c:v>1.3153365718251215</c:v>
                </c:pt>
                <c:pt idx="273">
                  <c:v>1.3154218533886584</c:v>
                </c:pt>
                <c:pt idx="274">
                  <c:v>1.3155065472088214</c:v>
                </c:pt>
                <c:pt idx="275">
                  <c:v>1.3155906593406594</c:v>
                </c:pt>
                <c:pt idx="276">
                  <c:v>1.3156741957563312</c:v>
                </c:pt>
                <c:pt idx="277">
                  <c:v>1.315757162346521</c:v>
                </c:pt>
                <c:pt idx="278">
                  <c:v>1.315839564921822</c:v>
                </c:pt>
                <c:pt idx="279">
                  <c:v>1.3159214092140921</c:v>
                </c:pt>
                <c:pt idx="280">
                  <c:v>1.316002700877785</c:v>
                </c:pt>
                <c:pt idx="281">
                  <c:v>1.3160834454912518</c:v>
                </c:pt>
                <c:pt idx="282">
                  <c:v>1.3161636485580146</c:v>
                </c:pt>
                <c:pt idx="283">
                  <c:v>1.3162433155080213</c:v>
                </c:pt>
                <c:pt idx="284">
                  <c:v>1.3163224516988674</c:v>
                </c:pt>
                <c:pt idx="285">
                  <c:v>1.3164010624169986</c:v>
                </c:pt>
                <c:pt idx="286">
                  <c:v>1.3164791528788879</c:v>
                </c:pt>
                <c:pt idx="287">
                  <c:v>1.3165567282321899</c:v>
                </c:pt>
                <c:pt idx="288">
                  <c:v>1.3166337935568704</c:v>
                </c:pt>
                <c:pt idx="289">
                  <c:v>1.3167103538663172</c:v>
                </c:pt>
                <c:pt idx="290">
                  <c:v>1.3167864141084258</c:v>
                </c:pt>
                <c:pt idx="291">
                  <c:v>1.3168619791666665</c:v>
                </c:pt>
                <c:pt idx="292">
                  <c:v>1.3169370538611291</c:v>
                </c:pt>
                <c:pt idx="293">
                  <c:v>1.3170116429495471</c:v>
                </c:pt>
                <c:pt idx="294">
                  <c:v>1.3170857511283041</c:v>
                </c:pt>
                <c:pt idx="295">
                  <c:v>1.317159383033419</c:v>
                </c:pt>
                <c:pt idx="296">
                  <c:v>1.3172325432415117</c:v>
                </c:pt>
                <c:pt idx="297">
                  <c:v>1.3173052362707534</c:v>
                </c:pt>
                <c:pt idx="298">
                  <c:v>1.317377466581795</c:v>
                </c:pt>
                <c:pt idx="299">
                  <c:v>1.31744923857868</c:v>
                </c:pt>
                <c:pt idx="300">
                  <c:v>1.3175205566097405</c:v>
                </c:pt>
                <c:pt idx="301">
                  <c:v>1.3175914249684741</c:v>
                </c:pt>
                <c:pt idx="302">
                  <c:v>1.317661847894406</c:v>
                </c:pt>
                <c:pt idx="303">
                  <c:v>1.3177318295739346</c:v>
                </c:pt>
                <c:pt idx="304">
                  <c:v>1.3178013741411618</c:v>
                </c:pt>
                <c:pt idx="305">
                  <c:v>1.3178704856787049</c:v>
                </c:pt>
                <c:pt idx="306">
                  <c:v>1.3179391682184978</c:v>
                </c:pt>
                <c:pt idx="307">
                  <c:v>1.3180074257425742</c:v>
                </c:pt>
                <c:pt idx="308">
                  <c:v>1.318075262183837</c:v>
                </c:pt>
                <c:pt idx="309">
                  <c:v>1.3181426814268145</c:v>
                </c:pt>
                <c:pt idx="310">
                  <c:v>1.3182096873083999</c:v>
                </c:pt>
                <c:pt idx="311">
                  <c:v>1.318276283618582</c:v>
                </c:pt>
                <c:pt idx="312">
                  <c:v>1.3183424741011578</c:v>
                </c:pt>
                <c:pt idx="313">
                  <c:v>1.3184082624544351</c:v>
                </c:pt>
                <c:pt idx="314">
                  <c:v>1.3184736523319203</c:v>
                </c:pt>
                <c:pt idx="315">
                  <c:v>1.3185386473429954</c:v>
                </c:pt>
                <c:pt idx="316">
                  <c:v>1.3186032510535823</c:v>
                </c:pt>
                <c:pt idx="317">
                  <c:v>1.3186674669867948</c:v>
                </c:pt>
                <c:pt idx="318">
                  <c:v>1.3187312986235789</c:v>
                </c:pt>
                <c:pt idx="319">
                  <c:v>1.3187947494033414</c:v>
                </c:pt>
                <c:pt idx="320">
                  <c:v>1.3188578227245689</c:v>
                </c:pt>
                <c:pt idx="321">
                  <c:v>1.3189205219454332</c:v>
                </c:pt>
                <c:pt idx="322">
                  <c:v>1.3189828503843881</c:v>
                </c:pt>
                <c:pt idx="323">
                  <c:v>1.3190448113207549</c:v>
                </c:pt>
                <c:pt idx="324">
                  <c:v>1.319106407995297</c:v>
                </c:pt>
                <c:pt idx="325">
                  <c:v>1.3191676436107855</c:v>
                </c:pt>
                <c:pt idx="326">
                  <c:v>1.3192285213325543</c:v>
                </c:pt>
                <c:pt idx="327">
                  <c:v>1.3192890442890444</c:v>
                </c:pt>
                <c:pt idx="328">
                  <c:v>1.3193492155723419</c:v>
                </c:pt>
                <c:pt idx="329">
                  <c:v>1.3194090382387023</c:v>
                </c:pt>
                <c:pt idx="330">
                  <c:v>1.3194685153090699</c:v>
                </c:pt>
                <c:pt idx="331">
                  <c:v>1.3195276497695854</c:v>
                </c:pt>
                <c:pt idx="332">
                  <c:v>1.3195864445720853</c:v>
                </c:pt>
                <c:pt idx="333">
                  <c:v>1.3196449026345933</c:v>
                </c:pt>
                <c:pt idx="334">
                  <c:v>1.3197030268418048</c:v>
                </c:pt>
                <c:pt idx="335">
                  <c:v>1.3197608200455582</c:v>
                </c:pt>
                <c:pt idx="336">
                  <c:v>1.319818285065304</c:v>
                </c:pt>
                <c:pt idx="337">
                  <c:v>1.3198754246885618</c:v>
                </c:pt>
                <c:pt idx="338">
                  <c:v>1.3199322416713721</c:v>
                </c:pt>
                <c:pt idx="339">
                  <c:v>1.3199887387387388</c:v>
                </c:pt>
                <c:pt idx="340">
                  <c:v>1.3200449185850647</c:v>
                </c:pt>
                <c:pt idx="341">
                  <c:v>1.3201007838745802</c:v>
                </c:pt>
                <c:pt idx="342">
                  <c:v>1.3201563372417644</c:v>
                </c:pt>
                <c:pt idx="343">
                  <c:v>1.3202115812917596</c:v>
                </c:pt>
                <c:pt idx="344">
                  <c:v>1.3202665186007774</c:v>
                </c:pt>
                <c:pt idx="345">
                  <c:v>1.3203211517165006</c:v>
                </c:pt>
                <c:pt idx="346">
                  <c:v>1.3203754831584762</c:v>
                </c:pt>
                <c:pt idx="347">
                  <c:v>1.3204295154185024</c:v>
                </c:pt>
                <c:pt idx="348">
                  <c:v>1.3204832509610105</c:v>
                </c:pt>
                <c:pt idx="349">
                  <c:v>1.3205366922234394</c:v>
                </c:pt>
                <c:pt idx="350">
                  <c:v>1.3205898416166031</c:v>
                </c:pt>
                <c:pt idx="351">
                  <c:v>1.3206427015250546</c:v>
                </c:pt>
                <c:pt idx="352">
                  <c:v>1.3206952743074418</c:v>
                </c:pt>
                <c:pt idx="353">
                  <c:v>1.3207475622968581</c:v>
                </c:pt>
                <c:pt idx="354">
                  <c:v>1.3207995678011888</c:v>
                </c:pt>
                <c:pt idx="355">
                  <c:v>1.3208512931034484</c:v>
                </c:pt>
                <c:pt idx="356">
                  <c:v>1.3209027404621172</c:v>
                </c:pt>
                <c:pt idx="357">
                  <c:v>1.3209539121114684</c:v>
                </c:pt>
                <c:pt idx="358">
                  <c:v>1.3210048102618921</c:v>
                </c:pt>
                <c:pt idx="359">
                  <c:v>1.3210554371002132</c:v>
                </c:pt>
                <c:pt idx="360">
                  <c:v>1.3211057947900056</c:v>
                </c:pt>
                <c:pt idx="361">
                  <c:v>1.3211558854718983</c:v>
                </c:pt>
                <c:pt idx="362">
                  <c:v>1.3212057112638815</c:v>
                </c:pt>
                <c:pt idx="363">
                  <c:v>1.3212552742616035</c:v>
                </c:pt>
                <c:pt idx="364">
                  <c:v>1.321304576538664</c:v>
                </c:pt>
                <c:pt idx="365">
                  <c:v>1.3213536201469045</c:v>
                </c:pt>
                <c:pt idx="366">
                  <c:v>1.321402407116693</c:v>
                </c:pt>
                <c:pt idx="367">
                  <c:v>1.3214509394572027</c:v>
                </c:pt>
                <c:pt idx="368">
                  <c:v>1.3214992191566894</c:v>
                </c:pt>
                <c:pt idx="369">
                  <c:v>1.3215472481827624</c:v>
                </c:pt>
                <c:pt idx="370">
                  <c:v>1.3215950284826516</c:v>
                </c:pt>
                <c:pt idx="371">
                  <c:v>1.3216425619834711</c:v>
                </c:pt>
                <c:pt idx="372">
                  <c:v>1.3216898505924783</c:v>
                </c:pt>
                <c:pt idx="373">
                  <c:v>1.3217368961973281</c:v>
                </c:pt>
                <c:pt idx="374">
                  <c:v>1.3217837006663251</c:v>
                </c:pt>
                <c:pt idx="375">
                  <c:v>1.3218302658486709</c:v>
                </c:pt>
                <c:pt idx="376">
                  <c:v>1.3218765935747068</c:v>
                </c:pt>
                <c:pt idx="377">
                  <c:v>1.3219226856561546</c:v>
                </c:pt>
                <c:pt idx="378">
                  <c:v>1.3219685438863522</c:v>
                </c:pt>
                <c:pt idx="379">
                  <c:v>1.3220141700404859</c:v>
                </c:pt>
                <c:pt idx="380">
                  <c:v>1.3220595658758205</c:v>
                </c:pt>
                <c:pt idx="381">
                  <c:v>1.3221047331319236</c:v>
                </c:pt>
                <c:pt idx="382">
                  <c:v>1.3221496735308891</c:v>
                </c:pt>
                <c:pt idx="383">
                  <c:v>1.3221943887775551</c:v>
                </c:pt>
                <c:pt idx="384">
                  <c:v>1.3222388805597203</c:v>
                </c:pt>
                <c:pt idx="385">
                  <c:v>1.322283150548355</c:v>
                </c:pt>
                <c:pt idx="386">
                  <c:v>1.3223272003978122</c:v>
                </c:pt>
                <c:pt idx="387">
                  <c:v>1.3223710317460318</c:v>
                </c:pt>
                <c:pt idx="388">
                  <c:v>1.3224146462147452</c:v>
                </c:pt>
                <c:pt idx="389">
                  <c:v>1.3224580454096744</c:v>
                </c:pt>
                <c:pt idx="390">
                  <c:v>1.3225012309207287</c:v>
                </c:pt>
                <c:pt idx="391">
                  <c:v>1.3225442043222004</c:v>
                </c:pt>
                <c:pt idx="392">
                  <c:v>1.3225869671729547</c:v>
                </c:pt>
                <c:pt idx="393">
                  <c:v>1.3226295210166179</c:v>
                </c:pt>
                <c:pt idx="394">
                  <c:v>1.3226718673817652</c:v>
                </c:pt>
                <c:pt idx="395">
                  <c:v>1.3227140077821014</c:v>
                </c:pt>
                <c:pt idx="396">
                  <c:v>1.3227559437166425</c:v>
                </c:pt>
                <c:pt idx="397">
                  <c:v>1.3227976766698935</c:v>
                </c:pt>
                <c:pt idx="398">
                  <c:v>1.3228392081120233</c:v>
                </c:pt>
                <c:pt idx="399">
                  <c:v>1.3228805394990368</c:v>
                </c:pt>
                <c:pt idx="400">
                  <c:v>1.3229216722729458</c:v>
                </c:pt>
                <c:pt idx="401">
                  <c:v>1.3229626078619368</c:v>
                </c:pt>
                <c:pt idx="402">
                  <c:v>1.3230033476805356</c:v>
                </c:pt>
                <c:pt idx="403">
                  <c:v>1.323043893129771</c:v>
                </c:pt>
                <c:pt idx="404">
                  <c:v>1.3230842455973346</c:v>
                </c:pt>
                <c:pt idx="405">
                  <c:v>1.3231244064577399</c:v>
                </c:pt>
                <c:pt idx="406">
                  <c:v>1.3231643770724777</c:v>
                </c:pt>
                <c:pt idx="407">
                  <c:v>1.3232041587901702</c:v>
                </c:pt>
                <c:pt idx="408">
                  <c:v>1.3232437529467234</c:v>
                </c:pt>
                <c:pt idx="409">
                  <c:v>1.3232831608654751</c:v>
                </c:pt>
                <c:pt idx="410">
                  <c:v>1.323322383857344</c:v>
                </c:pt>
                <c:pt idx="411">
                  <c:v>1.3233614232209741</c:v>
                </c:pt>
                <c:pt idx="412">
                  <c:v>1.3234002802428773</c:v>
                </c:pt>
                <c:pt idx="413">
                  <c:v>1.323438956197577</c:v>
                </c:pt>
                <c:pt idx="414">
                  <c:v>1.3234774523477453</c:v>
                </c:pt>
                <c:pt idx="415">
                  <c:v>1.3235157699443414</c:v>
                </c:pt>
                <c:pt idx="416">
                  <c:v>1.3235539102267468</c:v>
                </c:pt>
                <c:pt idx="417">
                  <c:v>1.3235918744228996</c:v>
                </c:pt>
                <c:pt idx="418">
                  <c:v>1.3236296637494243</c:v>
                </c:pt>
                <c:pt idx="419">
                  <c:v>1.3236672794117648</c:v>
                </c:pt>
                <c:pt idx="420">
                  <c:v>1.3237047226043102</c:v>
                </c:pt>
                <c:pt idx="421">
                  <c:v>1.3237419945105215</c:v>
                </c:pt>
                <c:pt idx="422">
                  <c:v>1.323779096303058</c:v>
                </c:pt>
                <c:pt idx="423">
                  <c:v>1.3238160291438981</c:v>
                </c:pt>
                <c:pt idx="424">
                  <c:v>1.3238527941844616</c:v>
                </c:pt>
                <c:pt idx="425">
                  <c:v>1.32388939256573</c:v>
                </c:pt>
                <c:pt idx="426">
                  <c:v>1.3239258254183628</c:v>
                </c:pt>
                <c:pt idx="427">
                  <c:v>1.323962093862816</c:v>
                </c:pt>
                <c:pt idx="428">
                  <c:v>1.3239981990094554</c:v>
                </c:pt>
                <c:pt idx="429">
                  <c:v>1.3240341419586703</c:v>
                </c:pt>
                <c:pt idx="430">
                  <c:v>1.3240699238009861</c:v>
                </c:pt>
                <c:pt idx="431">
                  <c:v>1.3241055456171738</c:v>
                </c:pt>
                <c:pt idx="432">
                  <c:v>1.324141008478358</c:v>
                </c:pt>
                <c:pt idx="433">
                  <c:v>1.3241763134461266</c:v>
                </c:pt>
                <c:pt idx="434">
                  <c:v>1.3242114615726346</c:v>
                </c:pt>
                <c:pt idx="435">
                  <c:v>1.3242464539007093</c:v>
                </c:pt>
                <c:pt idx="436">
                  <c:v>1.3242812914639541</c:v>
                </c:pt>
                <c:pt idx="437">
                  <c:v>1.3243159752868492</c:v>
                </c:pt>
                <c:pt idx="438">
                  <c:v>1.3243505063848524</c:v>
                </c:pt>
                <c:pt idx="439">
                  <c:v>1.3243848857644993</c:v>
                </c:pt>
                <c:pt idx="440">
                  <c:v>1.3244191144234985</c:v>
                </c:pt>
                <c:pt idx="441">
                  <c:v>1.3244531933508312</c:v>
                </c:pt>
                <c:pt idx="442">
                  <c:v>1.3244871235268443</c:v>
                </c:pt>
                <c:pt idx="443">
                  <c:v>1.3245209059233449</c:v>
                </c:pt>
                <c:pt idx="444">
                  <c:v>1.3245545415036941</c:v>
                </c:pt>
                <c:pt idx="445">
                  <c:v>1.324588031222897</c:v>
                </c:pt>
                <c:pt idx="446">
                  <c:v>1.3246213760276937</c:v>
                </c:pt>
                <c:pt idx="447">
                  <c:v>1.3246545768566496</c:v>
                </c:pt>
                <c:pt idx="448">
                  <c:v>1.3246876346402414</c:v>
                </c:pt>
                <c:pt idx="449">
                  <c:v>1.3247205503009458</c:v>
                </c:pt>
                <c:pt idx="450">
                  <c:v>1.3247533247533247</c:v>
                </c:pt>
                <c:pt idx="451">
                  <c:v>1.3247859589041098</c:v>
                </c:pt>
                <c:pt idx="452">
                  <c:v>1.3248184536522856</c:v>
                </c:pt>
                <c:pt idx="453">
                  <c:v>1.3248508098891731</c:v>
                </c:pt>
                <c:pt idx="454">
                  <c:v>1.3248830284985114</c:v>
                </c:pt>
                <c:pt idx="455">
                  <c:v>1.3249151103565366</c:v>
                </c:pt>
                <c:pt idx="456">
                  <c:v>1.3249470563320627</c:v>
                </c:pt>
                <c:pt idx="457">
                  <c:v>1.3249788672865597</c:v>
                </c:pt>
                <c:pt idx="458">
                  <c:v>1.3250105440742304</c:v>
                </c:pt>
                <c:pt idx="459">
                  <c:v>1.3250420875420876</c:v>
                </c:pt>
                <c:pt idx="460">
                  <c:v>1.3250734985300294</c:v>
                </c:pt>
                <c:pt idx="461">
                  <c:v>1.3251047778709137</c:v>
                </c:pt>
                <c:pt idx="462">
                  <c:v>1.3251359263906315</c:v>
                </c:pt>
                <c:pt idx="463">
                  <c:v>1.3251669449081804</c:v>
                </c:pt>
                <c:pt idx="464">
                  <c:v>1.3251978342357353</c:v>
                </c:pt>
                <c:pt idx="465">
                  <c:v>1.3252285951787199</c:v>
                </c:pt>
                <c:pt idx="466">
                  <c:v>1.3252592285358773</c:v>
                </c:pt>
                <c:pt idx="467">
                  <c:v>1.325289735099338</c:v>
                </c:pt>
                <c:pt idx="468">
                  <c:v>1.3253201156546885</c:v>
                </c:pt>
                <c:pt idx="469">
                  <c:v>1.325350370981039</c:v>
                </c:pt>
                <c:pt idx="470">
                  <c:v>1.3253805018510905</c:v>
                </c:pt>
                <c:pt idx="471">
                  <c:v>1.3254105090311989</c:v>
                </c:pt>
                <c:pt idx="472">
                  <c:v>1.3254403932814423</c:v>
                </c:pt>
                <c:pt idx="473">
                  <c:v>1.3254701553556829</c:v>
                </c:pt>
                <c:pt idx="474">
                  <c:v>1.3254997960016324</c:v>
                </c:pt>
                <c:pt idx="475">
                  <c:v>1.3255293159609125</c:v>
                </c:pt>
                <c:pt idx="476">
                  <c:v>1.3255587159691185</c:v>
                </c:pt>
                <c:pt idx="477">
                  <c:v>1.3255879967558803</c:v>
                </c:pt>
                <c:pt idx="478">
                  <c:v>1.3256171590449213</c:v>
                </c:pt>
                <c:pt idx="479">
                  <c:v>1.3256462035541197</c:v>
                </c:pt>
                <c:pt idx="480">
                  <c:v>1.3256751309955668</c:v>
                </c:pt>
                <c:pt idx="481">
                  <c:v>1.3257039420756238</c:v>
                </c:pt>
                <c:pt idx="482">
                  <c:v>1.3257326374949823</c:v>
                </c:pt>
                <c:pt idx="483">
                  <c:v>1.3257612179487182</c:v>
                </c:pt>
                <c:pt idx="484">
                  <c:v>1.3257896841263497</c:v>
                </c:pt>
                <c:pt idx="485">
                  <c:v>1.3258180367118917</c:v>
                </c:pt>
                <c:pt idx="486">
                  <c:v>1.3258462763839112</c:v>
                </c:pt>
                <c:pt idx="487">
                  <c:v>1.3258744038155805</c:v>
                </c:pt>
                <c:pt idx="488">
                  <c:v>1.3259024196747324</c:v>
                </c:pt>
                <c:pt idx="489">
                  <c:v>1.3259303246239116</c:v>
                </c:pt>
                <c:pt idx="490">
                  <c:v>1.3259581193204268</c:v>
                </c:pt>
                <c:pt idx="491">
                  <c:v>1.3259858044164039</c:v>
                </c:pt>
                <c:pt idx="492">
                  <c:v>1.3260133805588354</c:v>
                </c:pt>
                <c:pt idx="493">
                  <c:v>1.3260408483896311</c:v>
                </c:pt>
                <c:pt idx="494">
                  <c:v>1.3260682085456685</c:v>
                </c:pt>
                <c:pt idx="495">
                  <c:v>1.3260954616588421</c:v>
                </c:pt>
                <c:pt idx="496">
                  <c:v>1.3261226083561111</c:v>
                </c:pt>
                <c:pt idx="497">
                  <c:v>1.3261496492595481</c:v>
                </c:pt>
                <c:pt idx="498">
                  <c:v>1.3261765849863869</c:v>
                </c:pt>
                <c:pt idx="499">
                  <c:v>1.3262034161490686</c:v>
                </c:pt>
                <c:pt idx="500">
                  <c:v>1.3262301433552888</c:v>
                </c:pt>
                <c:pt idx="501">
                  <c:v>1.3262567672080434</c:v>
                </c:pt>
                <c:pt idx="502">
                  <c:v>1.3262832883056737</c:v>
                </c:pt>
                <c:pt idx="503">
                  <c:v>1.326309707241911</c:v>
                </c:pt>
                <c:pt idx="504">
                  <c:v>1.326336024605921</c:v>
                </c:pt>
                <c:pt idx="505">
                  <c:v>1.3263622409823488</c:v>
                </c:pt>
                <c:pt idx="506">
                  <c:v>1.3263883569513599</c:v>
                </c:pt>
                <c:pt idx="507">
                  <c:v>1.3264143730886853</c:v>
                </c:pt>
                <c:pt idx="508">
                  <c:v>1.3264402899656622</c:v>
                </c:pt>
                <c:pt idx="509">
                  <c:v>1.3264661081492768</c:v>
                </c:pt>
                <c:pt idx="510">
                  <c:v>1.3264918282022047</c:v>
                </c:pt>
                <c:pt idx="511">
                  <c:v>1.326517450682853</c:v>
                </c:pt>
                <c:pt idx="512">
                  <c:v>1.3265429761453997</c:v>
                </c:pt>
                <c:pt idx="513">
                  <c:v>1.3265684051398339</c:v>
                </c:pt>
                <c:pt idx="514">
                  <c:v>1.3265937382119959</c:v>
                </c:pt>
                <c:pt idx="515">
                  <c:v>1.3266189759036147</c:v>
                </c:pt>
                <c:pt idx="516">
                  <c:v>1.326644118752349</c:v>
                </c:pt>
                <c:pt idx="517">
                  <c:v>1.3266691672918232</c:v>
                </c:pt>
                <c:pt idx="518">
                  <c:v>1.3266941220516661</c:v>
                </c:pt>
                <c:pt idx="519">
                  <c:v>1.3267189835575486</c:v>
                </c:pt>
                <c:pt idx="520">
                  <c:v>1.32674375233122</c:v>
                </c:pt>
                <c:pt idx="521">
                  <c:v>1.3267684288905439</c:v>
                </c:pt>
                <c:pt idx="522">
                  <c:v>1.3267930137495358</c:v>
                </c:pt>
                <c:pt idx="523">
                  <c:v>1.3268175074183979</c:v>
                </c:pt>
                <c:pt idx="524">
                  <c:v>1.3268419104035545</c:v>
                </c:pt>
                <c:pt idx="525">
                  <c:v>1.3268662232076867</c:v>
                </c:pt>
                <c:pt idx="526">
                  <c:v>1.3268904463297679</c:v>
                </c:pt>
                <c:pt idx="527">
                  <c:v>1.3269145802650961</c:v>
                </c:pt>
                <c:pt idx="528">
                  <c:v>1.326938625505329</c:v>
                </c:pt>
                <c:pt idx="529">
                  <c:v>1.3269625825385181</c:v>
                </c:pt>
                <c:pt idx="530">
                  <c:v>1.3269864518491397</c:v>
                </c:pt>
                <c:pt idx="531">
                  <c:v>1.3270102339181287</c:v>
                </c:pt>
                <c:pt idx="532">
                  <c:v>1.3270339292229116</c:v>
                </c:pt>
                <c:pt idx="533">
                  <c:v>1.3270575382374366</c:v>
                </c:pt>
                <c:pt idx="534">
                  <c:v>1.3270810614322066</c:v>
                </c:pt>
                <c:pt idx="535">
                  <c:v>1.3271044992743108</c:v>
                </c:pt>
                <c:pt idx="536">
                  <c:v>1.3271278522274539</c:v>
                </c:pt>
                <c:pt idx="537">
                  <c:v>1.3271511207519886</c:v>
                </c:pt>
                <c:pt idx="538">
                  <c:v>1.3271743053049443</c:v>
                </c:pt>
                <c:pt idx="539">
                  <c:v>1.3271974063400578</c:v>
                </c:pt>
                <c:pt idx="540">
                  <c:v>1.3272204243078032</c:v>
                </c:pt>
                <c:pt idx="541">
                  <c:v>1.3272433596554201</c:v>
                </c:pt>
                <c:pt idx="542">
                  <c:v>1.3272662128269439</c:v>
                </c:pt>
                <c:pt idx="543">
                  <c:v>1.3272889842632334</c:v>
                </c:pt>
                <c:pt idx="544">
                  <c:v>1.3273116744019995</c:v>
                </c:pt>
                <c:pt idx="545">
                  <c:v>1.3273342836778335</c:v>
                </c:pt>
                <c:pt idx="546">
                  <c:v>1.3273568125222344</c:v>
                </c:pt>
                <c:pt idx="547">
                  <c:v>1.3273792613636366</c:v>
                </c:pt>
                <c:pt idx="548">
                  <c:v>1.3274016306274374</c:v>
                </c:pt>
                <c:pt idx="549">
                  <c:v>1.327423920736023</c:v>
                </c:pt>
                <c:pt idx="550">
                  <c:v>1.3274461321087958</c:v>
                </c:pt>
                <c:pt idx="551">
                  <c:v>1.3274682651622005</c:v>
                </c:pt>
                <c:pt idx="552">
                  <c:v>1.3274903203097503</c:v>
                </c:pt>
                <c:pt idx="553">
                  <c:v>1.3275122979620524</c:v>
                </c:pt>
                <c:pt idx="554">
                  <c:v>1.327534198526833</c:v>
                </c:pt>
                <c:pt idx="555">
                  <c:v>1.3275560224089638</c:v>
                </c:pt>
                <c:pt idx="556">
                  <c:v>1.327577770010486</c:v>
                </c:pt>
                <c:pt idx="557">
                  <c:v>1.3275994417306352</c:v>
                </c:pt>
                <c:pt idx="558">
                  <c:v>1.3276210379658657</c:v>
                </c:pt>
                <c:pt idx="559">
                  <c:v>1.3276425591098751</c:v>
                </c:pt>
                <c:pt idx="560">
                  <c:v>1.3276640055536275</c:v>
                </c:pt>
                <c:pt idx="561">
                  <c:v>1.3276853776853779</c:v>
                </c:pt>
                <c:pt idx="562">
                  <c:v>1.3277066758906955</c:v>
                </c:pt>
                <c:pt idx="563">
                  <c:v>1.3277279005524862</c:v>
                </c:pt>
                <c:pt idx="564">
                  <c:v>1.3277490520510169</c:v>
                </c:pt>
                <c:pt idx="565">
                  <c:v>1.3277701307639369</c:v>
                </c:pt>
                <c:pt idx="566">
                  <c:v>1.3277911370663005</c:v>
                </c:pt>
                <c:pt idx="567">
                  <c:v>1.3278120713305901</c:v>
                </c:pt>
                <c:pt idx="568">
                  <c:v>1.3278329339267376</c:v>
                </c:pt>
                <c:pt idx="569">
                  <c:v>1.3278537252221465</c:v>
                </c:pt>
                <c:pt idx="570">
                  <c:v>1.3278744455817129</c:v>
                </c:pt>
                <c:pt idx="571">
                  <c:v>1.3278950953678477</c:v>
                </c:pt>
                <c:pt idx="572">
                  <c:v>1.3279156749404966</c:v>
                </c:pt>
                <c:pt idx="573">
                  <c:v>1.3279361846571625</c:v>
                </c:pt>
                <c:pt idx="574">
                  <c:v>1.3279566248729249</c:v>
                </c:pt>
                <c:pt idx="575">
                  <c:v>1.3279769959404604</c:v>
                </c:pt>
                <c:pt idx="576">
                  <c:v>1.3279972982100645</c:v>
                </c:pt>
                <c:pt idx="577">
                  <c:v>1.3280175320296699</c:v>
                </c:pt>
                <c:pt idx="578">
                  <c:v>1.3280376977448671</c:v>
                </c:pt>
                <c:pt idx="579">
                  <c:v>1.3280577956989248</c:v>
                </c:pt>
                <c:pt idx="580">
                  <c:v>1.3280778262328081</c:v>
                </c:pt>
                <c:pt idx="581">
                  <c:v>1.328097789685198</c:v>
                </c:pt>
                <c:pt idx="582">
                  <c:v>1.328117686392511</c:v>
                </c:pt>
                <c:pt idx="583">
                  <c:v>1.3281375166889187</c:v>
                </c:pt>
                <c:pt idx="584">
                  <c:v>1.3281572809063646</c:v>
                </c:pt>
                <c:pt idx="585">
                  <c:v>1.3281769793745843</c:v>
                </c:pt>
                <c:pt idx="586">
                  <c:v>1.3281966124211229</c:v>
                </c:pt>
                <c:pt idx="587">
                  <c:v>1.328216180371353</c:v>
                </c:pt>
                <c:pt idx="588">
                  <c:v>1.3282356835484941</c:v>
                </c:pt>
                <c:pt idx="589">
                  <c:v>1.3282551222736287</c:v>
                </c:pt>
                <c:pt idx="590">
                  <c:v>1.328274496865721</c:v>
                </c:pt>
                <c:pt idx="591">
                  <c:v>1.328293807641634</c:v>
                </c:pt>
                <c:pt idx="592">
                  <c:v>1.3283130549161464</c:v>
                </c:pt>
                <c:pt idx="593">
                  <c:v>1.3283322390019701</c:v>
                </c:pt>
                <c:pt idx="594">
                  <c:v>1.3283513602097674</c:v>
                </c:pt>
                <c:pt idx="595">
                  <c:v>1.3283704188481678</c:v>
                </c:pt>
                <c:pt idx="596">
                  <c:v>1.3283894152237832</c:v>
                </c:pt>
                <c:pt idx="597">
                  <c:v>1.3284083496412264</c:v>
                </c:pt>
                <c:pt idx="598">
                  <c:v>1.3284272224031264</c:v>
                </c:pt>
                <c:pt idx="599">
                  <c:v>1.3284460338101434</c:v>
                </c:pt>
                <c:pt idx="600">
                  <c:v>1.3284647841609869</c:v>
                </c:pt>
                <c:pt idx="601">
                  <c:v>1.3284834737524305</c:v>
                </c:pt>
                <c:pt idx="602">
                  <c:v>1.3285021028793271</c:v>
                </c:pt>
                <c:pt idx="603">
                  <c:v>1.3285206718346256</c:v>
                </c:pt>
                <c:pt idx="604">
                  <c:v>1.3285391809093843</c:v>
                </c:pt>
                <c:pt idx="605">
                  <c:v>1.3285576303927884</c:v>
                </c:pt>
                <c:pt idx="606">
                  <c:v>1.3285760205721635</c:v>
                </c:pt>
                <c:pt idx="607">
                  <c:v>1.3285943517329912</c:v>
                </c:pt>
                <c:pt idx="608">
                  <c:v>1.3286126241589238</c:v>
                </c:pt>
                <c:pt idx="609">
                  <c:v>1.3286308381317982</c:v>
                </c:pt>
                <c:pt idx="610">
                  <c:v>1.3286489939316515</c:v>
                </c:pt>
                <c:pt idx="611">
                  <c:v>1.3286670918367349</c:v>
                </c:pt>
                <c:pt idx="612">
                  <c:v>1.3286851321235278</c:v>
                </c:pt>
                <c:pt idx="613">
                  <c:v>1.3287031150667519</c:v>
                </c:pt>
                <c:pt idx="614">
                  <c:v>1.3287210409393846</c:v>
                </c:pt>
                <c:pt idx="615">
                  <c:v>1.3287389100126745</c:v>
                </c:pt>
                <c:pt idx="616">
                  <c:v>1.3287567225561534</c:v>
                </c:pt>
                <c:pt idx="617">
                  <c:v>1.3287744788376503</c:v>
                </c:pt>
                <c:pt idx="618">
                  <c:v>1.3287921791233051</c:v>
                </c:pt>
                <c:pt idx="619">
                  <c:v>1.3288098236775823</c:v>
                </c:pt>
                <c:pt idx="620">
                  <c:v>1.3288274127632822</c:v>
                </c:pt>
                <c:pt idx="621">
                  <c:v>1.3288449466415571</c:v>
                </c:pt>
                <c:pt idx="622">
                  <c:v>1.3288624255719212</c:v>
                </c:pt>
                <c:pt idx="623">
                  <c:v>1.3288798498122656</c:v>
                </c:pt>
                <c:pt idx="624">
                  <c:v>1.3288972196188693</c:v>
                </c:pt>
                <c:pt idx="625">
                  <c:v>1.3289145352464129</c:v>
                </c:pt>
                <c:pt idx="626">
                  <c:v>1.3289317969479917</c:v>
                </c:pt>
                <c:pt idx="627">
                  <c:v>1.3289490049751245</c:v>
                </c:pt>
                <c:pt idx="628">
                  <c:v>1.3289661595777709</c:v>
                </c:pt>
                <c:pt idx="629">
                  <c:v>1.3289832610043399</c:v>
                </c:pt>
                <c:pt idx="630">
                  <c:v>1.3290003095017022</c:v>
                </c:pt>
                <c:pt idx="631">
                  <c:v>1.3290173053152041</c:v>
                </c:pt>
                <c:pt idx="632">
                  <c:v>1.3290342486886766</c:v>
                </c:pt>
                <c:pt idx="633">
                  <c:v>1.3290511398644487</c:v>
                </c:pt>
                <c:pt idx="634">
                  <c:v>1.3290679790833591</c:v>
                </c:pt>
                <c:pt idx="635">
                  <c:v>1.3290847665847667</c:v>
                </c:pt>
                <c:pt idx="636">
                  <c:v>1.3291015026065625</c:v>
                </c:pt>
                <c:pt idx="637">
                  <c:v>1.3291181873851807</c:v>
                </c:pt>
                <c:pt idx="638">
                  <c:v>1.32913482115561</c:v>
                </c:pt>
                <c:pt idx="639">
                  <c:v>1.3291514041514043</c:v>
                </c:pt>
                <c:pt idx="640">
                  <c:v>1.3291679366046938</c:v>
                </c:pt>
                <c:pt idx="641">
                  <c:v>1.3291844187461961</c:v>
                </c:pt>
                <c:pt idx="642">
                  <c:v>1.3292008508052264</c:v>
                </c:pt>
                <c:pt idx="643">
                  <c:v>1.3292172330097087</c:v>
                </c:pt>
                <c:pt idx="644">
                  <c:v>1.329233565586186</c:v>
                </c:pt>
                <c:pt idx="645">
                  <c:v>1.3292498487598305</c:v>
                </c:pt>
                <c:pt idx="646">
                  <c:v>1.3292660827544549</c:v>
                </c:pt>
                <c:pt idx="647">
                  <c:v>1.3292822677925213</c:v>
                </c:pt>
                <c:pt idx="648">
                  <c:v>1.3292984040951521</c:v>
                </c:pt>
                <c:pt idx="649">
                  <c:v>1.3293144918821409</c:v>
                </c:pt>
                <c:pt idx="650">
                  <c:v>1.3293305313719603</c:v>
                </c:pt>
                <c:pt idx="651">
                  <c:v>1.3293465227817747</c:v>
                </c:pt>
                <c:pt idx="652">
                  <c:v>1.329362466327447</c:v>
                </c:pt>
                <c:pt idx="653">
                  <c:v>1.3293783622235507</c:v>
                </c:pt>
                <c:pt idx="654">
                  <c:v>1.3293942106833783</c:v>
                </c:pt>
                <c:pt idx="655">
                  <c:v>1.3294100119189511</c:v>
                </c:pt>
                <c:pt idx="656">
                  <c:v>1.3294257661410296</c:v>
                </c:pt>
                <c:pt idx="657">
                  <c:v>1.3294414735591207</c:v>
                </c:pt>
                <c:pt idx="658">
                  <c:v>1.3294571343814894</c:v>
                </c:pt>
                <c:pt idx="659">
                  <c:v>1.3294727488151661</c:v>
                </c:pt>
                <c:pt idx="660">
                  <c:v>1.3294883170659568</c:v>
                </c:pt>
                <c:pt idx="661">
                  <c:v>1.3295038393384524</c:v>
                </c:pt>
                <c:pt idx="662">
                  <c:v>1.3295193158360366</c:v>
                </c:pt>
                <c:pt idx="663">
                  <c:v>1.3295347467608953</c:v>
                </c:pt>
                <c:pt idx="664">
                  <c:v>1.3295501323140253</c:v>
                </c:pt>
                <c:pt idx="665">
                  <c:v>1.3295654726952437</c:v>
                </c:pt>
                <c:pt idx="666">
                  <c:v>1.3295807681031955</c:v>
                </c:pt>
                <c:pt idx="667">
                  <c:v>1.329596018735363</c:v>
                </c:pt>
                <c:pt idx="668">
                  <c:v>1.3296112247880738</c:v>
                </c:pt>
                <c:pt idx="669">
                  <c:v>1.329626386456509</c:v>
                </c:pt>
                <c:pt idx="670">
                  <c:v>1.3296415039347131</c:v>
                </c:pt>
                <c:pt idx="671">
                  <c:v>1.3296565774155995</c:v>
                </c:pt>
                <c:pt idx="672">
                  <c:v>1.329671607090962</c:v>
                </c:pt>
                <c:pt idx="673">
                  <c:v>1.3296865931514799</c:v>
                </c:pt>
                <c:pt idx="674">
                  <c:v>1.3297015357867286</c:v>
                </c:pt>
                <c:pt idx="675">
                  <c:v>1.3297164351851853</c:v>
                </c:pt>
                <c:pt idx="676">
                  <c:v>1.3297312915342387</c:v>
                </c:pt>
                <c:pt idx="677">
                  <c:v>1.3297461050201962</c:v>
                </c:pt>
                <c:pt idx="678">
                  <c:v>1.3297608758282915</c:v>
                </c:pt>
                <c:pt idx="679">
                  <c:v>1.3297756041426929</c:v>
                </c:pt>
                <c:pt idx="680">
                  <c:v>1.3297902901465097</c:v>
                </c:pt>
                <c:pt idx="681">
                  <c:v>1.3298049340218017</c:v>
                </c:pt>
                <c:pt idx="682">
                  <c:v>1.3298195359495848</c:v>
                </c:pt>
                <c:pt idx="683">
                  <c:v>1.3298340961098398</c:v>
                </c:pt>
                <c:pt idx="684">
                  <c:v>1.3298486146815196</c:v>
                </c:pt>
                <c:pt idx="685">
                  <c:v>1.3298630918425556</c:v>
                </c:pt>
                <c:pt idx="686">
                  <c:v>1.3298775277698662</c:v>
                </c:pt>
                <c:pt idx="687">
                  <c:v>1.3298919226393631</c:v>
                </c:pt>
                <c:pt idx="688">
                  <c:v>1.3299062766259586</c:v>
                </c:pt>
                <c:pt idx="689">
                  <c:v>1.3299205899035735</c:v>
                </c:pt>
                <c:pt idx="690">
                  <c:v>1.329934862645143</c:v>
                </c:pt>
                <c:pt idx="691">
                  <c:v>1.3299490950226245</c:v>
                </c:pt>
                <c:pt idx="692">
                  <c:v>1.3299632872070037</c:v>
                </c:pt>
                <c:pt idx="693">
                  <c:v>1.3299774393683024</c:v>
                </c:pt>
                <c:pt idx="694">
                  <c:v>1.3299915516755845</c:v>
                </c:pt>
                <c:pt idx="695">
                  <c:v>1.3300056242969629</c:v>
                </c:pt>
                <c:pt idx="696">
                  <c:v>1.3300196573996068</c:v>
                </c:pt>
                <c:pt idx="697">
                  <c:v>1.3300336511497477</c:v>
                </c:pt>
                <c:pt idx="698">
                  <c:v>1.3300476057126855</c:v>
                </c:pt>
                <c:pt idx="699">
                  <c:v>1.3300615212527964</c:v>
                </c:pt>
                <c:pt idx="700">
                  <c:v>1.330075397933538</c:v>
                </c:pt>
                <c:pt idx="701">
                  <c:v>1.3300892359174568</c:v>
                </c:pt>
                <c:pt idx="702">
                  <c:v>1.3301030353661933</c:v>
                </c:pt>
                <c:pt idx="703">
                  <c:v>1.3301167964404894</c:v>
                </c:pt>
                <c:pt idx="704">
                  <c:v>1.3301305193001944</c:v>
                </c:pt>
                <c:pt idx="705">
                  <c:v>1.3301442041042706</c:v>
                </c:pt>
                <c:pt idx="706">
                  <c:v>1.3301578510108003</c:v>
                </c:pt>
                <c:pt idx="707">
                  <c:v>1.3301714601769914</c:v>
                </c:pt>
                <c:pt idx="708">
                  <c:v>1.3301850317591826</c:v>
                </c:pt>
                <c:pt idx="709">
                  <c:v>1.3301985659128517</c:v>
                </c:pt>
                <c:pt idx="710">
                  <c:v>1.3302120627926191</c:v>
                </c:pt>
                <c:pt idx="711">
                  <c:v>1.3302255225522552</c:v>
                </c:pt>
                <c:pt idx="712">
                  <c:v>1.3302389453446855</c:v>
                </c:pt>
                <c:pt idx="713">
                  <c:v>1.3302523313219967</c:v>
                </c:pt>
                <c:pt idx="714">
                  <c:v>1.3302656806354425</c:v>
                </c:pt>
                <c:pt idx="715">
                  <c:v>1.3302789934354486</c:v>
                </c:pt>
                <c:pt idx="716">
                  <c:v>1.33029226987162</c:v>
                </c:pt>
                <c:pt idx="717">
                  <c:v>1.3303055100927441</c:v>
                </c:pt>
                <c:pt idx="718">
                  <c:v>1.3303187142467994</c:v>
                </c:pt>
                <c:pt idx="719">
                  <c:v>1.3303318824809578</c:v>
                </c:pt>
                <c:pt idx="720">
                  <c:v>1.3303450149415921</c:v>
                </c:pt>
                <c:pt idx="721">
                  <c:v>1.3303581117742811</c:v>
                </c:pt>
                <c:pt idx="722">
                  <c:v>1.3303711731238148</c:v>
                </c:pt>
                <c:pt idx="723">
                  <c:v>1.3303841991341994</c:v>
                </c:pt>
                <c:pt idx="724">
                  <c:v>1.3303971899486626</c:v>
                </c:pt>
                <c:pt idx="725">
                  <c:v>1.3304101457096602</c:v>
                </c:pt>
                <c:pt idx="726">
                  <c:v>1.3304230665588792</c:v>
                </c:pt>
                <c:pt idx="727">
                  <c:v>1.3304359526372445</c:v>
                </c:pt>
                <c:pt idx="728">
                  <c:v>1.3304488040849236</c:v>
                </c:pt>
                <c:pt idx="729">
                  <c:v>1.3304616210413311</c:v>
                </c:pt>
                <c:pt idx="730">
                  <c:v>1.3304744036451355</c:v>
                </c:pt>
                <c:pt idx="731">
                  <c:v>1.3304871520342614</c:v>
                </c:pt>
                <c:pt idx="732">
                  <c:v>1.3304998663458969</c:v>
                </c:pt>
                <c:pt idx="733">
                  <c:v>1.3305125467164975</c:v>
                </c:pt>
                <c:pt idx="734">
                  <c:v>1.3305251932817916</c:v>
                </c:pt>
                <c:pt idx="735">
                  <c:v>1.3305378061767841</c:v>
                </c:pt>
                <c:pt idx="736">
                  <c:v>1.3305503855357619</c:v>
                </c:pt>
                <c:pt idx="737">
                  <c:v>1.3305629314922995</c:v>
                </c:pt>
                <c:pt idx="738">
                  <c:v>1.3305754441792628</c:v>
                </c:pt>
                <c:pt idx="739">
                  <c:v>1.3305879237288136</c:v>
                </c:pt>
                <c:pt idx="740">
                  <c:v>1.330600370272415</c:v>
                </c:pt>
                <c:pt idx="741">
                  <c:v>1.3306127839408346</c:v>
                </c:pt>
                <c:pt idx="742">
                  <c:v>1.3306251648641521</c:v>
                </c:pt>
                <c:pt idx="743">
                  <c:v>1.3306375131717598</c:v>
                </c:pt>
                <c:pt idx="744">
                  <c:v>1.3306498289923705</c:v>
                </c:pt>
                <c:pt idx="745">
                  <c:v>1.3306621124540199</c:v>
                </c:pt>
                <c:pt idx="746">
                  <c:v>1.3306743636840725</c:v>
                </c:pt>
                <c:pt idx="747">
                  <c:v>1.3306865828092245</c:v>
                </c:pt>
                <c:pt idx="748">
                  <c:v>1.3306987699555091</c:v>
                </c:pt>
                <c:pt idx="749">
                  <c:v>1.3307109252483011</c:v>
                </c:pt>
                <c:pt idx="750">
                  <c:v>1.3307230488123205</c:v>
                </c:pt>
                <c:pt idx="751">
                  <c:v>1.3307351407716372</c:v>
                </c:pt>
                <c:pt idx="752">
                  <c:v>1.3307472012496748</c:v>
                </c:pt>
                <c:pt idx="753">
                  <c:v>1.3307592303692148</c:v>
                </c:pt>
                <c:pt idx="754">
                  <c:v>1.330771228252402</c:v>
                </c:pt>
                <c:pt idx="755">
                  <c:v>1.3307831950207469</c:v>
                </c:pt>
                <c:pt idx="756">
                  <c:v>1.3307951307951309</c:v>
                </c:pt>
                <c:pt idx="757">
                  <c:v>1.3308070356958097</c:v>
                </c:pt>
                <c:pt idx="758">
                  <c:v>1.3308189098424181</c:v>
                </c:pt>
                <c:pt idx="759">
                  <c:v>1.3308307533539734</c:v>
                </c:pt>
                <c:pt idx="760">
                  <c:v>1.3308425663488792</c:v>
                </c:pt>
                <c:pt idx="761">
                  <c:v>1.3308543489449307</c:v>
                </c:pt>
                <c:pt idx="762">
                  <c:v>1.3308661012593164</c:v>
                </c:pt>
                <c:pt idx="763">
                  <c:v>1.3308778234086243</c:v>
                </c:pt>
                <c:pt idx="764">
                  <c:v>1.330889515508844</c:v>
                </c:pt>
                <c:pt idx="765">
                  <c:v>1.3309011776753714</c:v>
                </c:pt>
                <c:pt idx="766">
                  <c:v>1.3309128100230121</c:v>
                </c:pt>
                <c:pt idx="767">
                  <c:v>1.3309244126659858</c:v>
                </c:pt>
                <c:pt idx="768">
                  <c:v>1.3309359857179293</c:v>
                </c:pt>
                <c:pt idx="769">
                  <c:v>1.3309475292919002</c:v>
                </c:pt>
                <c:pt idx="770">
                  <c:v>1.3309590435003817</c:v>
                </c:pt>
                <c:pt idx="771">
                  <c:v>1.3309705284552846</c:v>
                </c:pt>
                <c:pt idx="772">
                  <c:v>1.3309819842679522</c:v>
                </c:pt>
                <c:pt idx="773">
                  <c:v>1.3309934110491639</c:v>
                </c:pt>
                <c:pt idx="774">
                  <c:v>1.3310048089091371</c:v>
                </c:pt>
                <c:pt idx="775">
                  <c:v>1.3310161779575329</c:v>
                </c:pt>
                <c:pt idx="776">
                  <c:v>1.3310275183034588</c:v>
                </c:pt>
                <c:pt idx="777">
                  <c:v>1.3310388300554716</c:v>
                </c:pt>
                <c:pt idx="778">
                  <c:v>1.3310501133215815</c:v>
                </c:pt>
                <c:pt idx="779">
                  <c:v>1.3310613682092558</c:v>
                </c:pt>
                <c:pt idx="780">
                  <c:v>1.331072594825421</c:v>
                </c:pt>
                <c:pt idx="781">
                  <c:v>1.3310837932764679</c:v>
                </c:pt>
                <c:pt idx="782">
                  <c:v>1.3310949636682536</c:v>
                </c:pt>
                <c:pt idx="783">
                  <c:v>1.3311061061061062</c:v>
                </c:pt>
                <c:pt idx="784">
                  <c:v>1.3311172206948263</c:v>
                </c:pt>
                <c:pt idx="785">
                  <c:v>1.3311283075386922</c:v>
                </c:pt>
                <c:pt idx="786">
                  <c:v>1.331139366741461</c:v>
                </c:pt>
                <c:pt idx="787">
                  <c:v>1.3311503984063746</c:v>
                </c:pt>
                <c:pt idx="788">
                  <c:v>1.3311614026361605</c:v>
                </c:pt>
                <c:pt idx="789">
                  <c:v>1.3311723795330352</c:v>
                </c:pt>
                <c:pt idx="790">
                  <c:v>1.3311833291987101</c:v>
                </c:pt>
                <c:pt idx="791">
                  <c:v>1.3311942517343907</c:v>
                </c:pt>
                <c:pt idx="792">
                  <c:v>1.331205147240782</c:v>
                </c:pt>
                <c:pt idx="793">
                  <c:v>1.3312160158180919</c:v>
                </c:pt>
                <c:pt idx="794">
                  <c:v>1.3312268575660331</c:v>
                </c:pt>
                <c:pt idx="795">
                  <c:v>1.3312376725838266</c:v>
                </c:pt>
                <c:pt idx="796">
                  <c:v>1.3312484609702044</c:v>
                </c:pt>
                <c:pt idx="797">
                  <c:v>1.3312592228234137</c:v>
                </c:pt>
                <c:pt idx="798">
                  <c:v>1.3312699582412184</c:v>
                </c:pt>
                <c:pt idx="799">
                  <c:v>1.331280667320903</c:v>
                </c:pt>
                <c:pt idx="800">
                  <c:v>1.3312913501592749</c:v>
                </c:pt>
                <c:pt idx="801">
                  <c:v>1.3313020068526678</c:v>
                </c:pt>
                <c:pt idx="802">
                  <c:v>1.3313126374969446</c:v>
                </c:pt>
                <c:pt idx="803">
                  <c:v>1.3313232421875001</c:v>
                </c:pt>
                <c:pt idx="804">
                  <c:v>1.3313338210192638</c:v>
                </c:pt>
                <c:pt idx="805">
                  <c:v>1.3313443740867024</c:v>
                </c:pt>
                <c:pt idx="806">
                  <c:v>1.331354901483824</c:v>
                </c:pt>
                <c:pt idx="807">
                  <c:v>1.3313654033041791</c:v>
                </c:pt>
                <c:pt idx="808">
                  <c:v>1.3313758796408639</c:v>
                </c:pt>
                <c:pt idx="809">
                  <c:v>1.3313863305865246</c:v>
                </c:pt>
                <c:pt idx="810">
                  <c:v>1.3313967562333575</c:v>
                </c:pt>
                <c:pt idx="811">
                  <c:v>1.3314071566731143</c:v>
                </c:pt>
                <c:pt idx="812">
                  <c:v>1.3314175319971024</c:v>
                </c:pt>
                <c:pt idx="813">
                  <c:v>1.3314278822961891</c:v>
                </c:pt>
                <c:pt idx="814">
                  <c:v>1.3314382076608047</c:v>
                </c:pt>
                <c:pt idx="815">
                  <c:v>1.3314485081809433</c:v>
                </c:pt>
                <c:pt idx="816">
                  <c:v>1.3314587839461669</c:v>
                </c:pt>
                <c:pt idx="817">
                  <c:v>1.3314690350456073</c:v>
                </c:pt>
                <c:pt idx="818">
                  <c:v>1.3314792615679694</c:v>
                </c:pt>
                <c:pt idx="819">
                  <c:v>1.3314894636015326</c:v>
                </c:pt>
                <c:pt idx="820">
                  <c:v>1.3314996412341547</c:v>
                </c:pt>
                <c:pt idx="821">
                  <c:v>1.331509794553273</c:v>
                </c:pt>
                <c:pt idx="822">
                  <c:v>1.3315199236459079</c:v>
                </c:pt>
                <c:pt idx="823">
                  <c:v>1.3315300285986655</c:v>
                </c:pt>
                <c:pt idx="824">
                  <c:v>1.3315401094977388</c:v>
                </c:pt>
                <c:pt idx="825">
                  <c:v>1.3315501664289111</c:v>
                </c:pt>
                <c:pt idx="826">
                  <c:v>1.331560199477559</c:v>
                </c:pt>
                <c:pt idx="827">
                  <c:v>1.3315702087286527</c:v>
                </c:pt>
                <c:pt idx="828">
                  <c:v>1.3315801942667616</c:v>
                </c:pt>
                <c:pt idx="829">
                  <c:v>1.331590156176053</c:v>
                </c:pt>
                <c:pt idx="830">
                  <c:v>1.3316000945402979</c:v>
                </c:pt>
                <c:pt idx="831">
                  <c:v>1.3316100094428709</c:v>
                </c:pt>
                <c:pt idx="832">
                  <c:v>1.3316199009667533</c:v>
                </c:pt>
                <c:pt idx="833">
                  <c:v>1.331629769194536</c:v>
                </c:pt>
                <c:pt idx="834">
                  <c:v>1.3316396142084217</c:v>
                </c:pt>
                <c:pt idx="835">
                  <c:v>1.3316494360902258</c:v>
                </c:pt>
                <c:pt idx="836">
                  <c:v>1.3316592349213801</c:v>
                </c:pt>
                <c:pt idx="837">
                  <c:v>1.331669010782935</c:v>
                </c:pt>
                <c:pt idx="838">
                  <c:v>1.3316787637555609</c:v>
                </c:pt>
                <c:pt idx="839">
                  <c:v>1.3316884939195512</c:v>
                </c:pt>
                <c:pt idx="840">
                  <c:v>1.3316982013548238</c:v>
                </c:pt>
                <c:pt idx="841">
                  <c:v>1.3317078861409242</c:v>
                </c:pt>
                <c:pt idx="842">
                  <c:v>1.3317175483570265</c:v>
                </c:pt>
                <c:pt idx="843">
                  <c:v>1.3317271880819368</c:v>
                </c:pt>
                <c:pt idx="844">
                  <c:v>1.3317368053940943</c:v>
                </c:pt>
                <c:pt idx="845">
                  <c:v>1.3317464003715747</c:v>
                </c:pt>
                <c:pt idx="846">
                  <c:v>1.3317559730920903</c:v>
                </c:pt>
                <c:pt idx="847">
                  <c:v>1.3317655236329937</c:v>
                </c:pt>
                <c:pt idx="848">
                  <c:v>1.3317750520712799</c:v>
                </c:pt>
                <c:pt idx="849">
                  <c:v>1.3317845584835877</c:v>
                </c:pt>
                <c:pt idx="850">
                  <c:v>1.3317940429462019</c:v>
                </c:pt>
                <c:pt idx="851">
                  <c:v>1.3318035055350554</c:v>
                </c:pt>
                <c:pt idx="852">
                  <c:v>1.3318129463257316</c:v>
                </c:pt>
                <c:pt idx="853">
                  <c:v>1.3318223653934653</c:v>
                </c:pt>
                <c:pt idx="854">
                  <c:v>1.3318317628131464</c:v>
                </c:pt>
                <c:pt idx="855">
                  <c:v>1.3318411386593207</c:v>
                </c:pt>
                <c:pt idx="856">
                  <c:v>1.3318504930061912</c:v>
                </c:pt>
                <c:pt idx="857">
                  <c:v>1.3318598259276226</c:v>
                </c:pt>
                <c:pt idx="858">
                  <c:v>1.3318691374971403</c:v>
                </c:pt>
                <c:pt idx="859">
                  <c:v>1.3318784277879343</c:v>
                </c:pt>
                <c:pt idx="860">
                  <c:v>1.3318876968728603</c:v>
                </c:pt>
                <c:pt idx="861">
                  <c:v>1.3318969448244415</c:v>
                </c:pt>
                <c:pt idx="862">
                  <c:v>1.3319061717148715</c:v>
                </c:pt>
                <c:pt idx="863">
                  <c:v>1.3319153776160146</c:v>
                </c:pt>
                <c:pt idx="864">
                  <c:v>1.3319245625994094</c:v>
                </c:pt>
                <c:pt idx="865">
                  <c:v>1.3319337267362688</c:v>
                </c:pt>
                <c:pt idx="866">
                  <c:v>1.3319428700974836</c:v>
                </c:pt>
                <c:pt idx="867">
                  <c:v>1.3319519927536234</c:v>
                </c:pt>
                <c:pt idx="868">
                  <c:v>1.3319610947749378</c:v>
                </c:pt>
                <c:pt idx="869">
                  <c:v>1.3319701762313603</c:v>
                </c:pt>
                <c:pt idx="870">
                  <c:v>1.3319792371925074</c:v>
                </c:pt>
                <c:pt idx="871">
                  <c:v>1.3319882777276828</c:v>
                </c:pt>
                <c:pt idx="872">
                  <c:v>1.3319972979058772</c:v>
                </c:pt>
                <c:pt idx="873">
                  <c:v>1.3320062977957716</c:v>
                </c:pt>
                <c:pt idx="874">
                  <c:v>1.3320152774657381</c:v>
                </c:pt>
                <c:pt idx="875">
                  <c:v>1.3320242369838422</c:v>
                </c:pt>
                <c:pt idx="876">
                  <c:v>1.3320331764178437</c:v>
                </c:pt>
                <c:pt idx="877">
                  <c:v>1.3320420958351993</c:v>
                </c:pt>
                <c:pt idx="878">
                  <c:v>1.3320509953030644</c:v>
                </c:pt>
                <c:pt idx="879">
                  <c:v>1.3320598748882932</c:v>
                </c:pt>
                <c:pt idx="880">
                  <c:v>1.3320687346574427</c:v>
                </c:pt>
                <c:pt idx="881">
                  <c:v>1.3320775746767723</c:v>
                </c:pt>
                <c:pt idx="882">
                  <c:v>1.3320863950122468</c:v>
                </c:pt>
                <c:pt idx="883">
                  <c:v>1.3320951957295375</c:v>
                </c:pt>
                <c:pt idx="884">
                  <c:v>1.3321039768940235</c:v>
                </c:pt>
                <c:pt idx="885">
                  <c:v>1.3321127385707947</c:v>
                </c:pt>
                <c:pt idx="886">
                  <c:v>1.3321214808246511</c:v>
                </c:pt>
                <c:pt idx="887">
                  <c:v>1.3321302037201064</c:v>
                </c:pt>
                <c:pt idx="888">
                  <c:v>1.3321389073213892</c:v>
                </c:pt>
                <c:pt idx="889">
                  <c:v>1.3321475916924437</c:v>
                </c:pt>
                <c:pt idx="890">
                  <c:v>1.3321562568969323</c:v>
                </c:pt>
                <c:pt idx="891">
                  <c:v>1.3321649029982365</c:v>
                </c:pt>
                <c:pt idx="892">
                  <c:v>1.3321735300594584</c:v>
                </c:pt>
                <c:pt idx="893">
                  <c:v>1.3321821381434229</c:v>
                </c:pt>
                <c:pt idx="894">
                  <c:v>1.3321907273126785</c:v>
                </c:pt>
                <c:pt idx="895">
                  <c:v>1.3321992976294996</c:v>
                </c:pt>
                <c:pt idx="896">
                  <c:v>1.3322078491558869</c:v>
                </c:pt>
                <c:pt idx="897">
                  <c:v>1.33221638195357</c:v>
                </c:pt>
                <c:pt idx="898">
                  <c:v>1.332224896084008</c:v>
                </c:pt>
                <c:pt idx="899">
                  <c:v>1.3322333916083917</c:v>
                </c:pt>
                <c:pt idx="900">
                  <c:v>1.3322418685876447</c:v>
                </c:pt>
                <c:pt idx="901">
                  <c:v>1.3322503270824249</c:v>
                </c:pt>
                <c:pt idx="902">
                  <c:v>1.3322587671531259</c:v>
                </c:pt>
                <c:pt idx="903">
                  <c:v>1.3322671888598783</c:v>
                </c:pt>
                <c:pt idx="904">
                  <c:v>1.3322755922625518</c:v>
                </c:pt>
                <c:pt idx="905">
                  <c:v>1.3322839774207555</c:v>
                </c:pt>
                <c:pt idx="906">
                  <c:v>1.3322923443938408</c:v>
                </c:pt>
                <c:pt idx="907">
                  <c:v>1.3323006932409014</c:v>
                </c:pt>
                <c:pt idx="908">
                  <c:v>1.3323090240207747</c:v>
                </c:pt>
                <c:pt idx="909">
                  <c:v>1.3323173367920451</c:v>
                </c:pt>
                <c:pt idx="910">
                  <c:v>1.3323256316130427</c:v>
                </c:pt>
                <c:pt idx="911">
                  <c:v>1.3323339085418464</c:v>
                </c:pt>
                <c:pt idx="912">
                  <c:v>1.3323421676362854</c:v>
                </c:pt>
                <c:pt idx="913">
                  <c:v>1.3323504089539389</c:v>
                </c:pt>
                <c:pt idx="914">
                  <c:v>1.3323586325521395</c:v>
                </c:pt>
                <c:pt idx="915">
                  <c:v>1.3323668384879728</c:v>
                </c:pt>
                <c:pt idx="916">
                  <c:v>1.3323750268182795</c:v>
                </c:pt>
                <c:pt idx="917">
                  <c:v>1.3323831975996572</c:v>
                </c:pt>
                <c:pt idx="918">
                  <c:v>1.3323913508884608</c:v>
                </c:pt>
                <c:pt idx="919">
                  <c:v>1.3323994867408042</c:v>
                </c:pt>
                <c:pt idx="920">
                  <c:v>1.3324076052125615</c:v>
                </c:pt>
                <c:pt idx="921">
                  <c:v>1.3324157063593685</c:v>
                </c:pt>
                <c:pt idx="922">
                  <c:v>1.3324237902366234</c:v>
                </c:pt>
                <c:pt idx="923">
                  <c:v>1.3324318568994891</c:v>
                </c:pt>
                <c:pt idx="924">
                  <c:v>1.3324399064028931</c:v>
                </c:pt>
                <c:pt idx="925">
                  <c:v>1.33244793880153</c:v>
                </c:pt>
                <c:pt idx="926">
                  <c:v>1.3324559541498622</c:v>
                </c:pt>
                <c:pt idx="927">
                  <c:v>1.3324639525021207</c:v>
                </c:pt>
                <c:pt idx="928">
                  <c:v>1.3324719339123068</c:v>
                </c:pt>
                <c:pt idx="929">
                  <c:v>1.3324798984341939</c:v>
                </c:pt>
                <c:pt idx="930">
                  <c:v>1.3324878461213274</c:v>
                </c:pt>
                <c:pt idx="931">
                  <c:v>1.3324957770270272</c:v>
                </c:pt>
                <c:pt idx="932">
                  <c:v>1.3325036912043873</c:v>
                </c:pt>
                <c:pt idx="933">
                  <c:v>1.3325115887062791</c:v>
                </c:pt>
                <c:pt idx="934">
                  <c:v>1.3325194695853506</c:v>
                </c:pt>
                <c:pt idx="935">
                  <c:v>1.3325273338940287</c:v>
                </c:pt>
                <c:pt idx="936">
                  <c:v>1.3325351816845201</c:v>
                </c:pt>
                <c:pt idx="937">
                  <c:v>1.3325430130088125</c:v>
                </c:pt>
                <c:pt idx="938">
                  <c:v>1.3325508279186755</c:v>
                </c:pt>
                <c:pt idx="939">
                  <c:v>1.3325586264656619</c:v>
                </c:pt>
                <c:pt idx="940">
                  <c:v>1.3325664087011087</c:v>
                </c:pt>
                <c:pt idx="941">
                  <c:v>1.3325741746761388</c:v>
                </c:pt>
                <c:pt idx="942">
                  <c:v>1.3325819244416615</c:v>
                </c:pt>
                <c:pt idx="943">
                  <c:v>1.3325896580483738</c:v>
                </c:pt>
                <c:pt idx="944">
                  <c:v>1.3325973755467611</c:v>
                </c:pt>
                <c:pt idx="945">
                  <c:v>1.3326050769870994</c:v>
                </c:pt>
                <c:pt idx="946">
                  <c:v>1.3326127624194555</c:v>
                </c:pt>
                <c:pt idx="947">
                  <c:v>1.3326204318936878</c:v>
                </c:pt>
                <c:pt idx="948">
                  <c:v>1.3326280854594483</c:v>
                </c:pt>
                <c:pt idx="949">
                  <c:v>1.3326357231661834</c:v>
                </c:pt>
                <c:pt idx="950">
                  <c:v>1.3326433450631341</c:v>
                </c:pt>
                <c:pt idx="951">
                  <c:v>1.3326509511993385</c:v>
                </c:pt>
                <c:pt idx="952">
                  <c:v>1.3326585416236316</c:v>
                </c:pt>
                <c:pt idx="953">
                  <c:v>1.3326661163846472</c:v>
                </c:pt>
                <c:pt idx="954">
                  <c:v>1.3326736755308184</c:v>
                </c:pt>
                <c:pt idx="955">
                  <c:v>1.332681219110379</c:v>
                </c:pt>
                <c:pt idx="956">
                  <c:v>1.332688747171364</c:v>
                </c:pt>
                <c:pt idx="957">
                  <c:v>1.3326962597616112</c:v>
                </c:pt>
                <c:pt idx="958">
                  <c:v>1.3327037569287623</c:v>
                </c:pt>
                <c:pt idx="959">
                  <c:v>1.3327112387202626</c:v>
                </c:pt>
                <c:pt idx="960">
                  <c:v>1.3327187051833642</c:v>
                </c:pt>
                <c:pt idx="961">
                  <c:v>1.3327261563651251</c:v>
                </c:pt>
                <c:pt idx="962">
                  <c:v>1.3327335923124106</c:v>
                </c:pt>
                <c:pt idx="963">
                  <c:v>1.3327410130718955</c:v>
                </c:pt>
                <c:pt idx="964">
                  <c:v>1.3327484186900633</c:v>
                </c:pt>
                <c:pt idx="965">
                  <c:v>1.3327558092132084</c:v>
                </c:pt>
                <c:pt idx="966">
                  <c:v>1.3327631846874364</c:v>
                </c:pt>
                <c:pt idx="967">
                  <c:v>1.3327705451586656</c:v>
                </c:pt>
                <c:pt idx="968">
                  <c:v>1.3327778906726278</c:v>
                </c:pt>
                <c:pt idx="969">
                  <c:v>1.3327852212748681</c:v>
                </c:pt>
                <c:pt idx="970">
                  <c:v>1.3327925370107485</c:v>
                </c:pt>
                <c:pt idx="971">
                  <c:v>1.332799837925446</c:v>
                </c:pt>
                <c:pt idx="972">
                  <c:v>1.3328071240639547</c:v>
                </c:pt>
                <c:pt idx="973">
                  <c:v>1.3328143954710878</c:v>
                </c:pt>
                <c:pt idx="974">
                  <c:v>1.3328216521914766</c:v>
                </c:pt>
                <c:pt idx="975">
                  <c:v>1.3328288942695723</c:v>
                </c:pt>
                <c:pt idx="976">
                  <c:v>1.3328361217496474</c:v>
                </c:pt>
                <c:pt idx="977">
                  <c:v>1.3328433346757955</c:v>
                </c:pt>
                <c:pt idx="978">
                  <c:v>1.3328505330919334</c:v>
                </c:pt>
                <c:pt idx="979">
                  <c:v>1.3328577170418008</c:v>
                </c:pt>
                <c:pt idx="980">
                  <c:v>1.3328648865689621</c:v>
                </c:pt>
                <c:pt idx="981">
                  <c:v>1.3328720417168072</c:v>
                </c:pt>
                <c:pt idx="982">
                  <c:v>1.3328791825285513</c:v>
                </c:pt>
                <c:pt idx="983">
                  <c:v>1.332886309047238</c:v>
                </c:pt>
                <c:pt idx="984">
                  <c:v>1.3328934213157368</c:v>
                </c:pt>
                <c:pt idx="985">
                  <c:v>1.332900519376748</c:v>
                </c:pt>
                <c:pt idx="986">
                  <c:v>1.3329076032728</c:v>
                </c:pt>
                <c:pt idx="987">
                  <c:v>1.3329146730462522</c:v>
                </c:pt>
                <c:pt idx="988">
                  <c:v>1.3329217287392952</c:v>
                </c:pt>
                <c:pt idx="989">
                  <c:v>1.3329287703939516</c:v>
                </c:pt>
                <c:pt idx="990">
                  <c:v>1.3329357980520773</c:v>
                </c:pt>
                <c:pt idx="991">
                  <c:v>1.3329428117553614</c:v>
                </c:pt>
                <c:pt idx="992">
                  <c:v>1.3329498115453284</c:v>
                </c:pt>
                <c:pt idx="993">
                  <c:v>1.3329567974633374</c:v>
                </c:pt>
                <c:pt idx="994">
                  <c:v>1.332963769550584</c:v>
                </c:pt>
                <c:pt idx="995">
                  <c:v>1.3329707278481016</c:v>
                </c:pt>
                <c:pt idx="996">
                  <c:v>1.3329776723967599</c:v>
                </c:pt>
                <c:pt idx="997">
                  <c:v>1.3329846032372683</c:v>
                </c:pt>
                <c:pt idx="998">
                  <c:v>1.3329915204101757</c:v>
                </c:pt>
                <c:pt idx="999">
                  <c:v>1.332998423955871</c:v>
                </c:pt>
                <c:pt idx="1000">
                  <c:v>1.3330053139145839</c:v>
                </c:pt>
                <c:pt idx="1001">
                  <c:v>1.3330121903263863</c:v>
                </c:pt>
                <c:pt idx="1002">
                  <c:v>1.3330190532311923</c:v>
                </c:pt>
                <c:pt idx="1003">
                  <c:v>1.3330259026687599</c:v>
                </c:pt>
                <c:pt idx="1004">
                  <c:v>1.3330327386786904</c:v>
                </c:pt>
                <c:pt idx="1005">
                  <c:v>1.3330395613004311</c:v>
                </c:pt>
                <c:pt idx="1006">
                  <c:v>1.3330463705732734</c:v>
                </c:pt>
                <c:pt idx="1007">
                  <c:v>1.3330531665363567</c:v>
                </c:pt>
                <c:pt idx="1008">
                  <c:v>1.3330599492286666</c:v>
                </c:pt>
                <c:pt idx="1009">
                  <c:v>1.3330667186890366</c:v>
                </c:pt>
                <c:pt idx="1010">
                  <c:v>1.333073474956149</c:v>
                </c:pt>
                <c:pt idx="1011">
                  <c:v>1.3330802180685359</c:v>
                </c:pt>
                <c:pt idx="1012">
                  <c:v>1.3330869480645791</c:v>
                </c:pt>
                <c:pt idx="1013">
                  <c:v>1.3330936649825109</c:v>
                </c:pt>
                <c:pt idx="1014">
                  <c:v>1.3331003688604155</c:v>
                </c:pt>
                <c:pt idx="1015">
                  <c:v>1.3331070597362296</c:v>
                </c:pt>
                <c:pt idx="1016">
                  <c:v>1.3331137376477427</c:v>
                </c:pt>
                <c:pt idx="1017">
                  <c:v>1.3331204026325978</c:v>
                </c:pt>
                <c:pt idx="1018">
                  <c:v>1.3331270547282925</c:v>
                </c:pt>
                <c:pt idx="1019">
                  <c:v>1.3331336939721796</c:v>
                </c:pt>
                <c:pt idx="1020">
                  <c:v>1.3331403204014671</c:v>
                </c:pt>
                <c:pt idx="1021">
                  <c:v>1.3331469340532205</c:v>
                </c:pt>
                <c:pt idx="1022">
                  <c:v>1.3331535349643615</c:v>
                </c:pt>
                <c:pt idx="1023">
                  <c:v>1.3331601231716708</c:v>
                </c:pt>
                <c:pt idx="1024">
                  <c:v>1.3331666987117863</c:v>
                </c:pt>
                <c:pt idx="1025">
                  <c:v>1.3331732616212064</c:v>
                </c:pt>
                <c:pt idx="1026">
                  <c:v>1.3331798119362888</c:v>
                </c:pt>
                <c:pt idx="1027">
                  <c:v>1.3331863496932514</c:v>
                </c:pt>
                <c:pt idx="1028">
                  <c:v>1.3331928749281747</c:v>
                </c:pt>
                <c:pt idx="1029">
                  <c:v>1.3331993876769996</c:v>
                </c:pt>
                <c:pt idx="1030">
                  <c:v>1.3332058879755306</c:v>
                </c:pt>
                <c:pt idx="1031">
                  <c:v>1.333212375859435</c:v>
                </c:pt>
                <c:pt idx="1032">
                  <c:v>1.3332188513642436</c:v>
                </c:pt>
                <c:pt idx="1033">
                  <c:v>1.3332253145253528</c:v>
                </c:pt>
                <c:pt idx="1034">
                  <c:v>1.3332317653780235</c:v>
                </c:pt>
                <c:pt idx="1035">
                  <c:v>1.333238203957382</c:v>
                </c:pt>
                <c:pt idx="1036">
                  <c:v>1.3332446302984224</c:v>
                </c:pt>
                <c:pt idx="1037">
                  <c:v>1.3332510444360046</c:v>
                </c:pt>
                <c:pt idx="1038">
                  <c:v>1.3332574464048568</c:v>
                </c:pt>
                <c:pt idx="1039">
                  <c:v>1.3332638362395755</c:v>
                </c:pt>
                <c:pt idx="1040">
                  <c:v>1.3332702139746262</c:v>
                </c:pt>
                <c:pt idx="1041">
                  <c:v>1.3332765796443435</c:v>
                </c:pt>
                <c:pt idx="1042">
                  <c:v>1.3332829332829335</c:v>
                </c:pt>
                <c:pt idx="1043">
                  <c:v>1.3332892749244716</c:v>
                </c:pt>
                <c:pt idx="1044">
                  <c:v>1.3332956046029052</c:v>
                </c:pt>
                <c:pt idx="1045">
                  <c:v>1.3333019223520544</c:v>
                </c:pt>
                <c:pt idx="1046">
                  <c:v>1.3333082282056112</c:v>
                </c:pt>
                <c:pt idx="1047">
                  <c:v>1.3333145221971408</c:v>
                </c:pt>
                <c:pt idx="1048">
                  <c:v>1.3333208043600828</c:v>
                </c:pt>
                <c:pt idx="1049">
                  <c:v>1.3333270747277508</c:v>
                </c:pt>
                <c:pt idx="1050">
                  <c:v>1.3333333333333333</c:v>
                </c:pt>
                <c:pt idx="1051">
                  <c:v>1.3333395802098951</c:v>
                </c:pt>
                <c:pt idx="1052">
                  <c:v>1.3333458153903766</c:v>
                </c:pt>
                <c:pt idx="1053">
                  <c:v>1.3333520389075946</c:v>
                </c:pt>
                <c:pt idx="1054">
                  <c:v>1.3333582507942443</c:v>
                </c:pt>
                <c:pt idx="1055">
                  <c:v>1.3333644510828979</c:v>
                </c:pt>
                <c:pt idx="1056">
                  <c:v>1.3333706398060066</c:v>
                </c:pt>
                <c:pt idx="1057">
                  <c:v>1.3333768169959002</c:v>
                </c:pt>
                <c:pt idx="1058">
                  <c:v>1.3333829826847887</c:v>
                </c:pt>
                <c:pt idx="1059">
                  <c:v>1.3333891369047619</c:v>
                </c:pt>
                <c:pt idx="1060">
                  <c:v>1.3333952796877904</c:v>
                </c:pt>
                <c:pt idx="1061">
                  <c:v>1.333401411065726</c:v>
                </c:pt>
                <c:pt idx="1062">
                  <c:v>1.3334075310703024</c:v>
                </c:pt>
                <c:pt idx="1063">
                  <c:v>1.3334136397331358</c:v>
                </c:pt>
                <c:pt idx="1064">
                  <c:v>1.333419737085725</c:v>
                </c:pt>
                <c:pt idx="1065">
                  <c:v>1.3334258231594527</c:v>
                </c:pt>
                <c:pt idx="1066">
                  <c:v>1.333431897985585</c:v>
                </c:pt>
                <c:pt idx="1067">
                  <c:v>1.3334379615952734</c:v>
                </c:pt>
                <c:pt idx="1068">
                  <c:v>1.3334440140195538</c:v>
                </c:pt>
                <c:pt idx="1069">
                  <c:v>1.3334500552893478</c:v>
                </c:pt>
                <c:pt idx="1070">
                  <c:v>1.3334560854354631</c:v>
                </c:pt>
                <c:pt idx="1071">
                  <c:v>1.3334621044885946</c:v>
                </c:pt>
                <c:pt idx="1072">
                  <c:v>1.3334681124793237</c:v>
                </c:pt>
                <c:pt idx="1073">
                  <c:v>1.3334741094381197</c:v>
                </c:pt>
                <c:pt idx="1074">
                  <c:v>1.3334800953953403</c:v>
                </c:pt>
                <c:pt idx="1075">
                  <c:v>1.3334860703812319</c:v>
                </c:pt>
                <c:pt idx="1076">
                  <c:v>1.3334920344259296</c:v>
                </c:pt>
                <c:pt idx="1077">
                  <c:v>1.3334979875594586</c:v>
                </c:pt>
                <c:pt idx="1078">
                  <c:v>1.3335039298117348</c:v>
                </c:pt>
                <c:pt idx="1079">
                  <c:v>1.333509861212564</c:v>
                </c:pt>
                <c:pt idx="1080">
                  <c:v>1.3335157817916439</c:v>
                </c:pt>
                <c:pt idx="1081">
                  <c:v>1.3335216915785637</c:v>
                </c:pt>
                <c:pt idx="1082">
                  <c:v>1.3335275906028046</c:v>
                </c:pt>
                <c:pt idx="1083">
                  <c:v>1.333533478893741</c:v>
                </c:pt>
                <c:pt idx="1084">
                  <c:v>1.3335393564806399</c:v>
                </c:pt>
                <c:pt idx="1085">
                  <c:v>1.3335452233926628</c:v>
                </c:pt>
                <c:pt idx="1086">
                  <c:v>1.3335510796588641</c:v>
                </c:pt>
                <c:pt idx="1087">
                  <c:v>1.3335569253081945</c:v>
                </c:pt>
                <c:pt idx="1088">
                  <c:v>1.3335627603694986</c:v>
                </c:pt>
                <c:pt idx="1089">
                  <c:v>1.3335685848715166</c:v>
                </c:pt>
                <c:pt idx="1090">
                  <c:v>1.3335743988428856</c:v>
                </c:pt>
                <c:pt idx="1091">
                  <c:v>1.3335802023121388</c:v>
                </c:pt>
                <c:pt idx="1092">
                  <c:v>1.3335859953077063</c:v>
                </c:pt>
                <c:pt idx="1093">
                  <c:v>1.3335917778579158</c:v>
                </c:pt>
                <c:pt idx="1094">
                  <c:v>1.3335975499909927</c:v>
                </c:pt>
                <c:pt idx="1095">
                  <c:v>1.3336033117350612</c:v>
                </c:pt>
                <c:pt idx="1096">
                  <c:v>1.3336090631181443</c:v>
                </c:pt>
                <c:pt idx="1097">
                  <c:v>1.3336148041681641</c:v>
                </c:pt>
                <c:pt idx="1098">
                  <c:v>1.333620534912942</c:v>
                </c:pt>
                <c:pt idx="1099">
                  <c:v>1.333626255380201</c:v>
                </c:pt>
                <c:pt idx="1100">
                  <c:v>1.3336319655975633</c:v>
                </c:pt>
                <c:pt idx="1101">
                  <c:v>1.333637665592553</c:v>
                </c:pt>
                <c:pt idx="1102">
                  <c:v>1.3336433553925953</c:v>
                </c:pt>
                <c:pt idx="1103">
                  <c:v>1.3336490350250181</c:v>
                </c:pt>
                <c:pt idx="1104">
                  <c:v>1.3336547045170506</c:v>
                </c:pt>
                <c:pt idx="1105">
                  <c:v>1.333660363895826</c:v>
                </c:pt>
                <c:pt idx="1106">
                  <c:v>1.33366601318838</c:v>
                </c:pt>
                <c:pt idx="1107">
                  <c:v>1.3336716524216525</c:v>
                </c:pt>
                <c:pt idx="1108">
                  <c:v>1.3336772816224871</c:v>
                </c:pt>
                <c:pt idx="1109">
                  <c:v>1.3336829008176327</c:v>
                </c:pt>
                <c:pt idx="1110">
                  <c:v>1.3336885100337419</c:v>
                </c:pt>
                <c:pt idx="1111">
                  <c:v>1.3336941092973742</c:v>
                </c:pt>
                <c:pt idx="1112">
                  <c:v>1.333699698634994</c:v>
                </c:pt>
                <c:pt idx="1113">
                  <c:v>1.3337052780729721</c:v>
                </c:pt>
                <c:pt idx="1114">
                  <c:v>1.3337108476375863</c:v>
                </c:pt>
                <c:pt idx="1115">
                  <c:v>1.3337164073550214</c:v>
                </c:pt>
                <c:pt idx="1116">
                  <c:v>1.3337219572513692</c:v>
                </c:pt>
                <c:pt idx="1117">
                  <c:v>1.3337274973526299</c:v>
                </c:pt>
                <c:pt idx="1118">
                  <c:v>1.3337330276847117</c:v>
                </c:pt>
                <c:pt idx="1119">
                  <c:v>1.3337385482734321</c:v>
                </c:pt>
                <c:pt idx="1120">
                  <c:v>1.3337440591445171</c:v>
                </c:pt>
                <c:pt idx="1121">
                  <c:v>1.333749560323602</c:v>
                </c:pt>
                <c:pt idx="1122">
                  <c:v>1.3337550518362329</c:v>
                </c:pt>
                <c:pt idx="1123">
                  <c:v>1.3337605337078653</c:v>
                </c:pt>
                <c:pt idx="1124">
                  <c:v>1.3337660059638661</c:v>
                </c:pt>
                <c:pt idx="1125">
                  <c:v>1.3337714686295128</c:v>
                </c:pt>
                <c:pt idx="1126">
                  <c:v>1.3337769217299948</c:v>
                </c:pt>
                <c:pt idx="1127">
                  <c:v>1.3337823652904131</c:v>
                </c:pt>
                <c:pt idx="1128">
                  <c:v>1.3337877993357805</c:v>
                </c:pt>
                <c:pt idx="1129">
                  <c:v>1.3337932238910235</c:v>
                </c:pt>
                <c:pt idx="1130">
                  <c:v>1.3337986389809808</c:v>
                </c:pt>
                <c:pt idx="1131">
                  <c:v>1.3338040446304045</c:v>
                </c:pt>
                <c:pt idx="1132">
                  <c:v>1.3338094408639611</c:v>
                </c:pt>
                <c:pt idx="1133">
                  <c:v>1.3338148277062307</c:v>
                </c:pt>
                <c:pt idx="1134">
                  <c:v>1.3338202051817076</c:v>
                </c:pt>
                <c:pt idx="1135">
                  <c:v>1.3338255733148021</c:v>
                </c:pt>
                <c:pt idx="1136">
                  <c:v>1.3338309321298387</c:v>
                </c:pt>
                <c:pt idx="1137">
                  <c:v>1.3338362816510581</c:v>
                </c:pt>
                <c:pt idx="1138">
                  <c:v>1.3338416219026166</c:v>
                </c:pt>
                <c:pt idx="1139">
                  <c:v>1.3338469529085872</c:v>
                </c:pt>
                <c:pt idx="1140">
                  <c:v>1.3338522746929597</c:v>
                </c:pt>
                <c:pt idx="1141">
                  <c:v>1.3338575872796405</c:v>
                </c:pt>
                <c:pt idx="1142">
                  <c:v>1.3338628906924541</c:v>
                </c:pt>
                <c:pt idx="1143">
                  <c:v>1.3338681849551415</c:v>
                </c:pt>
                <c:pt idx="1144">
                  <c:v>1.3338734700913637</c:v>
                </c:pt>
                <c:pt idx="1145">
                  <c:v>1.3338787461246988</c:v>
                </c:pt>
                <c:pt idx="1146">
                  <c:v>1.3338840130786442</c:v>
                </c:pt>
                <c:pt idx="1147">
                  <c:v>1.3338892709766164</c:v>
                </c:pt>
                <c:pt idx="1148">
                  <c:v>1.3338945198419516</c:v>
                </c:pt>
                <c:pt idx="1149">
                  <c:v>1.3338997596979061</c:v>
                </c:pt>
                <c:pt idx="1150">
                  <c:v>1.3339049905676557</c:v>
                </c:pt>
                <c:pt idx="1151">
                  <c:v>1.3339102124742976</c:v>
                </c:pt>
                <c:pt idx="1152">
                  <c:v>1.3339154254408492</c:v>
                </c:pt>
                <c:pt idx="1153">
                  <c:v>1.3339206294902497</c:v>
                </c:pt>
                <c:pt idx="1154">
                  <c:v>1.33392582464536</c:v>
                </c:pt>
                <c:pt idx="1155">
                  <c:v>1.3339310109289619</c:v>
                </c:pt>
                <c:pt idx="1156">
                  <c:v>1.3339361883637606</c:v>
                </c:pt>
                <c:pt idx="1157">
                  <c:v>1.3339413569723835</c:v>
                </c:pt>
                <c:pt idx="1158">
                  <c:v>1.3339465167773805</c:v>
                </c:pt>
                <c:pt idx="1159">
                  <c:v>1.3339516678012255</c:v>
                </c:pt>
                <c:pt idx="1160">
                  <c:v>1.3339568100663153</c:v>
                </c:pt>
                <c:pt idx="1161">
                  <c:v>1.3339619435949712</c:v>
                </c:pt>
                <c:pt idx="1162">
                  <c:v>1.3339670684094382</c:v>
                </c:pt>
                <c:pt idx="1163">
                  <c:v>1.3339721845318862</c:v>
                </c:pt>
                <c:pt idx="1164">
                  <c:v>1.3339772919844095</c:v>
                </c:pt>
                <c:pt idx="1165">
                  <c:v>1.3339823907890282</c:v>
                </c:pt>
                <c:pt idx="1166">
                  <c:v>1.3339874809676875</c:v>
                </c:pt>
                <c:pt idx="1167">
                  <c:v>1.3339925625422584</c:v>
                </c:pt>
                <c:pt idx="1168">
                  <c:v>1.3339976355345382</c:v>
                </c:pt>
                <c:pt idx="1169">
                  <c:v>1.3340026999662506</c:v>
                </c:pt>
                <c:pt idx="1170">
                  <c:v>1.3340077558590457</c:v>
                </c:pt>
                <c:pt idx="1171">
                  <c:v>1.3340128032345016</c:v>
                </c:pt>
                <c:pt idx="1172">
                  <c:v>1.3340178421141222</c:v>
                </c:pt>
                <c:pt idx="1173">
                  <c:v>1.3340228725193408</c:v>
                </c:pt>
                <c:pt idx="1174">
                  <c:v>1.3340278944715174</c:v>
                </c:pt>
                <c:pt idx="1175">
                  <c:v>1.3340329079919411</c:v>
                </c:pt>
                <c:pt idx="1176">
                  <c:v>1.3340379131018285</c:v>
                </c:pt>
                <c:pt idx="1177">
                  <c:v>1.3340429098223268</c:v>
                </c:pt>
                <c:pt idx="1178">
                  <c:v>1.3340478981745103</c:v>
                </c:pt>
                <c:pt idx="1179">
                  <c:v>1.3340528781793843</c:v>
                </c:pt>
                <c:pt idx="1180">
                  <c:v>1.3340578498578834</c:v>
                </c:pt>
                <c:pt idx="1181">
                  <c:v>1.3340628132308723</c:v>
                </c:pt>
                <c:pt idx="1182">
                  <c:v>1.3340677683191455</c:v>
                </c:pt>
                <c:pt idx="1183">
                  <c:v>1.3340727151434291</c:v>
                </c:pt>
                <c:pt idx="1184">
                  <c:v>1.3340776537243793</c:v>
                </c:pt>
                <c:pt idx="1185">
                  <c:v>1.3340825840825841</c:v>
                </c:pt>
                <c:pt idx="1186">
                  <c:v>1.3340875062385626</c:v>
                </c:pt>
                <c:pt idx="1187">
                  <c:v>1.3340924202127662</c:v>
                </c:pt>
                <c:pt idx="1188">
                  <c:v>1.3340973260255771</c:v>
                </c:pt>
                <c:pt idx="1189">
                  <c:v>1.3341022236973119</c:v>
                </c:pt>
                <c:pt idx="1190">
                  <c:v>1.3341071132482176</c:v>
                </c:pt>
                <c:pt idx="1191">
                  <c:v>1.3341119946984761</c:v>
                </c:pt>
                <c:pt idx="1192">
                  <c:v>1.3341168680682007</c:v>
                </c:pt>
                <c:pt idx="1193">
                  <c:v>1.3341217333774398</c:v>
                </c:pt>
                <c:pt idx="1194">
                  <c:v>1.3341265906461743</c:v>
                </c:pt>
                <c:pt idx="1195">
                  <c:v>1.3341314398943198</c:v>
                </c:pt>
                <c:pt idx="1196">
                  <c:v>1.3341362811417259</c:v>
                </c:pt>
                <c:pt idx="1197">
                  <c:v>1.3341411144081767</c:v>
                </c:pt>
                <c:pt idx="1198">
                  <c:v>1.3341459397133917</c:v>
                </c:pt>
                <c:pt idx="1199">
                  <c:v>1.3341507570770244</c:v>
                </c:pt>
                <c:pt idx="1200">
                  <c:v>1.3341555665186648</c:v>
                </c:pt>
                <c:pt idx="1201">
                  <c:v>1.3341603680578378</c:v>
                </c:pt>
                <c:pt idx="1202">
                  <c:v>1.3341651617140045</c:v>
                </c:pt>
                <c:pt idx="1203">
                  <c:v>1.3341699475065618</c:v>
                </c:pt>
                <c:pt idx="1204">
                  <c:v>1.3341747254548435</c:v>
                </c:pt>
                <c:pt idx="1205">
                  <c:v>1.3341794955781199</c:v>
                </c:pt>
                <c:pt idx="1206">
                  <c:v>1.3341842578955982</c:v>
                </c:pt>
                <c:pt idx="1207">
                  <c:v>1.3341890124264226</c:v>
                </c:pt>
                <c:pt idx="1208">
                  <c:v>1.3341937591896749</c:v>
                </c:pt>
                <c:pt idx="1209">
                  <c:v>1.3341984982043749</c:v>
                </c:pt>
                <c:pt idx="1210">
                  <c:v>1.3342032294894799</c:v>
                </c:pt>
                <c:pt idx="1211">
                  <c:v>1.3342079530638853</c:v>
                </c:pt>
                <c:pt idx="1212">
                  <c:v>1.3342126689464258</c:v>
                </c:pt>
                <c:pt idx="1213">
                  <c:v>1.3342173771558739</c:v>
                </c:pt>
                <c:pt idx="1214">
                  <c:v>1.3342220777109415</c:v>
                </c:pt>
                <c:pt idx="1215">
                  <c:v>1.3342267706302795</c:v>
                </c:pt>
                <c:pt idx="1216">
                  <c:v>1.3342314559324786</c:v>
                </c:pt>
                <c:pt idx="1217">
                  <c:v>1.3342361336360689</c:v>
                </c:pt>
                <c:pt idx="1218">
                  <c:v>1.3342408037595204</c:v>
                </c:pt>
                <c:pt idx="1219">
                  <c:v>1.3342454663212435</c:v>
                </c:pt>
                <c:pt idx="1220">
                  <c:v>1.334250121339589</c:v>
                </c:pt>
                <c:pt idx="1221">
                  <c:v>1.3342547688328483</c:v>
                </c:pt>
                <c:pt idx="1222">
                  <c:v>1.3342594088192539</c:v>
                </c:pt>
                <c:pt idx="1223">
                  <c:v>1.3342640413169786</c:v>
                </c:pt>
                <c:pt idx="1224">
                  <c:v>1.3342686663441383</c:v>
                </c:pt>
                <c:pt idx="1225">
                  <c:v>1.3342732839187883</c:v>
                </c:pt>
                <c:pt idx="1226">
                  <c:v>1.3342778940589279</c:v>
                </c:pt>
                <c:pt idx="1227">
                  <c:v>1.3342824967824969</c:v>
                </c:pt>
                <c:pt idx="1228">
                  <c:v>1.3342870921073784</c:v>
                </c:pt>
                <c:pt idx="1229">
                  <c:v>1.3342916800513975</c:v>
                </c:pt>
                <c:pt idx="1230">
                  <c:v>1.3342962606323223</c:v>
                </c:pt>
                <c:pt idx="1231">
                  <c:v>1.3343008338678641</c:v>
                </c:pt>
                <c:pt idx="1232">
                  <c:v>1.3343053997756771</c:v>
                </c:pt>
                <c:pt idx="1233">
                  <c:v>1.3343099583733591</c:v>
                </c:pt>
                <c:pt idx="1234">
                  <c:v>1.3343145096784517</c:v>
                </c:pt>
                <c:pt idx="1235">
                  <c:v>1.33431905370844</c:v>
                </c:pt>
                <c:pt idx="1236">
                  <c:v>1.334323590480754</c:v>
                </c:pt>
                <c:pt idx="1237">
                  <c:v>1.3343281200127675</c:v>
                </c:pt>
                <c:pt idx="1238">
                  <c:v>1.3343326423217989</c:v>
                </c:pt>
                <c:pt idx="1239">
                  <c:v>1.3343371574251117</c:v>
                </c:pt>
                <c:pt idx="1240">
                  <c:v>1.3343416653399141</c:v>
                </c:pt>
                <c:pt idx="1241">
                  <c:v>1.33434616608336</c:v>
                </c:pt>
                <c:pt idx="1242">
                  <c:v>1.3343506596725481</c:v>
                </c:pt>
                <c:pt idx="1243">
                  <c:v>1.3343551461245236</c:v>
                </c:pt>
                <c:pt idx="1244">
                  <c:v>1.3343596254562768</c:v>
                </c:pt>
                <c:pt idx="1245">
                  <c:v>1.3343640976847448</c:v>
                </c:pt>
                <c:pt idx="1246">
                  <c:v>1.3343685628268105</c:v>
                </c:pt>
                <c:pt idx="1247">
                  <c:v>1.3343730208993034</c:v>
                </c:pt>
                <c:pt idx="1248">
                  <c:v>1.3343774719190002</c:v>
                </c:pt>
                <c:pt idx="1249">
                  <c:v>1.3343819159026242</c:v>
                </c:pt>
                <c:pt idx="1250">
                  <c:v>1.3343863528668458</c:v>
                </c:pt>
                <c:pt idx="1251">
                  <c:v>1.3343907828282828</c:v>
                </c:pt>
                <c:pt idx="1252">
                  <c:v>1.3343952058035011</c:v>
                </c:pt>
                <c:pt idx="1253">
                  <c:v>1.3343996218090137</c:v>
                </c:pt>
                <c:pt idx="1254">
                  <c:v>1.3344040308612817</c:v>
                </c:pt>
                <c:pt idx="1255">
                  <c:v>1.3344084329767152</c:v>
                </c:pt>
                <c:pt idx="1256">
                  <c:v>1.3344128281716712</c:v>
                </c:pt>
                <c:pt idx="1257">
                  <c:v>1.334417216462457</c:v>
                </c:pt>
                <c:pt idx="1258">
                  <c:v>1.3344215978653275</c:v>
                </c:pt>
                <c:pt idx="1259">
                  <c:v>1.3344259723964871</c:v>
                </c:pt>
                <c:pt idx="1260">
                  <c:v>1.3344303400720892</c:v>
                </c:pt>
                <c:pt idx="1261">
                  <c:v>1.3344347009082369</c:v>
                </c:pt>
                <c:pt idx="1262">
                  <c:v>1.3344390549209828</c:v>
                </c:pt>
                <c:pt idx="1263">
                  <c:v>1.3344434021263292</c:v>
                </c:pt>
                <c:pt idx="1264">
                  <c:v>1.3344477425402281</c:v>
                </c:pt>
                <c:pt idx="1265">
                  <c:v>1.3344520761785825</c:v>
                </c:pt>
                <c:pt idx="1266">
                  <c:v>1.3344564030572454</c:v>
                </c:pt>
                <c:pt idx="1267">
                  <c:v>1.3344607231920202</c:v>
                </c:pt>
                <c:pt idx="1268">
                  <c:v>1.3344650365986606</c:v>
                </c:pt>
                <c:pt idx="1269">
                  <c:v>1.3344693432928729</c:v>
                </c:pt>
                <c:pt idx="1270">
                  <c:v>1.3344736432903126</c:v>
                </c:pt>
                <c:pt idx="1271">
                  <c:v>1.334477936606588</c:v>
                </c:pt>
                <c:pt idx="1272">
                  <c:v>1.3344822232572584</c:v>
                </c:pt>
                <c:pt idx="1273">
                  <c:v>1.3344865032578344</c:v>
                </c:pt>
                <c:pt idx="1274">
                  <c:v>1.3344907766237792</c:v>
                </c:pt>
                <c:pt idx="1275">
                  <c:v>1.3344950433705081</c:v>
                </c:pt>
                <c:pt idx="1276">
                  <c:v>1.3344993035133883</c:v>
                </c:pt>
                <c:pt idx="1277">
                  <c:v>1.334503557067739</c:v>
                </c:pt>
                <c:pt idx="1278">
                  <c:v>1.3345078040488334</c:v>
                </c:pt>
                <c:pt idx="1279">
                  <c:v>1.3345120444718965</c:v>
                </c:pt>
                <c:pt idx="1280">
                  <c:v>1.3345162783521063</c:v>
                </c:pt>
                <c:pt idx="1281">
                  <c:v>1.3345205057045946</c:v>
                </c:pt>
                <c:pt idx="1282">
                  <c:v>1.3345247265444464</c:v>
                </c:pt>
                <c:pt idx="1283">
                  <c:v>1.3345289408866996</c:v>
                </c:pt>
                <c:pt idx="1284">
                  <c:v>1.3345331487463468</c:v>
                </c:pt>
                <c:pt idx="1285">
                  <c:v>1.334537350138334</c:v>
                </c:pt>
                <c:pt idx="1286">
                  <c:v>1.3345415450775611</c:v>
                </c:pt>
                <c:pt idx="1287">
                  <c:v>1.3345457335788828</c:v>
                </c:pt>
                <c:pt idx="1288">
                  <c:v>1.3345499156571079</c:v>
                </c:pt>
                <c:pt idx="1289">
                  <c:v>1.3345540913269998</c:v>
                </c:pt>
                <c:pt idx="1290">
                  <c:v>1.3345582606032769</c:v>
                </c:pt>
                <c:pt idx="1291">
                  <c:v>1.3345624235006122</c:v>
                </c:pt>
                <c:pt idx="1292">
                  <c:v>1.3345665800336339</c:v>
                </c:pt>
                <c:pt idx="1293">
                  <c:v>1.3345707302169265</c:v>
                </c:pt>
                <c:pt idx="1294">
                  <c:v>1.3345748740650283</c:v>
                </c:pt>
                <c:pt idx="1295">
                  <c:v>1.3345790115924345</c:v>
                </c:pt>
                <c:pt idx="1296">
                  <c:v>1.3345831428135955</c:v>
                </c:pt>
                <c:pt idx="1297">
                  <c:v>1.3345872677429182</c:v>
                </c:pt>
                <c:pt idx="1298">
                  <c:v>1.3345913863947649</c:v>
                </c:pt>
                <c:pt idx="1299">
                  <c:v>1.334595498783455</c:v>
                </c:pt>
                <c:pt idx="1300">
                  <c:v>1.3345996049232642</c:v>
                </c:pt>
                <c:pt idx="1301">
                  <c:v>1.3346037048284241</c:v>
                </c:pt>
                <c:pt idx="1302">
                  <c:v>1.3346077985131239</c:v>
                </c:pt>
                <c:pt idx="1303">
                  <c:v>1.3346118859915101</c:v>
                </c:pt>
                <c:pt idx="1304">
                  <c:v>1.3346159672776854</c:v>
                </c:pt>
                <c:pt idx="1305">
                  <c:v>1.33462004238571</c:v>
                </c:pt>
                <c:pt idx="1306">
                  <c:v>1.3346241113296022</c:v>
                </c:pt>
                <c:pt idx="1307">
                  <c:v>1.3346281741233375</c:v>
                </c:pt>
                <c:pt idx="1308">
                  <c:v>1.3346322307808489</c:v>
                </c:pt>
                <c:pt idx="1309">
                  <c:v>1.3346362813160277</c:v>
                </c:pt>
                <c:pt idx="1310">
                  <c:v>1.3346403257427235</c:v>
                </c:pt>
                <c:pt idx="1311">
                  <c:v>1.3346443640747441</c:v>
                </c:pt>
                <c:pt idx="1312">
                  <c:v>1.3346483963258546</c:v>
                </c:pt>
                <c:pt idx="1313">
                  <c:v>1.3346524225097804</c:v>
                </c:pt>
                <c:pt idx="1314">
                  <c:v>1.3346564426402046</c:v>
                </c:pt>
                <c:pt idx="1315">
                  <c:v>1.3346604567307694</c:v>
                </c:pt>
                <c:pt idx="1316">
                  <c:v>1.3346644647950758</c:v>
                </c:pt>
                <c:pt idx="1317">
                  <c:v>1.3346684668466848</c:v>
                </c:pt>
                <c:pt idx="1318">
                  <c:v>1.3346724628991158</c:v>
                </c:pt>
                <c:pt idx="1319">
                  <c:v>1.3346764529658479</c:v>
                </c:pt>
                <c:pt idx="1320">
                  <c:v>1.3346804370603202</c:v>
                </c:pt>
                <c:pt idx="1321">
                  <c:v>1.3346844151959321</c:v>
                </c:pt>
                <c:pt idx="1322">
                  <c:v>1.3346883873860411</c:v>
                </c:pt>
                <c:pt idx="1323">
                  <c:v>1.3346923536439665</c:v>
                </c:pt>
                <c:pt idx="1324">
                  <c:v>1.3346963139829877</c:v>
                </c:pt>
                <c:pt idx="1325">
                  <c:v>1.3347002684163438</c:v>
                </c:pt>
                <c:pt idx="1326">
                  <c:v>1.3347042169572345</c:v>
                </c:pt>
                <c:pt idx="1327">
                  <c:v>1.3347081596188208</c:v>
                </c:pt>
                <c:pt idx="1328">
                  <c:v>1.3347120964142243</c:v>
                </c:pt>
                <c:pt idx="1329">
                  <c:v>1.3347160273565271</c:v>
                </c:pt>
                <c:pt idx="1330">
                  <c:v>1.334719952458773</c:v>
                </c:pt>
                <c:pt idx="1331">
                  <c:v>1.3347238717339667</c:v>
                </c:pt>
                <c:pt idx="1332">
                  <c:v>1.334727785195075</c:v>
                </c:pt>
                <c:pt idx="1333">
                  <c:v>1.3347316928550252</c:v>
                </c:pt>
                <c:pt idx="1334">
                  <c:v>1.3347355947267072</c:v>
                </c:pt>
                <c:pt idx="1335">
                  <c:v>1.3347394908229724</c:v>
                </c:pt>
                <c:pt idx="1336">
                  <c:v>1.3347433811566338</c:v>
                </c:pt>
                <c:pt idx="1337">
                  <c:v>1.3347472657404671</c:v>
                </c:pt>
                <c:pt idx="1338">
                  <c:v>1.3347511445872104</c:v>
                </c:pt>
                <c:pt idx="1339">
                  <c:v>1.3347550177095633</c:v>
                </c:pt>
                <c:pt idx="1340">
                  <c:v>1.3347588851201888</c:v>
                </c:pt>
                <c:pt idx="1341">
                  <c:v>1.3347627468317125</c:v>
                </c:pt>
                <c:pt idx="1342">
                  <c:v>1.3347666028567222</c:v>
                </c:pt>
                <c:pt idx="1343">
                  <c:v>1.3347704532077693</c:v>
                </c:pt>
                <c:pt idx="1344">
                  <c:v>1.334774297897368</c:v>
                </c:pt>
                <c:pt idx="1345">
                  <c:v>1.3347781369379961</c:v>
                </c:pt>
                <c:pt idx="1346">
                  <c:v>1.3347819703420938</c:v>
                </c:pt>
                <c:pt idx="1347">
                  <c:v>1.3347857981220659</c:v>
                </c:pt>
                <c:pt idx="1348">
                  <c:v>1.3347896202902803</c:v>
                </c:pt>
                <c:pt idx="1349">
                  <c:v>1.3347934368590684</c:v>
                </c:pt>
                <c:pt idx="1350">
                  <c:v>1.3347972478407262</c:v>
                </c:pt>
                <c:pt idx="1351">
                  <c:v>1.3348010532475132</c:v>
                </c:pt>
                <c:pt idx="1352">
                  <c:v>1.3348048530916534</c:v>
                </c:pt>
                <c:pt idx="1353">
                  <c:v>1.3348086473853347</c:v>
                </c:pt>
                <c:pt idx="1354">
                  <c:v>1.3348124361407094</c:v>
                </c:pt>
                <c:pt idx="1355">
                  <c:v>1.3348162193698949</c:v>
                </c:pt>
                <c:pt idx="1356">
                  <c:v>1.3348199970849732</c:v>
                </c:pt>
                <c:pt idx="1357">
                  <c:v>1.3348237692979901</c:v>
                </c:pt>
                <c:pt idx="1358">
                  <c:v>1.3348275360209576</c:v>
                </c:pt>
                <c:pt idx="1359">
                  <c:v>1.3348312972658525</c:v>
                </c:pt>
                <c:pt idx="1360">
                  <c:v>1.3348350530446158</c:v>
                </c:pt>
                <c:pt idx="1361">
                  <c:v>1.3348388033691549</c:v>
                </c:pt>
                <c:pt idx="1362">
                  <c:v>1.3348425482513424</c:v>
                </c:pt>
                <c:pt idx="1363">
                  <c:v>1.3348462877030163</c:v>
                </c:pt>
                <c:pt idx="1364">
                  <c:v>1.3348500217359804</c:v>
                </c:pt>
                <c:pt idx="1365">
                  <c:v>1.3348537503620042</c:v>
                </c:pt>
                <c:pt idx="1366">
                  <c:v>1.3348574735928231</c:v>
                </c:pt>
                <c:pt idx="1367">
                  <c:v>1.3348611914401389</c:v>
                </c:pt>
                <c:pt idx="1368">
                  <c:v>1.3348649039156191</c:v>
                </c:pt>
                <c:pt idx="1369">
                  <c:v>1.3348686110308983</c:v>
                </c:pt>
                <c:pt idx="1370">
                  <c:v>1.3348723127975763</c:v>
                </c:pt>
                <c:pt idx="1371">
                  <c:v>1.3348760092272205</c:v>
                </c:pt>
                <c:pt idx="1372">
                  <c:v>1.3348797003313646</c:v>
                </c:pt>
                <c:pt idx="1373">
                  <c:v>1.334883386121509</c:v>
                </c:pt>
                <c:pt idx="1374">
                  <c:v>1.334887066609121</c:v>
                </c:pt>
                <c:pt idx="1375">
                  <c:v>1.3348907418056355</c:v>
                </c:pt>
                <c:pt idx="1376">
                  <c:v>1.3348944117224537</c:v>
                </c:pt>
                <c:pt idx="1377">
                  <c:v>1.3348980763709446</c:v>
                </c:pt>
                <c:pt idx="1378">
                  <c:v>1.3349017357624444</c:v>
                </c:pt>
                <c:pt idx="1379">
                  <c:v>1.3349053899082568</c:v>
                </c:pt>
                <c:pt idx="1380">
                  <c:v>1.3349090388196536</c:v>
                </c:pt>
                <c:pt idx="1381">
                  <c:v>1.334912682507873</c:v>
                </c:pt>
                <c:pt idx="1382">
                  <c:v>1.3349163209841224</c:v>
                </c:pt>
                <c:pt idx="1383">
                  <c:v>1.3349199542595771</c:v>
                </c:pt>
                <c:pt idx="1384">
                  <c:v>1.3349235823453793</c:v>
                </c:pt>
                <c:pt idx="1385">
                  <c:v>1.3349272052526406</c:v>
                </c:pt>
                <c:pt idx="1386">
                  <c:v>1.3349308229924406</c:v>
                </c:pt>
                <c:pt idx="1387">
                  <c:v>1.3349344355758268</c:v>
                </c:pt>
                <c:pt idx="1388">
                  <c:v>1.3349380430138158</c:v>
                </c:pt>
                <c:pt idx="1389">
                  <c:v>1.3349416453173926</c:v>
                </c:pt>
                <c:pt idx="1390">
                  <c:v>1.334945242497511</c:v>
                </c:pt>
                <c:pt idx="1391">
                  <c:v>1.3349488345650939</c:v>
                </c:pt>
                <c:pt idx="1392">
                  <c:v>1.3349524215310327</c:v>
                </c:pt>
                <c:pt idx="1393">
                  <c:v>1.3349560034061878</c:v>
                </c:pt>
                <c:pt idx="1394">
                  <c:v>1.3349595802013901</c:v>
                </c:pt>
                <c:pt idx="1395">
                  <c:v>1.3349631519274379</c:v>
                </c:pt>
                <c:pt idx="1396">
                  <c:v>1.3349667185951</c:v>
                </c:pt>
                <c:pt idx="1397">
                  <c:v>1.3349702802151149</c:v>
                </c:pt>
                <c:pt idx="1398">
                  <c:v>1.3349738367981898</c:v>
                </c:pt>
                <c:pt idx="1399">
                  <c:v>1.3349773883550029</c:v>
                </c:pt>
                <c:pt idx="1400">
                  <c:v>1.3349809348962012</c:v>
                </c:pt>
                <c:pt idx="1401">
                  <c:v>1.3349844764324021</c:v>
                </c:pt>
                <c:pt idx="1402">
                  <c:v>1.3349880129741927</c:v>
                </c:pt>
                <c:pt idx="1403">
                  <c:v>1.3349915445321308</c:v>
                </c:pt>
                <c:pt idx="1404">
                  <c:v>1.3349950711167442</c:v>
                </c:pt>
                <c:pt idx="1405">
                  <c:v>1.3349985927385311</c:v>
                </c:pt>
                <c:pt idx="1406">
                  <c:v>1.3350021094079596</c:v>
                </c:pt>
                <c:pt idx="1407">
                  <c:v>1.3350056211354695</c:v>
                </c:pt>
                <c:pt idx="1408">
                  <c:v>1.3350091279314704</c:v>
                </c:pt>
                <c:pt idx="1409">
                  <c:v>1.3350126298063432</c:v>
                </c:pt>
                <c:pt idx="1410">
                  <c:v>1.335016126770439</c:v>
                </c:pt>
                <c:pt idx="1411">
                  <c:v>1.3350196188340808</c:v>
                </c:pt>
                <c:pt idx="1412">
                  <c:v>1.3350231060075621</c:v>
                </c:pt>
                <c:pt idx="1413">
                  <c:v>1.3350265883011476</c:v>
                </c:pt>
                <c:pt idx="1414">
                  <c:v>1.3350300657250733</c:v>
                </c:pt>
                <c:pt idx="1415">
                  <c:v>1.3350335382895473</c:v>
                </c:pt>
                <c:pt idx="1416">
                  <c:v>1.3350370060047481</c:v>
                </c:pt>
                <c:pt idx="1417">
                  <c:v>1.3350404688808262</c:v>
                </c:pt>
                <c:pt idx="1418">
                  <c:v>1.3350439269279042</c:v>
                </c:pt>
                <c:pt idx="1419">
                  <c:v>1.3350473801560758</c:v>
                </c:pt>
                <c:pt idx="1420">
                  <c:v>1.3350508285754075</c:v>
                </c:pt>
                <c:pt idx="1421">
                  <c:v>1.3350542721959366</c:v>
                </c:pt>
                <c:pt idx="1422">
                  <c:v>1.3350577110276736</c:v>
                </c:pt>
                <c:pt idx="1423">
                  <c:v>1.3350611450806005</c:v>
                </c:pt>
                <c:pt idx="1424">
                  <c:v>1.3350645743646716</c:v>
                </c:pt>
                <c:pt idx="1425">
                  <c:v>1.3350679988898142</c:v>
                </c:pt>
                <c:pt idx="1426">
                  <c:v>1.3350714186659272</c:v>
                </c:pt>
                <c:pt idx="1427">
                  <c:v>1.3350748337028826</c:v>
                </c:pt>
                <c:pt idx="1428">
                  <c:v>1.3350782440105251</c:v>
                </c:pt>
                <c:pt idx="1429">
                  <c:v>1.3350816495986717</c:v>
                </c:pt>
                <c:pt idx="1430">
                  <c:v>1.3350850504771126</c:v>
                </c:pt>
                <c:pt idx="1431">
                  <c:v>1.335088446655611</c:v>
                </c:pt>
                <c:pt idx="1432">
                  <c:v>1.335091838143903</c:v>
                </c:pt>
                <c:pt idx="1433">
                  <c:v>1.3350952249516976</c:v>
                </c:pt>
                <c:pt idx="1434">
                  <c:v>1.3350986070886774</c:v>
                </c:pt>
                <c:pt idx="1435">
                  <c:v>1.3351019845644985</c:v>
                </c:pt>
                <c:pt idx="1436">
                  <c:v>1.3351053573887897</c:v>
                </c:pt>
                <c:pt idx="1437">
                  <c:v>1.3351087255711533</c:v>
                </c:pt>
                <c:pt idx="1438">
                  <c:v>1.3351120891211663</c:v>
                </c:pt>
                <c:pt idx="1439">
                  <c:v>1.3351154480483785</c:v>
                </c:pt>
                <c:pt idx="1440">
                  <c:v>1.3351188023623131</c:v>
                </c:pt>
                <c:pt idx="1441">
                  <c:v>1.3351221520724679</c:v>
                </c:pt>
                <c:pt idx="1442">
                  <c:v>1.3351254971883144</c:v>
                </c:pt>
                <c:pt idx="1443">
                  <c:v>1.3351288377192985</c:v>
                </c:pt>
                <c:pt idx="1444">
                  <c:v>1.3351321736748392</c:v>
                </c:pt>
                <c:pt idx="1445">
                  <c:v>1.3351355050643308</c:v>
                </c:pt>
                <c:pt idx="1446">
                  <c:v>1.3351388318971416</c:v>
                </c:pt>
                <c:pt idx="1447">
                  <c:v>1.3351421541826136</c:v>
                </c:pt>
                <c:pt idx="1448">
                  <c:v>1.3351454719300642</c:v>
                </c:pt>
                <c:pt idx="1449">
                  <c:v>1.3351487851487853</c:v>
                </c:pt>
                <c:pt idx="1450">
                  <c:v>1.3351520938480428</c:v>
                </c:pt>
                <c:pt idx="1451">
                  <c:v>1.3351553980370776</c:v>
                </c:pt>
                <c:pt idx="1452">
                  <c:v>1.3351586977251058</c:v>
                </c:pt>
                <c:pt idx="1453">
                  <c:v>1.3351619929213179</c:v>
                </c:pt>
                <c:pt idx="1454">
                  <c:v>1.3351652836348797</c:v>
                </c:pt>
                <c:pt idx="1455">
                  <c:v>1.335168569874932</c:v>
                </c:pt>
                <c:pt idx="1456">
                  <c:v>1.335171851650591</c:v>
                </c:pt>
                <c:pt idx="1457">
                  <c:v>1.3351751289709477</c:v>
                </c:pt>
                <c:pt idx="1458">
                  <c:v>1.3351784018450685</c:v>
                </c:pt>
                <c:pt idx="1459">
                  <c:v>1.3351816702819956</c:v>
                </c:pt>
                <c:pt idx="1460">
                  <c:v>1.3351849342907467</c:v>
                </c:pt>
                <c:pt idx="1461">
                  <c:v>1.3351881938803143</c:v>
                </c:pt>
                <c:pt idx="1462">
                  <c:v>1.3351914490596672</c:v>
                </c:pt>
                <c:pt idx="1463">
                  <c:v>1.3351946998377504</c:v>
                </c:pt>
                <c:pt idx="1464">
                  <c:v>1.3351979462234835</c:v>
                </c:pt>
                <c:pt idx="1465">
                  <c:v>1.3352011882257631</c:v>
                </c:pt>
                <c:pt idx="1466">
                  <c:v>1.3352044258534612</c:v>
                </c:pt>
                <c:pt idx="1467">
                  <c:v>1.3352076591154263</c:v>
                </c:pt>
                <c:pt idx="1468">
                  <c:v>1.3352108880204825</c:v>
                </c:pt>
                <c:pt idx="1469">
                  <c:v>1.3352141125774306</c:v>
                </c:pt>
                <c:pt idx="1470">
                  <c:v>1.3352173327950481</c:v>
                </c:pt>
                <c:pt idx="1471">
                  <c:v>1.3352205486820874</c:v>
                </c:pt>
                <c:pt idx="1472">
                  <c:v>1.3352237602472787</c:v>
                </c:pt>
                <c:pt idx="1473">
                  <c:v>1.3352269674993287</c:v>
                </c:pt>
                <c:pt idx="1474">
                  <c:v>1.3352301704469201</c:v>
                </c:pt>
                <c:pt idx="1475">
                  <c:v>1.3352333690987126</c:v>
                </c:pt>
                <c:pt idx="1476">
                  <c:v>1.3352365634633427</c:v>
                </c:pt>
                <c:pt idx="1477">
                  <c:v>1.3352397535494243</c:v>
                </c:pt>
                <c:pt idx="1478">
                  <c:v>1.3352429393655469</c:v>
                </c:pt>
                <c:pt idx="1479">
                  <c:v>1.3352461209202784</c:v>
                </c:pt>
                <c:pt idx="1480">
                  <c:v>1.3352492982221629</c:v>
                </c:pt>
                <c:pt idx="1481">
                  <c:v>1.3352524712797222</c:v>
                </c:pt>
                <c:pt idx="1482">
                  <c:v>1.335255640101455</c:v>
                </c:pt>
                <c:pt idx="1483">
                  <c:v>1.3352588046958378</c:v>
                </c:pt>
                <c:pt idx="1484">
                  <c:v>1.335261965071324</c:v>
                </c:pt>
                <c:pt idx="1485">
                  <c:v>1.3352651212363444</c:v>
                </c:pt>
                <c:pt idx="1486">
                  <c:v>1.3352682731993077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4A-4D5E-A618-D0425BE2A904}"/>
            </c:ext>
          </c:extLst>
        </c:ser>
        <c:ser>
          <c:idx val="2"/>
          <c:order val="2"/>
          <c:spPr>
            <a:ln w="6480">
              <a:solidFill>
                <a:srgbClr val="000000"/>
              </a:solidFill>
              <a:custDash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2 (Fit-data)'!$A$7:$A$1493</c:f>
              <c:numCache>
                <c:formatCode>0.0</c:formatCode>
                <c:ptCount val="148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 formatCode="General">
                  <c:v>2.1</c:v>
                </c:pt>
                <c:pt idx="12" formatCode="General">
                  <c:v>2.2000000000000002</c:v>
                </c:pt>
                <c:pt idx="13" formatCode="General">
                  <c:v>2.2999999999999998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</c:v>
                </c:pt>
                <c:pt idx="31" formatCode="General">
                  <c:v>4.0999999999999996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4.4000000000000004</c:v>
                </c:pt>
                <c:pt idx="35" formatCode="General">
                  <c:v>4.5</c:v>
                </c:pt>
                <c:pt idx="36" formatCode="General">
                  <c:v>4.5999999999999996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4.9000000000000004</c:v>
                </c:pt>
                <c:pt idx="40" formatCode="General">
                  <c:v>5</c:v>
                </c:pt>
                <c:pt idx="41" formatCode="General">
                  <c:v>5.0999999999999996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</c:v>
                </c:pt>
                <c:pt idx="71" formatCode="General">
                  <c:v>8.1</c:v>
                </c:pt>
                <c:pt idx="72" formatCode="General">
                  <c:v>8.1999999999999993</c:v>
                </c:pt>
                <c:pt idx="73" formatCode="General">
                  <c:v>8.3000000000000007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8.6999999999999993</c:v>
                </c:pt>
                <c:pt idx="78" formatCode="General">
                  <c:v>8.8000000000000007</c:v>
                </c:pt>
                <c:pt idx="79" formatCode="General">
                  <c:v>8.9</c:v>
                </c:pt>
                <c:pt idx="80" formatCode="General">
                  <c:v>9</c:v>
                </c:pt>
                <c:pt idx="81" formatCode="General">
                  <c:v>9.1</c:v>
                </c:pt>
                <c:pt idx="82" formatCode="General">
                  <c:v>9.1999999999999993</c:v>
                </c:pt>
                <c:pt idx="83" formatCode="General">
                  <c:v>9.3000000000000007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9.6999999999999993</c:v>
                </c:pt>
                <c:pt idx="88" formatCode="General">
                  <c:v>9.8000000000000007</c:v>
                </c:pt>
                <c:pt idx="89" formatCode="General">
                  <c:v>9.9</c:v>
                </c:pt>
                <c:pt idx="90" formatCode="General">
                  <c:v>10</c:v>
                </c:pt>
                <c:pt idx="91" formatCode="General">
                  <c:v>10.1</c:v>
                </c:pt>
                <c:pt idx="92" formatCode="General">
                  <c:v>10.199999999999999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</c:v>
                </c:pt>
                <c:pt idx="151" formatCode="General">
                  <c:v>16.100000000000001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16.399999999999999</c:v>
                </c:pt>
                <c:pt idx="155" formatCode="General">
                  <c:v>16.5</c:v>
                </c:pt>
                <c:pt idx="156" formatCode="General">
                  <c:v>16.600000000000001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16.899999999999999</c:v>
                </c:pt>
                <c:pt idx="160" formatCode="General">
                  <c:v>17</c:v>
                </c:pt>
                <c:pt idx="161" formatCode="General">
                  <c:v>17.100000000000001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17.399999999999999</c:v>
                </c:pt>
                <c:pt idx="165" formatCode="General">
                  <c:v>17.5</c:v>
                </c:pt>
                <c:pt idx="166" formatCode="General">
                  <c:v>17.600000000000001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17.899999999999999</c:v>
                </c:pt>
                <c:pt idx="170" formatCode="General">
                  <c:v>18</c:v>
                </c:pt>
                <c:pt idx="171" formatCode="General">
                  <c:v>18.100000000000001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18.399999999999999</c:v>
                </c:pt>
                <c:pt idx="175" formatCode="General">
                  <c:v>18.5</c:v>
                </c:pt>
                <c:pt idx="176" formatCode="General">
                  <c:v>18.600000000000001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18.899999999999999</c:v>
                </c:pt>
                <c:pt idx="180" formatCode="General">
                  <c:v>19</c:v>
                </c:pt>
                <c:pt idx="181" formatCode="General">
                  <c:v>19.100000000000001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19.399999999999999</c:v>
                </c:pt>
                <c:pt idx="185" formatCode="General">
                  <c:v>19.5</c:v>
                </c:pt>
                <c:pt idx="186" formatCode="General">
                  <c:v>19.600000000000001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19.899999999999999</c:v>
                </c:pt>
                <c:pt idx="190" formatCode="General">
                  <c:v>20</c:v>
                </c:pt>
                <c:pt idx="191" formatCode="General">
                  <c:v>20.100000000000001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20.399999999999999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</c:v>
                </c:pt>
                <c:pt idx="311" formatCode="General">
                  <c:v>32.1</c:v>
                </c:pt>
                <c:pt idx="312" formatCode="General">
                  <c:v>32.200000000000003</c:v>
                </c:pt>
                <c:pt idx="313" formatCode="General">
                  <c:v>32.299999999999997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32.700000000000003</c:v>
                </c:pt>
                <c:pt idx="318" formatCode="General">
                  <c:v>32.799999999999997</c:v>
                </c:pt>
                <c:pt idx="319" formatCode="General">
                  <c:v>32.9</c:v>
                </c:pt>
                <c:pt idx="320" formatCode="General">
                  <c:v>33</c:v>
                </c:pt>
                <c:pt idx="321" formatCode="General">
                  <c:v>33.1</c:v>
                </c:pt>
                <c:pt idx="322" formatCode="General">
                  <c:v>33.200000000000003</c:v>
                </c:pt>
                <c:pt idx="323" formatCode="General">
                  <c:v>33.299999999999997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33.700000000000003</c:v>
                </c:pt>
                <c:pt idx="328" formatCode="General">
                  <c:v>33.799999999999997</c:v>
                </c:pt>
                <c:pt idx="329" formatCode="General">
                  <c:v>33.9</c:v>
                </c:pt>
                <c:pt idx="330" formatCode="General">
                  <c:v>34</c:v>
                </c:pt>
                <c:pt idx="331" formatCode="General">
                  <c:v>34.1</c:v>
                </c:pt>
                <c:pt idx="332" formatCode="General">
                  <c:v>34.200000000000003</c:v>
                </c:pt>
                <c:pt idx="333" formatCode="General">
                  <c:v>34.299999999999997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34.700000000000003</c:v>
                </c:pt>
                <c:pt idx="338" formatCode="General">
                  <c:v>34.799999999999997</c:v>
                </c:pt>
                <c:pt idx="339" formatCode="General">
                  <c:v>34.9</c:v>
                </c:pt>
                <c:pt idx="340" formatCode="General">
                  <c:v>35</c:v>
                </c:pt>
                <c:pt idx="341" formatCode="General">
                  <c:v>35.1</c:v>
                </c:pt>
                <c:pt idx="342" formatCode="General">
                  <c:v>35.200000000000003</c:v>
                </c:pt>
                <c:pt idx="343" formatCode="General">
                  <c:v>35.299999999999997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35.700000000000003</c:v>
                </c:pt>
                <c:pt idx="348" formatCode="General">
                  <c:v>35.799999999999997</c:v>
                </c:pt>
                <c:pt idx="349" formatCode="General">
                  <c:v>35.9</c:v>
                </c:pt>
                <c:pt idx="350" formatCode="General">
                  <c:v>36</c:v>
                </c:pt>
                <c:pt idx="351" formatCode="General">
                  <c:v>36.1</c:v>
                </c:pt>
                <c:pt idx="352" formatCode="General">
                  <c:v>36.200000000000003</c:v>
                </c:pt>
                <c:pt idx="353" formatCode="General">
                  <c:v>36.299999999999997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36.700000000000003</c:v>
                </c:pt>
                <c:pt idx="358" formatCode="General">
                  <c:v>36.799999999999997</c:v>
                </c:pt>
                <c:pt idx="359" formatCode="General">
                  <c:v>36.9</c:v>
                </c:pt>
                <c:pt idx="360" formatCode="General">
                  <c:v>37</c:v>
                </c:pt>
                <c:pt idx="361" formatCode="General">
                  <c:v>37.1</c:v>
                </c:pt>
                <c:pt idx="362" formatCode="General">
                  <c:v>37.200000000000003</c:v>
                </c:pt>
                <c:pt idx="363" formatCode="General">
                  <c:v>37.299999999999997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37.700000000000003</c:v>
                </c:pt>
                <c:pt idx="368" formatCode="General">
                  <c:v>37.799999999999997</c:v>
                </c:pt>
                <c:pt idx="369" formatCode="General">
                  <c:v>37.9</c:v>
                </c:pt>
                <c:pt idx="370" formatCode="General">
                  <c:v>38</c:v>
                </c:pt>
                <c:pt idx="371" formatCode="General">
                  <c:v>38.1</c:v>
                </c:pt>
                <c:pt idx="372" formatCode="General">
                  <c:v>38.200000000000003</c:v>
                </c:pt>
                <c:pt idx="373" formatCode="General">
                  <c:v>38.299999999999997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38.700000000000003</c:v>
                </c:pt>
                <c:pt idx="378" formatCode="General">
                  <c:v>38.799999999999997</c:v>
                </c:pt>
                <c:pt idx="379" formatCode="General">
                  <c:v>38.9</c:v>
                </c:pt>
                <c:pt idx="380" formatCode="General">
                  <c:v>39</c:v>
                </c:pt>
                <c:pt idx="381" formatCode="General">
                  <c:v>39.1</c:v>
                </c:pt>
                <c:pt idx="382" formatCode="General">
                  <c:v>39.200000000000003</c:v>
                </c:pt>
                <c:pt idx="383" formatCode="General">
                  <c:v>39.299999999999997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39.700000000000003</c:v>
                </c:pt>
                <c:pt idx="388" formatCode="General">
                  <c:v>39.799999999999997</c:v>
                </c:pt>
                <c:pt idx="389" formatCode="General">
                  <c:v>39.9</c:v>
                </c:pt>
                <c:pt idx="390" formatCode="General">
                  <c:v>40</c:v>
                </c:pt>
                <c:pt idx="391" formatCode="General">
                  <c:v>40.1</c:v>
                </c:pt>
                <c:pt idx="392" formatCode="General">
                  <c:v>40.200000000000003</c:v>
                </c:pt>
                <c:pt idx="393" formatCode="General">
                  <c:v>40.299999999999997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40.700000000000003</c:v>
                </c:pt>
                <c:pt idx="398" formatCode="General">
                  <c:v>40.799999999999997</c:v>
                </c:pt>
                <c:pt idx="399" formatCode="General">
                  <c:v>40.9</c:v>
                </c:pt>
                <c:pt idx="400" formatCode="General">
                  <c:v>41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</c:v>
                </c:pt>
                <c:pt idx="571" formatCode="General">
                  <c:v>58.1</c:v>
                </c:pt>
                <c:pt idx="572" formatCode="General">
                  <c:v>58.200000000000102</c:v>
                </c:pt>
                <c:pt idx="573" formatCode="General">
                  <c:v>58.300000000000097</c:v>
                </c:pt>
                <c:pt idx="574" formatCode="General">
                  <c:v>58.400000000000098</c:v>
                </c:pt>
                <c:pt idx="575" formatCode="General">
                  <c:v>58.500000000000099</c:v>
                </c:pt>
                <c:pt idx="576" formatCode="General">
                  <c:v>58.600000000000101</c:v>
                </c:pt>
                <c:pt idx="577" formatCode="General">
                  <c:v>58.700000000000102</c:v>
                </c:pt>
                <c:pt idx="578" formatCode="General">
                  <c:v>58.800000000000097</c:v>
                </c:pt>
                <c:pt idx="579" formatCode="General">
                  <c:v>58.900000000000098</c:v>
                </c:pt>
                <c:pt idx="580" formatCode="General">
                  <c:v>59.000000000000099</c:v>
                </c:pt>
                <c:pt idx="581" formatCode="General">
                  <c:v>59.100000000000101</c:v>
                </c:pt>
                <c:pt idx="582" formatCode="General">
                  <c:v>59.200000000000102</c:v>
                </c:pt>
                <c:pt idx="583" formatCode="General">
                  <c:v>59.300000000000097</c:v>
                </c:pt>
                <c:pt idx="584" formatCode="General">
                  <c:v>59.400000000000098</c:v>
                </c:pt>
                <c:pt idx="585" formatCode="General">
                  <c:v>59.500000000000099</c:v>
                </c:pt>
                <c:pt idx="586" formatCode="General">
                  <c:v>59.600000000000101</c:v>
                </c:pt>
                <c:pt idx="587" formatCode="General">
                  <c:v>59.700000000000102</c:v>
                </c:pt>
                <c:pt idx="588" formatCode="General">
                  <c:v>59.800000000000097</c:v>
                </c:pt>
                <c:pt idx="589" formatCode="General">
                  <c:v>59.900000000000098</c:v>
                </c:pt>
                <c:pt idx="590" formatCode="General">
                  <c:v>60.000000000000099</c:v>
                </c:pt>
                <c:pt idx="591" formatCode="General">
                  <c:v>60.100000000000101</c:v>
                </c:pt>
                <c:pt idx="592" formatCode="General">
                  <c:v>60.200000000000102</c:v>
                </c:pt>
                <c:pt idx="593" formatCode="General">
                  <c:v>60.300000000000097</c:v>
                </c:pt>
                <c:pt idx="594" formatCode="General">
                  <c:v>60.400000000000098</c:v>
                </c:pt>
                <c:pt idx="595" formatCode="General">
                  <c:v>60.500000000000099</c:v>
                </c:pt>
                <c:pt idx="596" formatCode="General">
                  <c:v>60.600000000000101</c:v>
                </c:pt>
                <c:pt idx="597" formatCode="General">
                  <c:v>60.700000000000102</c:v>
                </c:pt>
                <c:pt idx="598" formatCode="General">
                  <c:v>60.800000000000097</c:v>
                </c:pt>
                <c:pt idx="599" formatCode="General">
                  <c:v>60.900000000000098</c:v>
                </c:pt>
                <c:pt idx="600" formatCode="General">
                  <c:v>61.000000000000099</c:v>
                </c:pt>
                <c:pt idx="601" formatCode="General">
                  <c:v>61.100000000000101</c:v>
                </c:pt>
                <c:pt idx="602" formatCode="General">
                  <c:v>61.200000000000102</c:v>
                </c:pt>
                <c:pt idx="603" formatCode="General">
                  <c:v>61.300000000000097</c:v>
                </c:pt>
                <c:pt idx="604" formatCode="General">
                  <c:v>61.400000000000098</c:v>
                </c:pt>
                <c:pt idx="605" formatCode="General">
                  <c:v>61.500000000000099</c:v>
                </c:pt>
                <c:pt idx="606" formatCode="General">
                  <c:v>61.600000000000101</c:v>
                </c:pt>
                <c:pt idx="607" formatCode="General">
                  <c:v>61.700000000000102</c:v>
                </c:pt>
                <c:pt idx="608" formatCode="General">
                  <c:v>61.800000000000097</c:v>
                </c:pt>
                <c:pt idx="609" formatCode="General">
                  <c:v>61.900000000000098</c:v>
                </c:pt>
                <c:pt idx="610" formatCode="General">
                  <c:v>62.000000000000099</c:v>
                </c:pt>
                <c:pt idx="611" formatCode="General">
                  <c:v>62.100000000000101</c:v>
                </c:pt>
                <c:pt idx="612" formatCode="General">
                  <c:v>62.200000000000102</c:v>
                </c:pt>
                <c:pt idx="613" formatCode="General">
                  <c:v>62.300000000000097</c:v>
                </c:pt>
                <c:pt idx="614" formatCode="General">
                  <c:v>62.400000000000098</c:v>
                </c:pt>
                <c:pt idx="615" formatCode="General">
                  <c:v>62.500000000000099</c:v>
                </c:pt>
                <c:pt idx="616" formatCode="General">
                  <c:v>62.600000000000101</c:v>
                </c:pt>
                <c:pt idx="617" formatCode="General">
                  <c:v>62.700000000000102</c:v>
                </c:pt>
                <c:pt idx="618" formatCode="General">
                  <c:v>62.800000000000097</c:v>
                </c:pt>
                <c:pt idx="619" formatCode="General">
                  <c:v>62.900000000000098</c:v>
                </c:pt>
                <c:pt idx="620" formatCode="General">
                  <c:v>63.000000000000099</c:v>
                </c:pt>
                <c:pt idx="621" formatCode="General">
                  <c:v>63.100000000000101</c:v>
                </c:pt>
                <c:pt idx="622" formatCode="General">
                  <c:v>63.200000000000102</c:v>
                </c:pt>
                <c:pt idx="623" formatCode="General">
                  <c:v>63.300000000000097</c:v>
                </c:pt>
                <c:pt idx="624" formatCode="General">
                  <c:v>63.400000000000098</c:v>
                </c:pt>
                <c:pt idx="625" formatCode="General">
                  <c:v>63.500000000000099</c:v>
                </c:pt>
                <c:pt idx="626" formatCode="General">
                  <c:v>63.600000000000101</c:v>
                </c:pt>
                <c:pt idx="627" formatCode="General">
                  <c:v>63.700000000000102</c:v>
                </c:pt>
                <c:pt idx="628" formatCode="General">
                  <c:v>63.800000000000097</c:v>
                </c:pt>
                <c:pt idx="629" formatCode="General">
                  <c:v>63.900000000000098</c:v>
                </c:pt>
                <c:pt idx="630" formatCode="General">
                  <c:v>64.000000000000099</c:v>
                </c:pt>
                <c:pt idx="631" formatCode="General">
                  <c:v>64.100000000000094</c:v>
                </c:pt>
                <c:pt idx="632" formatCode="General">
                  <c:v>64.200000000000102</c:v>
                </c:pt>
                <c:pt idx="633" formatCode="General">
                  <c:v>64.300000000000097</c:v>
                </c:pt>
                <c:pt idx="634" formatCode="General">
                  <c:v>64.400000000000105</c:v>
                </c:pt>
                <c:pt idx="635" formatCode="General">
                  <c:v>64.500000000000099</c:v>
                </c:pt>
                <c:pt idx="636" formatCode="General">
                  <c:v>64.600000000000094</c:v>
                </c:pt>
                <c:pt idx="637" formatCode="General">
                  <c:v>64.700000000000102</c:v>
                </c:pt>
                <c:pt idx="638" formatCode="General">
                  <c:v>64.800000000000097</c:v>
                </c:pt>
                <c:pt idx="639" formatCode="General">
                  <c:v>64.900000000000205</c:v>
                </c:pt>
                <c:pt idx="640" formatCode="General">
                  <c:v>65.000000000000199</c:v>
                </c:pt>
                <c:pt idx="641" formatCode="General">
                  <c:v>65.100000000000193</c:v>
                </c:pt>
                <c:pt idx="642" formatCode="General">
                  <c:v>65.200000000000202</c:v>
                </c:pt>
                <c:pt idx="643" formatCode="General">
                  <c:v>65.300000000000196</c:v>
                </c:pt>
                <c:pt idx="644" formatCode="General">
                  <c:v>65.400000000000205</c:v>
                </c:pt>
                <c:pt idx="645" formatCode="General">
                  <c:v>65.500000000000199</c:v>
                </c:pt>
                <c:pt idx="646" formatCode="General">
                  <c:v>65.600000000000193</c:v>
                </c:pt>
                <c:pt idx="647" formatCode="General">
                  <c:v>65.700000000000202</c:v>
                </c:pt>
                <c:pt idx="648" formatCode="General">
                  <c:v>65.800000000000196</c:v>
                </c:pt>
                <c:pt idx="649" formatCode="General">
                  <c:v>65.900000000000205</c:v>
                </c:pt>
                <c:pt idx="650" formatCode="General">
                  <c:v>66.000000000000199</c:v>
                </c:pt>
                <c:pt idx="651" formatCode="General">
                  <c:v>66.100000000000193</c:v>
                </c:pt>
                <c:pt idx="652" formatCode="General">
                  <c:v>66.200000000000202</c:v>
                </c:pt>
                <c:pt idx="653" formatCode="General">
                  <c:v>66.300000000000196</c:v>
                </c:pt>
                <c:pt idx="654" formatCode="General">
                  <c:v>66.400000000000205</c:v>
                </c:pt>
                <c:pt idx="655" formatCode="General">
                  <c:v>66.500000000000199</c:v>
                </c:pt>
                <c:pt idx="656" formatCode="General">
                  <c:v>66.600000000000193</c:v>
                </c:pt>
                <c:pt idx="657" formatCode="General">
                  <c:v>66.700000000000202</c:v>
                </c:pt>
                <c:pt idx="658" formatCode="General">
                  <c:v>66.800000000000196</c:v>
                </c:pt>
                <c:pt idx="659" formatCode="General">
                  <c:v>66.900000000000205</c:v>
                </c:pt>
                <c:pt idx="660" formatCode="General">
                  <c:v>67.000000000000199</c:v>
                </c:pt>
                <c:pt idx="661" formatCode="General">
                  <c:v>67.100000000000193</c:v>
                </c:pt>
                <c:pt idx="662" formatCode="General">
                  <c:v>67.200000000000202</c:v>
                </c:pt>
                <c:pt idx="663" formatCode="General">
                  <c:v>67.300000000000196</c:v>
                </c:pt>
                <c:pt idx="664" formatCode="General">
                  <c:v>67.400000000000205</c:v>
                </c:pt>
                <c:pt idx="665" formatCode="General">
                  <c:v>67.500000000000199</c:v>
                </c:pt>
                <c:pt idx="666" formatCode="General">
                  <c:v>67.600000000000193</c:v>
                </c:pt>
                <c:pt idx="667" formatCode="General">
                  <c:v>67.700000000000202</c:v>
                </c:pt>
                <c:pt idx="668" formatCode="General">
                  <c:v>67.800000000000196</c:v>
                </c:pt>
                <c:pt idx="669" formatCode="General">
                  <c:v>67.900000000000205</c:v>
                </c:pt>
                <c:pt idx="670" formatCode="General">
                  <c:v>68.000000000000199</c:v>
                </c:pt>
                <c:pt idx="671" formatCode="General">
                  <c:v>68.100000000000193</c:v>
                </c:pt>
                <c:pt idx="672" formatCode="General">
                  <c:v>68.200000000000202</c:v>
                </c:pt>
                <c:pt idx="673" formatCode="General">
                  <c:v>68.300000000000196</c:v>
                </c:pt>
                <c:pt idx="674" formatCode="General">
                  <c:v>68.400000000000205</c:v>
                </c:pt>
                <c:pt idx="675" formatCode="General">
                  <c:v>68.500000000000199</c:v>
                </c:pt>
                <c:pt idx="676" formatCode="General">
                  <c:v>68.600000000000193</c:v>
                </c:pt>
                <c:pt idx="677" formatCode="General">
                  <c:v>68.700000000000202</c:v>
                </c:pt>
                <c:pt idx="678" formatCode="General">
                  <c:v>68.800000000000196</c:v>
                </c:pt>
                <c:pt idx="679" formatCode="General">
                  <c:v>68.900000000000205</c:v>
                </c:pt>
                <c:pt idx="680" formatCode="General">
                  <c:v>69.000000000000199</c:v>
                </c:pt>
                <c:pt idx="681" formatCode="General">
                  <c:v>69.100000000000193</c:v>
                </c:pt>
                <c:pt idx="682" formatCode="General">
                  <c:v>69.200000000000202</c:v>
                </c:pt>
                <c:pt idx="683" formatCode="General">
                  <c:v>69.300000000000196</c:v>
                </c:pt>
                <c:pt idx="684" formatCode="General">
                  <c:v>69.400000000000205</c:v>
                </c:pt>
                <c:pt idx="685" formatCode="General">
                  <c:v>69.500000000000199</c:v>
                </c:pt>
                <c:pt idx="686" formatCode="General">
                  <c:v>69.600000000000193</c:v>
                </c:pt>
                <c:pt idx="687" formatCode="General">
                  <c:v>69.700000000000202</c:v>
                </c:pt>
                <c:pt idx="688" formatCode="General">
                  <c:v>69.800000000000196</c:v>
                </c:pt>
                <c:pt idx="689" formatCode="General">
                  <c:v>69.900000000000205</c:v>
                </c:pt>
                <c:pt idx="690" formatCode="General">
                  <c:v>70.000000000000199</c:v>
                </c:pt>
                <c:pt idx="691" formatCode="General">
                  <c:v>70.100000000000193</c:v>
                </c:pt>
                <c:pt idx="692" formatCode="General">
                  <c:v>70.200000000000202</c:v>
                </c:pt>
                <c:pt idx="693" formatCode="General">
                  <c:v>70.300000000000196</c:v>
                </c:pt>
                <c:pt idx="694" formatCode="General">
                  <c:v>70.400000000000205</c:v>
                </c:pt>
                <c:pt idx="695" formatCode="General">
                  <c:v>70.500000000000199</c:v>
                </c:pt>
                <c:pt idx="696" formatCode="General">
                  <c:v>70.600000000000307</c:v>
                </c:pt>
                <c:pt idx="697" formatCode="General">
                  <c:v>70.700000000000301</c:v>
                </c:pt>
                <c:pt idx="698" formatCode="General">
                  <c:v>70.800000000000296</c:v>
                </c:pt>
                <c:pt idx="699" formatCode="General">
                  <c:v>70.900000000000304</c:v>
                </c:pt>
                <c:pt idx="700" formatCode="General">
                  <c:v>71.000000000000298</c:v>
                </c:pt>
                <c:pt idx="701" formatCode="General">
                  <c:v>71.100000000000307</c:v>
                </c:pt>
                <c:pt idx="702" formatCode="General">
                  <c:v>71.200000000000301</c:v>
                </c:pt>
                <c:pt idx="703" formatCode="General">
                  <c:v>71.300000000000296</c:v>
                </c:pt>
                <c:pt idx="704" formatCode="General">
                  <c:v>71.400000000000304</c:v>
                </c:pt>
                <c:pt idx="705" formatCode="General">
                  <c:v>71.500000000000298</c:v>
                </c:pt>
                <c:pt idx="706" formatCode="General">
                  <c:v>71.600000000000307</c:v>
                </c:pt>
                <c:pt idx="707" formatCode="General">
                  <c:v>71.700000000000301</c:v>
                </c:pt>
                <c:pt idx="708" formatCode="General">
                  <c:v>71.800000000000296</c:v>
                </c:pt>
                <c:pt idx="709" formatCode="General">
                  <c:v>71.900000000000304</c:v>
                </c:pt>
                <c:pt idx="710" formatCode="General">
                  <c:v>72.000000000000298</c:v>
                </c:pt>
                <c:pt idx="711" formatCode="General">
                  <c:v>72.100000000000307</c:v>
                </c:pt>
                <c:pt idx="712" formatCode="General">
                  <c:v>72.200000000000301</c:v>
                </c:pt>
                <c:pt idx="713" formatCode="General">
                  <c:v>72.300000000000296</c:v>
                </c:pt>
                <c:pt idx="714" formatCode="General">
                  <c:v>72.400000000000304</c:v>
                </c:pt>
                <c:pt idx="715" formatCode="General">
                  <c:v>72.500000000000298</c:v>
                </c:pt>
                <c:pt idx="716" formatCode="General">
                  <c:v>72.600000000000307</c:v>
                </c:pt>
                <c:pt idx="717" formatCode="General">
                  <c:v>72.700000000000301</c:v>
                </c:pt>
                <c:pt idx="718" formatCode="General">
                  <c:v>72.800000000000296</c:v>
                </c:pt>
                <c:pt idx="719" formatCode="General">
                  <c:v>72.900000000000304</c:v>
                </c:pt>
                <c:pt idx="720" formatCode="General">
                  <c:v>73.000000000000298</c:v>
                </c:pt>
                <c:pt idx="721" formatCode="General">
                  <c:v>73.100000000000307</c:v>
                </c:pt>
                <c:pt idx="722" formatCode="General">
                  <c:v>73.200000000000301</c:v>
                </c:pt>
                <c:pt idx="723" formatCode="General">
                  <c:v>73.300000000000296</c:v>
                </c:pt>
                <c:pt idx="724" formatCode="General">
                  <c:v>73.400000000000304</c:v>
                </c:pt>
                <c:pt idx="725" formatCode="General">
                  <c:v>73.500000000000298</c:v>
                </c:pt>
                <c:pt idx="726" formatCode="General">
                  <c:v>73.600000000000307</c:v>
                </c:pt>
                <c:pt idx="727" formatCode="General">
                  <c:v>73.700000000000301</c:v>
                </c:pt>
                <c:pt idx="728" formatCode="General">
                  <c:v>73.800000000000296</c:v>
                </c:pt>
                <c:pt idx="729" formatCode="General">
                  <c:v>73.900000000000304</c:v>
                </c:pt>
                <c:pt idx="730" formatCode="General">
                  <c:v>74.000000000000298</c:v>
                </c:pt>
                <c:pt idx="731" formatCode="General">
                  <c:v>74.100000000000307</c:v>
                </c:pt>
                <c:pt idx="732" formatCode="General">
                  <c:v>74.200000000000301</c:v>
                </c:pt>
                <c:pt idx="733" formatCode="General">
                  <c:v>74.300000000000296</c:v>
                </c:pt>
                <c:pt idx="734" formatCode="General">
                  <c:v>74.400000000000304</c:v>
                </c:pt>
                <c:pt idx="735" formatCode="General">
                  <c:v>74.500000000000298</c:v>
                </c:pt>
                <c:pt idx="736" formatCode="General">
                  <c:v>74.600000000000307</c:v>
                </c:pt>
                <c:pt idx="737" formatCode="General">
                  <c:v>74.700000000000301</c:v>
                </c:pt>
                <c:pt idx="738" formatCode="General">
                  <c:v>74.800000000000296</c:v>
                </c:pt>
                <c:pt idx="739" formatCode="General">
                  <c:v>74.900000000000304</c:v>
                </c:pt>
                <c:pt idx="740" formatCode="General">
                  <c:v>75.000000000000298</c:v>
                </c:pt>
                <c:pt idx="741" formatCode="General">
                  <c:v>75.100000000000307</c:v>
                </c:pt>
                <c:pt idx="742" formatCode="General">
                  <c:v>75.200000000000301</c:v>
                </c:pt>
                <c:pt idx="743" formatCode="General">
                  <c:v>75.300000000000296</c:v>
                </c:pt>
                <c:pt idx="744" formatCode="General">
                  <c:v>75.400000000000304</c:v>
                </c:pt>
                <c:pt idx="745" formatCode="General">
                  <c:v>75.500000000000298</c:v>
                </c:pt>
                <c:pt idx="746" formatCode="General">
                  <c:v>75.600000000000307</c:v>
                </c:pt>
                <c:pt idx="747" formatCode="General">
                  <c:v>75.700000000000301</c:v>
                </c:pt>
                <c:pt idx="748" formatCode="General">
                  <c:v>75.800000000000296</c:v>
                </c:pt>
                <c:pt idx="749" formatCode="General">
                  <c:v>75.900000000000304</c:v>
                </c:pt>
                <c:pt idx="750" formatCode="General">
                  <c:v>76.000000000000298</c:v>
                </c:pt>
                <c:pt idx="751" formatCode="General">
                  <c:v>76.100000000000307</c:v>
                </c:pt>
                <c:pt idx="752" formatCode="General">
                  <c:v>76.200000000000301</c:v>
                </c:pt>
                <c:pt idx="753" formatCode="General">
                  <c:v>76.300000000000296</c:v>
                </c:pt>
                <c:pt idx="754" formatCode="General">
                  <c:v>76.400000000000304</c:v>
                </c:pt>
                <c:pt idx="755" formatCode="General">
                  <c:v>76.500000000000298</c:v>
                </c:pt>
                <c:pt idx="756" formatCode="General">
                  <c:v>76.600000000000307</c:v>
                </c:pt>
                <c:pt idx="757" formatCode="General">
                  <c:v>76.700000000000301</c:v>
                </c:pt>
                <c:pt idx="758" formatCode="General">
                  <c:v>76.800000000000296</c:v>
                </c:pt>
                <c:pt idx="759" formatCode="General">
                  <c:v>76.900000000000304</c:v>
                </c:pt>
                <c:pt idx="760" formatCode="General">
                  <c:v>77.000000000000298</c:v>
                </c:pt>
                <c:pt idx="761" formatCode="General">
                  <c:v>77.100000000000307</c:v>
                </c:pt>
                <c:pt idx="762" formatCode="General">
                  <c:v>77.200000000000301</c:v>
                </c:pt>
                <c:pt idx="763" formatCode="General">
                  <c:v>77.300000000000296</c:v>
                </c:pt>
                <c:pt idx="764" formatCode="General">
                  <c:v>77.400000000000304</c:v>
                </c:pt>
                <c:pt idx="765" formatCode="General">
                  <c:v>77.500000000000298</c:v>
                </c:pt>
                <c:pt idx="766" formatCode="General">
                  <c:v>77.600000000000406</c:v>
                </c:pt>
                <c:pt idx="767" formatCode="General">
                  <c:v>77.700000000000401</c:v>
                </c:pt>
                <c:pt idx="768" formatCode="General">
                  <c:v>77.800000000000395</c:v>
                </c:pt>
                <c:pt idx="769" formatCode="General">
                  <c:v>77.900000000000404</c:v>
                </c:pt>
                <c:pt idx="770" formatCode="General">
                  <c:v>78.000000000000398</c:v>
                </c:pt>
                <c:pt idx="771" formatCode="General">
                  <c:v>78.100000000000406</c:v>
                </c:pt>
                <c:pt idx="772" formatCode="General">
                  <c:v>78.200000000000401</c:v>
                </c:pt>
                <c:pt idx="773" formatCode="General">
                  <c:v>78.300000000000395</c:v>
                </c:pt>
                <c:pt idx="774" formatCode="General">
                  <c:v>78.400000000000404</c:v>
                </c:pt>
                <c:pt idx="775" formatCode="General">
                  <c:v>78.500000000000398</c:v>
                </c:pt>
                <c:pt idx="776" formatCode="General">
                  <c:v>78.600000000000406</c:v>
                </c:pt>
                <c:pt idx="777" formatCode="General">
                  <c:v>78.700000000000401</c:v>
                </c:pt>
                <c:pt idx="778" formatCode="General">
                  <c:v>78.800000000000395</c:v>
                </c:pt>
                <c:pt idx="779" formatCode="General">
                  <c:v>78.900000000000404</c:v>
                </c:pt>
                <c:pt idx="780" formatCode="General">
                  <c:v>79.000000000000398</c:v>
                </c:pt>
                <c:pt idx="781" formatCode="General">
                  <c:v>79.100000000000406</c:v>
                </c:pt>
                <c:pt idx="782" formatCode="General">
                  <c:v>79.200000000000401</c:v>
                </c:pt>
                <c:pt idx="783" formatCode="General">
                  <c:v>79.300000000000395</c:v>
                </c:pt>
                <c:pt idx="784" formatCode="General">
                  <c:v>79.400000000000404</c:v>
                </c:pt>
                <c:pt idx="785" formatCode="General">
                  <c:v>79.500000000000398</c:v>
                </c:pt>
                <c:pt idx="786" formatCode="General">
                  <c:v>79.600000000000406</c:v>
                </c:pt>
                <c:pt idx="787" formatCode="General">
                  <c:v>79.700000000000401</c:v>
                </c:pt>
                <c:pt idx="788" formatCode="General">
                  <c:v>79.800000000000395</c:v>
                </c:pt>
                <c:pt idx="789" formatCode="General">
                  <c:v>79.900000000000404</c:v>
                </c:pt>
                <c:pt idx="790" formatCode="General">
                  <c:v>80.000000000000398</c:v>
                </c:pt>
                <c:pt idx="791" formatCode="General">
                  <c:v>80.100000000000406</c:v>
                </c:pt>
                <c:pt idx="792" formatCode="General">
                  <c:v>80.200000000000401</c:v>
                </c:pt>
                <c:pt idx="793" formatCode="General">
                  <c:v>80.300000000000395</c:v>
                </c:pt>
                <c:pt idx="794" formatCode="General">
                  <c:v>80.400000000000404</c:v>
                </c:pt>
                <c:pt idx="795" formatCode="General">
                  <c:v>80.500000000000398</c:v>
                </c:pt>
                <c:pt idx="796" formatCode="General">
                  <c:v>80.600000000000406</c:v>
                </c:pt>
                <c:pt idx="797" formatCode="General">
                  <c:v>80.700000000000401</c:v>
                </c:pt>
                <c:pt idx="798" formatCode="General">
                  <c:v>80.800000000000395</c:v>
                </c:pt>
                <c:pt idx="799" formatCode="General">
                  <c:v>80.900000000000404</c:v>
                </c:pt>
                <c:pt idx="800" formatCode="General">
                  <c:v>81.000000000000398</c:v>
                </c:pt>
                <c:pt idx="801" formatCode="General">
                  <c:v>81.100000000000406</c:v>
                </c:pt>
                <c:pt idx="802" formatCode="General">
                  <c:v>81.200000000000401</c:v>
                </c:pt>
                <c:pt idx="803" formatCode="General">
                  <c:v>81.300000000000395</c:v>
                </c:pt>
                <c:pt idx="804" formatCode="General">
                  <c:v>81.400000000000404</c:v>
                </c:pt>
                <c:pt idx="805" formatCode="General">
                  <c:v>81.500000000000398</c:v>
                </c:pt>
                <c:pt idx="806" formatCode="General">
                  <c:v>81.600000000000406</c:v>
                </c:pt>
                <c:pt idx="807" formatCode="General">
                  <c:v>81.700000000000401</c:v>
                </c:pt>
                <c:pt idx="808" formatCode="General">
                  <c:v>81.800000000000395</c:v>
                </c:pt>
                <c:pt idx="809" formatCode="General">
                  <c:v>81.900000000000404</c:v>
                </c:pt>
                <c:pt idx="810" formatCode="General">
                  <c:v>82.000000000000398</c:v>
                </c:pt>
                <c:pt idx="811" formatCode="General">
                  <c:v>82.100000000000406</c:v>
                </c:pt>
                <c:pt idx="812" formatCode="General">
                  <c:v>82.200000000000401</c:v>
                </c:pt>
                <c:pt idx="813" formatCode="General">
                  <c:v>82.300000000000395</c:v>
                </c:pt>
                <c:pt idx="814" formatCode="General">
                  <c:v>82.400000000000404</c:v>
                </c:pt>
                <c:pt idx="815" formatCode="General">
                  <c:v>82.500000000000398</c:v>
                </c:pt>
                <c:pt idx="816" formatCode="General">
                  <c:v>82.600000000000406</c:v>
                </c:pt>
                <c:pt idx="817" formatCode="General">
                  <c:v>82.700000000000401</c:v>
                </c:pt>
                <c:pt idx="818" formatCode="General">
                  <c:v>82.800000000000395</c:v>
                </c:pt>
                <c:pt idx="819" formatCode="General">
                  <c:v>82.900000000000404</c:v>
                </c:pt>
                <c:pt idx="820" formatCode="General">
                  <c:v>83.000000000000398</c:v>
                </c:pt>
                <c:pt idx="821" formatCode="General">
                  <c:v>83.100000000000406</c:v>
                </c:pt>
                <c:pt idx="822" formatCode="General">
                  <c:v>83.200000000000401</c:v>
                </c:pt>
                <c:pt idx="823" formatCode="General">
                  <c:v>83.300000000000395</c:v>
                </c:pt>
                <c:pt idx="824" formatCode="General">
                  <c:v>83.400000000000404</c:v>
                </c:pt>
                <c:pt idx="825" formatCode="General">
                  <c:v>83.500000000000398</c:v>
                </c:pt>
                <c:pt idx="826" formatCode="General">
                  <c:v>83.600000000000406</c:v>
                </c:pt>
                <c:pt idx="827" formatCode="General">
                  <c:v>83.700000000000401</c:v>
                </c:pt>
                <c:pt idx="828" formatCode="General">
                  <c:v>83.800000000000395</c:v>
                </c:pt>
                <c:pt idx="829" formatCode="General">
                  <c:v>83.900000000000404</c:v>
                </c:pt>
                <c:pt idx="830" formatCode="General">
                  <c:v>84.000000000000398</c:v>
                </c:pt>
                <c:pt idx="831" formatCode="General">
                  <c:v>84.100000000000406</c:v>
                </c:pt>
                <c:pt idx="832" formatCode="General">
                  <c:v>84.200000000000401</c:v>
                </c:pt>
                <c:pt idx="833" formatCode="General">
                  <c:v>84.300000000000395</c:v>
                </c:pt>
                <c:pt idx="834" formatCode="General">
                  <c:v>84.400000000000404</c:v>
                </c:pt>
                <c:pt idx="835" formatCode="General">
                  <c:v>84.500000000000398</c:v>
                </c:pt>
                <c:pt idx="836" formatCode="General">
                  <c:v>84.600000000000406</c:v>
                </c:pt>
                <c:pt idx="837" formatCode="General">
                  <c:v>84.7000000000005</c:v>
                </c:pt>
                <c:pt idx="838" formatCode="General">
                  <c:v>84.800000000000495</c:v>
                </c:pt>
                <c:pt idx="839" formatCode="General">
                  <c:v>84.900000000000503</c:v>
                </c:pt>
                <c:pt idx="840" formatCode="General">
                  <c:v>85.000000000000497</c:v>
                </c:pt>
                <c:pt idx="841" formatCode="General">
                  <c:v>85.100000000000506</c:v>
                </c:pt>
                <c:pt idx="842" formatCode="General">
                  <c:v>85.2000000000005</c:v>
                </c:pt>
                <c:pt idx="843" formatCode="General">
                  <c:v>85.300000000000495</c:v>
                </c:pt>
                <c:pt idx="844" formatCode="General">
                  <c:v>85.400000000000503</c:v>
                </c:pt>
                <c:pt idx="845" formatCode="General">
                  <c:v>85.500000000000497</c:v>
                </c:pt>
                <c:pt idx="846" formatCode="General">
                  <c:v>85.600000000000506</c:v>
                </c:pt>
                <c:pt idx="847" formatCode="General">
                  <c:v>85.7000000000005</c:v>
                </c:pt>
                <c:pt idx="848" formatCode="General">
                  <c:v>85.800000000000495</c:v>
                </c:pt>
                <c:pt idx="849" formatCode="General">
                  <c:v>85.900000000000503</c:v>
                </c:pt>
                <c:pt idx="850" formatCode="General">
                  <c:v>86.000000000000497</c:v>
                </c:pt>
                <c:pt idx="851" formatCode="General">
                  <c:v>86.100000000000506</c:v>
                </c:pt>
                <c:pt idx="852" formatCode="General">
                  <c:v>86.2000000000005</c:v>
                </c:pt>
                <c:pt idx="853" formatCode="General">
                  <c:v>86.300000000000495</c:v>
                </c:pt>
                <c:pt idx="854" formatCode="General">
                  <c:v>86.400000000000503</c:v>
                </c:pt>
                <c:pt idx="855" formatCode="General">
                  <c:v>86.500000000000497</c:v>
                </c:pt>
                <c:pt idx="856" formatCode="General">
                  <c:v>86.600000000000506</c:v>
                </c:pt>
                <c:pt idx="857" formatCode="General">
                  <c:v>86.7000000000005</c:v>
                </c:pt>
                <c:pt idx="858" formatCode="General">
                  <c:v>86.800000000000495</c:v>
                </c:pt>
                <c:pt idx="859" formatCode="General">
                  <c:v>86.900000000000503</c:v>
                </c:pt>
                <c:pt idx="860" formatCode="General">
                  <c:v>87.000000000000497</c:v>
                </c:pt>
                <c:pt idx="861" formatCode="General">
                  <c:v>87.100000000000506</c:v>
                </c:pt>
                <c:pt idx="862" formatCode="General">
                  <c:v>87.2000000000005</c:v>
                </c:pt>
                <c:pt idx="863" formatCode="General">
                  <c:v>87.300000000000495</c:v>
                </c:pt>
                <c:pt idx="864" formatCode="General">
                  <c:v>87.400000000000503</c:v>
                </c:pt>
                <c:pt idx="865" formatCode="General">
                  <c:v>87.500000000000497</c:v>
                </c:pt>
                <c:pt idx="866" formatCode="General">
                  <c:v>87.600000000000506</c:v>
                </c:pt>
                <c:pt idx="867" formatCode="General">
                  <c:v>87.7000000000005</c:v>
                </c:pt>
                <c:pt idx="868" formatCode="General">
                  <c:v>87.800000000000495</c:v>
                </c:pt>
                <c:pt idx="869" formatCode="General">
                  <c:v>87.900000000000503</c:v>
                </c:pt>
                <c:pt idx="870" formatCode="General">
                  <c:v>88.000000000000497</c:v>
                </c:pt>
                <c:pt idx="871" formatCode="General">
                  <c:v>88.100000000000506</c:v>
                </c:pt>
                <c:pt idx="872" formatCode="General">
                  <c:v>88.2000000000005</c:v>
                </c:pt>
                <c:pt idx="873" formatCode="General">
                  <c:v>88.300000000000495</c:v>
                </c:pt>
                <c:pt idx="874" formatCode="General">
                  <c:v>88.400000000000503</c:v>
                </c:pt>
                <c:pt idx="875" formatCode="General">
                  <c:v>88.500000000000497</c:v>
                </c:pt>
                <c:pt idx="876" formatCode="General">
                  <c:v>88.600000000000506</c:v>
                </c:pt>
                <c:pt idx="877" formatCode="General">
                  <c:v>88.7000000000005</c:v>
                </c:pt>
                <c:pt idx="878" formatCode="General">
                  <c:v>88.800000000000495</c:v>
                </c:pt>
                <c:pt idx="879" formatCode="General">
                  <c:v>88.900000000000503</c:v>
                </c:pt>
                <c:pt idx="880" formatCode="General">
                  <c:v>89.000000000000497</c:v>
                </c:pt>
                <c:pt idx="881" formatCode="General">
                  <c:v>89.100000000000506</c:v>
                </c:pt>
                <c:pt idx="882" formatCode="General">
                  <c:v>89.2000000000005</c:v>
                </c:pt>
                <c:pt idx="883" formatCode="General">
                  <c:v>89.300000000000495</c:v>
                </c:pt>
                <c:pt idx="884" formatCode="General">
                  <c:v>89.400000000000503</c:v>
                </c:pt>
                <c:pt idx="885" formatCode="General">
                  <c:v>89.500000000000497</c:v>
                </c:pt>
                <c:pt idx="886" formatCode="General">
                  <c:v>89.600000000000506</c:v>
                </c:pt>
                <c:pt idx="887" formatCode="General">
                  <c:v>89.7000000000005</c:v>
                </c:pt>
                <c:pt idx="888" formatCode="General">
                  <c:v>89.800000000000495</c:v>
                </c:pt>
                <c:pt idx="889" formatCode="General">
                  <c:v>89.900000000000503</c:v>
                </c:pt>
                <c:pt idx="890" formatCode="General">
                  <c:v>90.000000000000497</c:v>
                </c:pt>
                <c:pt idx="891" formatCode="General">
                  <c:v>90.100000000000506</c:v>
                </c:pt>
                <c:pt idx="892" formatCode="General">
                  <c:v>90.2000000000005</c:v>
                </c:pt>
                <c:pt idx="893" formatCode="General">
                  <c:v>90.300000000000495</c:v>
                </c:pt>
                <c:pt idx="894" formatCode="General">
                  <c:v>90.400000000000503</c:v>
                </c:pt>
                <c:pt idx="895" formatCode="General">
                  <c:v>90.500000000000497</c:v>
                </c:pt>
                <c:pt idx="896" formatCode="General">
                  <c:v>90.600000000000506</c:v>
                </c:pt>
                <c:pt idx="897" formatCode="General">
                  <c:v>90.7000000000005</c:v>
                </c:pt>
                <c:pt idx="898" formatCode="General">
                  <c:v>90.800000000000495</c:v>
                </c:pt>
                <c:pt idx="899" formatCode="General">
                  <c:v>90.900000000000503</c:v>
                </c:pt>
                <c:pt idx="900" formatCode="General">
                  <c:v>91.000000000000497</c:v>
                </c:pt>
                <c:pt idx="901" formatCode="General">
                  <c:v>91.100000000000506</c:v>
                </c:pt>
                <c:pt idx="902" formatCode="General">
                  <c:v>91.2000000000005</c:v>
                </c:pt>
                <c:pt idx="903" formatCode="General">
                  <c:v>91.300000000000495</c:v>
                </c:pt>
                <c:pt idx="904" formatCode="General">
                  <c:v>91.400000000000503</c:v>
                </c:pt>
                <c:pt idx="905" formatCode="General">
                  <c:v>91.500000000000497</c:v>
                </c:pt>
                <c:pt idx="906" formatCode="General">
                  <c:v>91.600000000000506</c:v>
                </c:pt>
                <c:pt idx="907" formatCode="General">
                  <c:v>91.7000000000006</c:v>
                </c:pt>
                <c:pt idx="908" formatCode="General">
                  <c:v>91.800000000000594</c:v>
                </c:pt>
                <c:pt idx="909" formatCode="General">
                  <c:v>91.900000000000603</c:v>
                </c:pt>
                <c:pt idx="910" formatCode="General">
                  <c:v>92.000000000000597</c:v>
                </c:pt>
                <c:pt idx="911" formatCode="General">
                  <c:v>92.100000000000605</c:v>
                </c:pt>
                <c:pt idx="912" formatCode="General">
                  <c:v>92.2000000000006</c:v>
                </c:pt>
                <c:pt idx="913" formatCode="General">
                  <c:v>92.300000000000594</c:v>
                </c:pt>
                <c:pt idx="914" formatCode="General">
                  <c:v>92.400000000000603</c:v>
                </c:pt>
                <c:pt idx="915" formatCode="General">
                  <c:v>92.500000000000597</c:v>
                </c:pt>
                <c:pt idx="916" formatCode="General">
                  <c:v>92.600000000000605</c:v>
                </c:pt>
                <c:pt idx="917" formatCode="General">
                  <c:v>92.7000000000006</c:v>
                </c:pt>
                <c:pt idx="918" formatCode="General">
                  <c:v>92.800000000000594</c:v>
                </c:pt>
                <c:pt idx="919" formatCode="General">
                  <c:v>92.900000000000603</c:v>
                </c:pt>
                <c:pt idx="920" formatCode="General">
                  <c:v>93.000000000000597</c:v>
                </c:pt>
                <c:pt idx="921" formatCode="General">
                  <c:v>93.100000000000605</c:v>
                </c:pt>
                <c:pt idx="922" formatCode="General">
                  <c:v>93.2000000000006</c:v>
                </c:pt>
                <c:pt idx="923" formatCode="General">
                  <c:v>93.300000000000594</c:v>
                </c:pt>
                <c:pt idx="924" formatCode="General">
                  <c:v>93.400000000000603</c:v>
                </c:pt>
                <c:pt idx="925" formatCode="General">
                  <c:v>93.500000000000597</c:v>
                </c:pt>
                <c:pt idx="926" formatCode="General">
                  <c:v>93.600000000000605</c:v>
                </c:pt>
                <c:pt idx="927" formatCode="General">
                  <c:v>93.7000000000006</c:v>
                </c:pt>
                <c:pt idx="928" formatCode="General">
                  <c:v>93.800000000000594</c:v>
                </c:pt>
                <c:pt idx="929" formatCode="General">
                  <c:v>93.900000000000603</c:v>
                </c:pt>
                <c:pt idx="930" formatCode="General">
                  <c:v>94.000000000000597</c:v>
                </c:pt>
                <c:pt idx="931" formatCode="General">
                  <c:v>94.100000000000605</c:v>
                </c:pt>
                <c:pt idx="932" formatCode="General">
                  <c:v>94.2000000000006</c:v>
                </c:pt>
                <c:pt idx="933" formatCode="General">
                  <c:v>94.300000000000594</c:v>
                </c:pt>
                <c:pt idx="934" formatCode="General">
                  <c:v>94.400000000000603</c:v>
                </c:pt>
                <c:pt idx="935" formatCode="General">
                  <c:v>94.500000000000597</c:v>
                </c:pt>
                <c:pt idx="936" formatCode="General">
                  <c:v>94.600000000000605</c:v>
                </c:pt>
                <c:pt idx="937" formatCode="General">
                  <c:v>94.7000000000006</c:v>
                </c:pt>
                <c:pt idx="938" formatCode="General">
                  <c:v>94.800000000000594</c:v>
                </c:pt>
                <c:pt idx="939" formatCode="General">
                  <c:v>94.900000000000603</c:v>
                </c:pt>
                <c:pt idx="940" formatCode="General">
                  <c:v>95.000000000000597</c:v>
                </c:pt>
                <c:pt idx="941" formatCode="General">
                  <c:v>95.100000000000605</c:v>
                </c:pt>
                <c:pt idx="942" formatCode="General">
                  <c:v>95.2000000000006</c:v>
                </c:pt>
                <c:pt idx="943" formatCode="General">
                  <c:v>95.300000000000594</c:v>
                </c:pt>
                <c:pt idx="944" formatCode="General">
                  <c:v>95.400000000000603</c:v>
                </c:pt>
                <c:pt idx="945" formatCode="General">
                  <c:v>95.500000000000597</c:v>
                </c:pt>
                <c:pt idx="946" formatCode="General">
                  <c:v>95.600000000000605</c:v>
                </c:pt>
                <c:pt idx="947" formatCode="General">
                  <c:v>95.7000000000006</c:v>
                </c:pt>
                <c:pt idx="948" formatCode="General">
                  <c:v>95.800000000000594</c:v>
                </c:pt>
                <c:pt idx="949" formatCode="General">
                  <c:v>95.900000000000603</c:v>
                </c:pt>
                <c:pt idx="950" formatCode="General">
                  <c:v>96.000000000000597</c:v>
                </c:pt>
                <c:pt idx="951" formatCode="General">
                  <c:v>96.100000000000605</c:v>
                </c:pt>
                <c:pt idx="952" formatCode="General">
                  <c:v>96.2000000000006</c:v>
                </c:pt>
                <c:pt idx="953" formatCode="General">
                  <c:v>96.300000000000594</c:v>
                </c:pt>
                <c:pt idx="954" formatCode="General">
                  <c:v>96.400000000000603</c:v>
                </c:pt>
                <c:pt idx="955" formatCode="General">
                  <c:v>96.500000000000597</c:v>
                </c:pt>
                <c:pt idx="956" formatCode="General">
                  <c:v>96.600000000000605</c:v>
                </c:pt>
                <c:pt idx="957" formatCode="General">
                  <c:v>96.7000000000006</c:v>
                </c:pt>
                <c:pt idx="958" formatCode="General">
                  <c:v>96.800000000000594</c:v>
                </c:pt>
                <c:pt idx="959" formatCode="General">
                  <c:v>96.900000000000603</c:v>
                </c:pt>
                <c:pt idx="960" formatCode="General">
                  <c:v>97.000000000000597</c:v>
                </c:pt>
                <c:pt idx="961" formatCode="General">
                  <c:v>97.100000000000605</c:v>
                </c:pt>
                <c:pt idx="962" formatCode="General">
                  <c:v>97.2000000000006</c:v>
                </c:pt>
                <c:pt idx="963" formatCode="General">
                  <c:v>97.300000000000594</c:v>
                </c:pt>
                <c:pt idx="964" formatCode="General">
                  <c:v>97.400000000000603</c:v>
                </c:pt>
                <c:pt idx="965" formatCode="General">
                  <c:v>97.500000000000597</c:v>
                </c:pt>
                <c:pt idx="966" formatCode="General">
                  <c:v>97.600000000000605</c:v>
                </c:pt>
                <c:pt idx="967" formatCode="General">
                  <c:v>97.7000000000006</c:v>
                </c:pt>
                <c:pt idx="968" formatCode="General">
                  <c:v>97.800000000000594</c:v>
                </c:pt>
                <c:pt idx="969" formatCode="General">
                  <c:v>97.900000000000603</c:v>
                </c:pt>
                <c:pt idx="970" formatCode="General">
                  <c:v>98.000000000000597</c:v>
                </c:pt>
                <c:pt idx="971" formatCode="General">
                  <c:v>98.100000000000605</c:v>
                </c:pt>
                <c:pt idx="972" formatCode="General">
                  <c:v>98.2000000000006</c:v>
                </c:pt>
                <c:pt idx="973" formatCode="General">
                  <c:v>98.300000000000594</c:v>
                </c:pt>
                <c:pt idx="974" formatCode="General">
                  <c:v>98.400000000000603</c:v>
                </c:pt>
                <c:pt idx="975" formatCode="General">
                  <c:v>98.500000000000597</c:v>
                </c:pt>
                <c:pt idx="976" formatCode="General">
                  <c:v>98.600000000000605</c:v>
                </c:pt>
                <c:pt idx="977" formatCode="General">
                  <c:v>98.7000000000006</c:v>
                </c:pt>
                <c:pt idx="978" formatCode="General">
                  <c:v>98.800000000000693</c:v>
                </c:pt>
                <c:pt idx="979" formatCode="General">
                  <c:v>98.900000000000702</c:v>
                </c:pt>
                <c:pt idx="980" formatCode="General">
                  <c:v>99.000000000000696</c:v>
                </c:pt>
                <c:pt idx="981" formatCode="General">
                  <c:v>99.100000000000705</c:v>
                </c:pt>
                <c:pt idx="982" formatCode="General">
                  <c:v>99.200000000000699</c:v>
                </c:pt>
                <c:pt idx="983" formatCode="General">
                  <c:v>99.300000000000693</c:v>
                </c:pt>
                <c:pt idx="984" formatCode="General">
                  <c:v>99.400000000000702</c:v>
                </c:pt>
                <c:pt idx="985" formatCode="General">
                  <c:v>99.500000000000696</c:v>
                </c:pt>
                <c:pt idx="986" formatCode="General">
                  <c:v>99.600000000000705</c:v>
                </c:pt>
                <c:pt idx="987" formatCode="General">
                  <c:v>99.700000000000699</c:v>
                </c:pt>
                <c:pt idx="988" formatCode="General">
                  <c:v>99.800000000000693</c:v>
                </c:pt>
                <c:pt idx="989" formatCode="General">
                  <c:v>99.900000000000702</c:v>
                </c:pt>
                <c:pt idx="990" formatCode="General">
                  <c:v>100.00000000000099</c:v>
                </c:pt>
                <c:pt idx="991" formatCode="General">
                  <c:v>100.100000000001</c:v>
                </c:pt>
                <c:pt idx="992" formatCode="General">
                  <c:v>100.200000000001</c:v>
                </c:pt>
                <c:pt idx="993" formatCode="General">
                  <c:v>100.30000000000101</c:v>
                </c:pt>
                <c:pt idx="994" formatCode="General">
                  <c:v>100.400000000001</c:v>
                </c:pt>
                <c:pt idx="995" formatCode="General">
                  <c:v>100.50000000000099</c:v>
                </c:pt>
                <c:pt idx="996" formatCode="General">
                  <c:v>100.600000000001</c:v>
                </c:pt>
                <c:pt idx="997" formatCode="General">
                  <c:v>100.700000000001</c:v>
                </c:pt>
                <c:pt idx="998" formatCode="General">
                  <c:v>100.80000000000101</c:v>
                </c:pt>
                <c:pt idx="999" formatCode="General">
                  <c:v>100.900000000001</c:v>
                </c:pt>
                <c:pt idx="1000" formatCode="General">
                  <c:v>101.00000000000099</c:v>
                </c:pt>
                <c:pt idx="1001" formatCode="General">
                  <c:v>101.100000000001</c:v>
                </c:pt>
                <c:pt idx="1002" formatCode="General">
                  <c:v>101.200000000001</c:v>
                </c:pt>
                <c:pt idx="1003" formatCode="General">
                  <c:v>101.30000000000101</c:v>
                </c:pt>
                <c:pt idx="1004" formatCode="General">
                  <c:v>101.400000000001</c:v>
                </c:pt>
                <c:pt idx="1005" formatCode="General">
                  <c:v>101.50000000000099</c:v>
                </c:pt>
                <c:pt idx="1006" formatCode="General">
                  <c:v>101.600000000001</c:v>
                </c:pt>
                <c:pt idx="1007" formatCode="General">
                  <c:v>101.700000000001</c:v>
                </c:pt>
                <c:pt idx="1008" formatCode="General">
                  <c:v>101.80000000000101</c:v>
                </c:pt>
                <c:pt idx="1009" formatCode="General">
                  <c:v>101.900000000001</c:v>
                </c:pt>
                <c:pt idx="1010" formatCode="General">
                  <c:v>102.00000000000099</c:v>
                </c:pt>
                <c:pt idx="1011" formatCode="General">
                  <c:v>102.100000000001</c:v>
                </c:pt>
                <c:pt idx="1012" formatCode="General">
                  <c:v>102.200000000001</c:v>
                </c:pt>
                <c:pt idx="1013" formatCode="General">
                  <c:v>102.30000000000101</c:v>
                </c:pt>
                <c:pt idx="1014" formatCode="General">
                  <c:v>102.400000000001</c:v>
                </c:pt>
                <c:pt idx="1015" formatCode="General">
                  <c:v>102.50000000000099</c:v>
                </c:pt>
                <c:pt idx="1016" formatCode="General">
                  <c:v>102.600000000001</c:v>
                </c:pt>
                <c:pt idx="1017" formatCode="General">
                  <c:v>102.700000000001</c:v>
                </c:pt>
                <c:pt idx="1018" formatCode="General">
                  <c:v>102.80000000000101</c:v>
                </c:pt>
                <c:pt idx="1019" formatCode="General">
                  <c:v>102.900000000001</c:v>
                </c:pt>
                <c:pt idx="1020" formatCode="General">
                  <c:v>103.00000000000099</c:v>
                </c:pt>
                <c:pt idx="1021" formatCode="General">
                  <c:v>103.100000000001</c:v>
                </c:pt>
                <c:pt idx="1022" formatCode="General">
                  <c:v>103.200000000001</c:v>
                </c:pt>
                <c:pt idx="1023" formatCode="General">
                  <c:v>103.30000000000101</c:v>
                </c:pt>
                <c:pt idx="1024" formatCode="General">
                  <c:v>103.400000000001</c:v>
                </c:pt>
                <c:pt idx="1025" formatCode="General">
                  <c:v>103.50000000000099</c:v>
                </c:pt>
                <c:pt idx="1026" formatCode="General">
                  <c:v>103.600000000001</c:v>
                </c:pt>
                <c:pt idx="1027" formatCode="General">
                  <c:v>103.700000000001</c:v>
                </c:pt>
                <c:pt idx="1028" formatCode="General">
                  <c:v>103.80000000000101</c:v>
                </c:pt>
                <c:pt idx="1029" formatCode="General">
                  <c:v>103.900000000001</c:v>
                </c:pt>
                <c:pt idx="1030" formatCode="General">
                  <c:v>104.00000000000099</c:v>
                </c:pt>
                <c:pt idx="1031" formatCode="General">
                  <c:v>104.100000000001</c:v>
                </c:pt>
                <c:pt idx="1032" formatCode="General">
                  <c:v>104.200000000001</c:v>
                </c:pt>
                <c:pt idx="1033" formatCode="General">
                  <c:v>104.30000000000101</c:v>
                </c:pt>
                <c:pt idx="1034" formatCode="General">
                  <c:v>104.400000000001</c:v>
                </c:pt>
                <c:pt idx="1035" formatCode="General">
                  <c:v>104.50000000000099</c:v>
                </c:pt>
                <c:pt idx="1036" formatCode="General">
                  <c:v>104.600000000001</c:v>
                </c:pt>
                <c:pt idx="1037" formatCode="General">
                  <c:v>104.700000000001</c:v>
                </c:pt>
                <c:pt idx="1038" formatCode="General">
                  <c:v>104.80000000000101</c:v>
                </c:pt>
                <c:pt idx="1039" formatCode="General">
                  <c:v>104.900000000001</c:v>
                </c:pt>
                <c:pt idx="1040" formatCode="General">
                  <c:v>105.00000000000099</c:v>
                </c:pt>
                <c:pt idx="1041" formatCode="General">
                  <c:v>105.100000000001</c:v>
                </c:pt>
                <c:pt idx="1042" formatCode="General">
                  <c:v>105.200000000001</c:v>
                </c:pt>
                <c:pt idx="1043" formatCode="General">
                  <c:v>105.30000000000101</c:v>
                </c:pt>
                <c:pt idx="1044" formatCode="General">
                  <c:v>105.400000000001</c:v>
                </c:pt>
                <c:pt idx="1045" formatCode="General">
                  <c:v>105.50000000000099</c:v>
                </c:pt>
                <c:pt idx="1046" formatCode="General">
                  <c:v>105.600000000001</c:v>
                </c:pt>
                <c:pt idx="1047" formatCode="General">
                  <c:v>105.700000000001</c:v>
                </c:pt>
                <c:pt idx="1048" formatCode="General">
                  <c:v>105.80000000000101</c:v>
                </c:pt>
                <c:pt idx="1049" formatCode="General">
                  <c:v>105.900000000001</c:v>
                </c:pt>
                <c:pt idx="1050" formatCode="General">
                  <c:v>106.00000000000099</c:v>
                </c:pt>
                <c:pt idx="1051" formatCode="General">
                  <c:v>106.100000000001</c:v>
                </c:pt>
                <c:pt idx="1052" formatCode="General">
                  <c:v>106.200000000001</c:v>
                </c:pt>
                <c:pt idx="1053" formatCode="General">
                  <c:v>106.30000000000101</c:v>
                </c:pt>
                <c:pt idx="1054" formatCode="General">
                  <c:v>106.400000000001</c:v>
                </c:pt>
                <c:pt idx="1055" formatCode="General">
                  <c:v>106.50000000000099</c:v>
                </c:pt>
                <c:pt idx="1056" formatCode="General">
                  <c:v>106.600000000001</c:v>
                </c:pt>
                <c:pt idx="1057" formatCode="General">
                  <c:v>106.700000000001</c:v>
                </c:pt>
                <c:pt idx="1058" formatCode="General">
                  <c:v>106.80000000000101</c:v>
                </c:pt>
                <c:pt idx="1059" formatCode="General">
                  <c:v>106.900000000001</c:v>
                </c:pt>
                <c:pt idx="1060" formatCode="General">
                  <c:v>107.00000000000099</c:v>
                </c:pt>
                <c:pt idx="1061" formatCode="General">
                  <c:v>107.100000000001</c:v>
                </c:pt>
                <c:pt idx="1062" formatCode="General">
                  <c:v>107.200000000001</c:v>
                </c:pt>
                <c:pt idx="1063" formatCode="General">
                  <c:v>107.30000000000101</c:v>
                </c:pt>
                <c:pt idx="1064" formatCode="General">
                  <c:v>107.400000000001</c:v>
                </c:pt>
                <c:pt idx="1065" formatCode="General">
                  <c:v>107.50000000000099</c:v>
                </c:pt>
                <c:pt idx="1066" formatCode="General">
                  <c:v>107.600000000001</c:v>
                </c:pt>
                <c:pt idx="1067" formatCode="General">
                  <c:v>107.700000000001</c:v>
                </c:pt>
                <c:pt idx="1068" formatCode="General">
                  <c:v>107.80000000000101</c:v>
                </c:pt>
                <c:pt idx="1069" formatCode="General">
                  <c:v>107.900000000001</c:v>
                </c:pt>
                <c:pt idx="1070" formatCode="General">
                  <c:v>108.00000000000099</c:v>
                </c:pt>
                <c:pt idx="1071" formatCode="General">
                  <c:v>108.100000000001</c:v>
                </c:pt>
                <c:pt idx="1072" formatCode="General">
                  <c:v>108.200000000001</c:v>
                </c:pt>
                <c:pt idx="1073" formatCode="General">
                  <c:v>108.30000000000101</c:v>
                </c:pt>
                <c:pt idx="1074" formatCode="General">
                  <c:v>108.400000000001</c:v>
                </c:pt>
                <c:pt idx="1075" formatCode="General">
                  <c:v>108.50000000000099</c:v>
                </c:pt>
                <c:pt idx="1076" formatCode="General">
                  <c:v>108.600000000001</c:v>
                </c:pt>
                <c:pt idx="1077" formatCode="General">
                  <c:v>108.700000000001</c:v>
                </c:pt>
                <c:pt idx="1078" formatCode="General">
                  <c:v>108.80000000000101</c:v>
                </c:pt>
                <c:pt idx="1079" formatCode="General">
                  <c:v>108.900000000001</c:v>
                </c:pt>
                <c:pt idx="1080" formatCode="General">
                  <c:v>109.00000000000099</c:v>
                </c:pt>
                <c:pt idx="1081" formatCode="General">
                  <c:v>109.100000000001</c:v>
                </c:pt>
                <c:pt idx="1082" formatCode="General">
                  <c:v>109.200000000001</c:v>
                </c:pt>
                <c:pt idx="1083" formatCode="General">
                  <c:v>109.30000000000101</c:v>
                </c:pt>
                <c:pt idx="1084" formatCode="General">
                  <c:v>109.400000000001</c:v>
                </c:pt>
                <c:pt idx="1085" formatCode="General">
                  <c:v>109.50000000000099</c:v>
                </c:pt>
                <c:pt idx="1086" formatCode="General">
                  <c:v>109.600000000001</c:v>
                </c:pt>
                <c:pt idx="1087" formatCode="General">
                  <c:v>109.700000000001</c:v>
                </c:pt>
                <c:pt idx="1088" formatCode="General">
                  <c:v>109.80000000000101</c:v>
                </c:pt>
                <c:pt idx="1089" formatCode="General">
                  <c:v>109.900000000001</c:v>
                </c:pt>
                <c:pt idx="1090" formatCode="General">
                  <c:v>110.00000000000099</c:v>
                </c:pt>
                <c:pt idx="1091" formatCode="General">
                  <c:v>110.100000000001</c:v>
                </c:pt>
                <c:pt idx="1092" formatCode="General">
                  <c:v>110.200000000001</c:v>
                </c:pt>
                <c:pt idx="1093" formatCode="General">
                  <c:v>110.30000000000101</c:v>
                </c:pt>
                <c:pt idx="1094" formatCode="General">
                  <c:v>110.400000000001</c:v>
                </c:pt>
                <c:pt idx="1095" formatCode="General">
                  <c:v>110.50000000000099</c:v>
                </c:pt>
                <c:pt idx="1096" formatCode="General">
                  <c:v>110.600000000001</c:v>
                </c:pt>
                <c:pt idx="1097" formatCode="General">
                  <c:v>110.700000000001</c:v>
                </c:pt>
                <c:pt idx="1098" formatCode="General">
                  <c:v>110.80000000000101</c:v>
                </c:pt>
                <c:pt idx="1099" formatCode="General">
                  <c:v>110.900000000001</c:v>
                </c:pt>
                <c:pt idx="1100" formatCode="General">
                  <c:v>111.00000000000099</c:v>
                </c:pt>
                <c:pt idx="1101" formatCode="General">
                  <c:v>111.100000000001</c:v>
                </c:pt>
                <c:pt idx="1102" formatCode="General">
                  <c:v>111.200000000001</c:v>
                </c:pt>
                <c:pt idx="1103" formatCode="General">
                  <c:v>111.30000000000101</c:v>
                </c:pt>
                <c:pt idx="1104" formatCode="General">
                  <c:v>111.400000000001</c:v>
                </c:pt>
                <c:pt idx="1105" formatCode="General">
                  <c:v>111.50000000000099</c:v>
                </c:pt>
                <c:pt idx="1106" formatCode="General">
                  <c:v>111.600000000001</c:v>
                </c:pt>
                <c:pt idx="1107" formatCode="General">
                  <c:v>111.700000000001</c:v>
                </c:pt>
                <c:pt idx="1108" formatCode="General">
                  <c:v>111.80000000000101</c:v>
                </c:pt>
                <c:pt idx="1109" formatCode="General">
                  <c:v>111.900000000001</c:v>
                </c:pt>
                <c:pt idx="1110" formatCode="General">
                  <c:v>112.00000000000099</c:v>
                </c:pt>
                <c:pt idx="1111" formatCode="General">
                  <c:v>112.100000000001</c:v>
                </c:pt>
                <c:pt idx="1112" formatCode="General">
                  <c:v>112.200000000001</c:v>
                </c:pt>
                <c:pt idx="1113" formatCode="General">
                  <c:v>112.30000000000101</c:v>
                </c:pt>
                <c:pt idx="1114" formatCode="General">
                  <c:v>112.400000000001</c:v>
                </c:pt>
                <c:pt idx="1115" formatCode="General">
                  <c:v>112.50000000000099</c:v>
                </c:pt>
                <c:pt idx="1116" formatCode="General">
                  <c:v>112.600000000001</c:v>
                </c:pt>
                <c:pt idx="1117" formatCode="General">
                  <c:v>112.700000000001</c:v>
                </c:pt>
                <c:pt idx="1118" formatCode="General">
                  <c:v>112.80000000000101</c:v>
                </c:pt>
                <c:pt idx="1119" formatCode="General">
                  <c:v>112.900000000001</c:v>
                </c:pt>
                <c:pt idx="1120" formatCode="General">
                  <c:v>113.00000000000099</c:v>
                </c:pt>
                <c:pt idx="1121" formatCode="General">
                  <c:v>113.100000000001</c:v>
                </c:pt>
                <c:pt idx="1122" formatCode="General">
                  <c:v>113.200000000001</c:v>
                </c:pt>
                <c:pt idx="1123" formatCode="General">
                  <c:v>113.30000000000101</c:v>
                </c:pt>
                <c:pt idx="1124" formatCode="General">
                  <c:v>113.400000000001</c:v>
                </c:pt>
                <c:pt idx="1125" formatCode="General">
                  <c:v>113.50000000000099</c:v>
                </c:pt>
                <c:pt idx="1126" formatCode="General">
                  <c:v>113.600000000001</c:v>
                </c:pt>
                <c:pt idx="1127" formatCode="General">
                  <c:v>113.700000000001</c:v>
                </c:pt>
                <c:pt idx="1128" formatCode="General">
                  <c:v>113.80000000000101</c:v>
                </c:pt>
                <c:pt idx="1129" formatCode="General">
                  <c:v>113.900000000001</c:v>
                </c:pt>
                <c:pt idx="1130" formatCode="General">
                  <c:v>114.00000000000099</c:v>
                </c:pt>
                <c:pt idx="1131" formatCode="General">
                  <c:v>114.100000000001</c:v>
                </c:pt>
                <c:pt idx="1132" formatCode="General">
                  <c:v>114.200000000001</c:v>
                </c:pt>
                <c:pt idx="1133" formatCode="General">
                  <c:v>114.30000000000101</c:v>
                </c:pt>
                <c:pt idx="1134" formatCode="General">
                  <c:v>114.400000000001</c:v>
                </c:pt>
                <c:pt idx="1135" formatCode="General">
                  <c:v>114.50000000000099</c:v>
                </c:pt>
                <c:pt idx="1136" formatCode="General">
                  <c:v>114.600000000001</c:v>
                </c:pt>
                <c:pt idx="1137" formatCode="General">
                  <c:v>114.700000000001</c:v>
                </c:pt>
                <c:pt idx="1138" formatCode="General">
                  <c:v>114.80000000000101</c:v>
                </c:pt>
                <c:pt idx="1139" formatCode="General">
                  <c:v>114.900000000001</c:v>
                </c:pt>
                <c:pt idx="1140" formatCode="General">
                  <c:v>115.00000000000099</c:v>
                </c:pt>
                <c:pt idx="1141" formatCode="General">
                  <c:v>115.100000000001</c:v>
                </c:pt>
                <c:pt idx="1142" formatCode="General">
                  <c:v>115.200000000001</c:v>
                </c:pt>
                <c:pt idx="1143" formatCode="General">
                  <c:v>115.30000000000101</c:v>
                </c:pt>
                <c:pt idx="1144" formatCode="General">
                  <c:v>115.400000000001</c:v>
                </c:pt>
                <c:pt idx="1145" formatCode="General">
                  <c:v>115.50000000000099</c:v>
                </c:pt>
                <c:pt idx="1146" formatCode="General">
                  <c:v>115.600000000001</c:v>
                </c:pt>
                <c:pt idx="1147" formatCode="General">
                  <c:v>115.700000000001</c:v>
                </c:pt>
                <c:pt idx="1148" formatCode="General">
                  <c:v>115.80000000000101</c:v>
                </c:pt>
                <c:pt idx="1149" formatCode="General">
                  <c:v>115.900000000001</c:v>
                </c:pt>
                <c:pt idx="1150" formatCode="General">
                  <c:v>116.00000000000099</c:v>
                </c:pt>
                <c:pt idx="1151" formatCode="General">
                  <c:v>116.100000000001</c:v>
                </c:pt>
                <c:pt idx="1152" formatCode="General">
                  <c:v>116.200000000001</c:v>
                </c:pt>
                <c:pt idx="1153" formatCode="General">
                  <c:v>116.30000000000101</c:v>
                </c:pt>
                <c:pt idx="1154" formatCode="General">
                  <c:v>116.400000000001</c:v>
                </c:pt>
                <c:pt idx="1155" formatCode="General">
                  <c:v>116.50000000000099</c:v>
                </c:pt>
                <c:pt idx="1156" formatCode="General">
                  <c:v>116.600000000001</c:v>
                </c:pt>
                <c:pt idx="1157" formatCode="General">
                  <c:v>116.700000000001</c:v>
                </c:pt>
                <c:pt idx="1158" formatCode="General">
                  <c:v>116.80000000000101</c:v>
                </c:pt>
                <c:pt idx="1159" formatCode="General">
                  <c:v>116.900000000001</c:v>
                </c:pt>
                <c:pt idx="1160" formatCode="General">
                  <c:v>117.00000000000099</c:v>
                </c:pt>
                <c:pt idx="1161" formatCode="General">
                  <c:v>117.100000000001</c:v>
                </c:pt>
                <c:pt idx="1162" formatCode="General">
                  <c:v>117.200000000001</c:v>
                </c:pt>
                <c:pt idx="1163" formatCode="General">
                  <c:v>117.30000000000101</c:v>
                </c:pt>
                <c:pt idx="1164" formatCode="General">
                  <c:v>117.400000000001</c:v>
                </c:pt>
                <c:pt idx="1165" formatCode="General">
                  <c:v>117.50000000000099</c:v>
                </c:pt>
                <c:pt idx="1166" formatCode="General">
                  <c:v>117.600000000001</c:v>
                </c:pt>
                <c:pt idx="1167" formatCode="General">
                  <c:v>117.700000000001</c:v>
                </c:pt>
                <c:pt idx="1168" formatCode="General">
                  <c:v>117.80000000000101</c:v>
                </c:pt>
                <c:pt idx="1169" formatCode="General">
                  <c:v>117.900000000001</c:v>
                </c:pt>
                <c:pt idx="1170" formatCode="General">
                  <c:v>118.00000000000099</c:v>
                </c:pt>
                <c:pt idx="1171" formatCode="General">
                  <c:v>118.100000000001</c:v>
                </c:pt>
                <c:pt idx="1172" formatCode="General">
                  <c:v>118.200000000001</c:v>
                </c:pt>
                <c:pt idx="1173" formatCode="General">
                  <c:v>118.30000000000101</c:v>
                </c:pt>
                <c:pt idx="1174" formatCode="General">
                  <c:v>118.400000000001</c:v>
                </c:pt>
                <c:pt idx="1175" formatCode="General">
                  <c:v>118.50000000000099</c:v>
                </c:pt>
                <c:pt idx="1176" formatCode="General">
                  <c:v>118.600000000001</c:v>
                </c:pt>
                <c:pt idx="1177" formatCode="General">
                  <c:v>118.700000000001</c:v>
                </c:pt>
                <c:pt idx="1178" formatCode="General">
                  <c:v>118.80000000000101</c:v>
                </c:pt>
                <c:pt idx="1179" formatCode="General">
                  <c:v>118.900000000001</c:v>
                </c:pt>
                <c:pt idx="1180" formatCode="General">
                  <c:v>119.00000000000099</c:v>
                </c:pt>
                <c:pt idx="1181" formatCode="General">
                  <c:v>119.100000000001</c:v>
                </c:pt>
                <c:pt idx="1182" formatCode="General">
                  <c:v>119.200000000001</c:v>
                </c:pt>
                <c:pt idx="1183" formatCode="General">
                  <c:v>119.30000000000101</c:v>
                </c:pt>
                <c:pt idx="1184" formatCode="General">
                  <c:v>119.400000000001</c:v>
                </c:pt>
                <c:pt idx="1185" formatCode="General">
                  <c:v>119.50000000000099</c:v>
                </c:pt>
                <c:pt idx="1186" formatCode="General">
                  <c:v>119.600000000001</c:v>
                </c:pt>
                <c:pt idx="1187" formatCode="General">
                  <c:v>119.700000000001</c:v>
                </c:pt>
                <c:pt idx="1188" formatCode="General">
                  <c:v>119.80000000000101</c:v>
                </c:pt>
                <c:pt idx="1189" formatCode="General">
                  <c:v>119.900000000001</c:v>
                </c:pt>
                <c:pt idx="1190" formatCode="General">
                  <c:v>120.00000000000099</c:v>
                </c:pt>
                <c:pt idx="1191" formatCode="General">
                  <c:v>120.100000000001</c:v>
                </c:pt>
                <c:pt idx="1192" formatCode="General">
                  <c:v>120.200000000001</c:v>
                </c:pt>
                <c:pt idx="1193" formatCode="General">
                  <c:v>120.30000000000101</c:v>
                </c:pt>
                <c:pt idx="1194" formatCode="General">
                  <c:v>120.400000000001</c:v>
                </c:pt>
                <c:pt idx="1195" formatCode="General">
                  <c:v>120.50000000000099</c:v>
                </c:pt>
                <c:pt idx="1196" formatCode="General">
                  <c:v>120.600000000001</c:v>
                </c:pt>
                <c:pt idx="1197" formatCode="General">
                  <c:v>120.700000000001</c:v>
                </c:pt>
                <c:pt idx="1198" formatCode="General">
                  <c:v>120.80000000000101</c:v>
                </c:pt>
                <c:pt idx="1199" formatCode="General">
                  <c:v>120.900000000001</c:v>
                </c:pt>
                <c:pt idx="1200" formatCode="General">
                  <c:v>121.00000000000099</c:v>
                </c:pt>
                <c:pt idx="1201" formatCode="General">
                  <c:v>121.100000000001</c:v>
                </c:pt>
                <c:pt idx="1202" formatCode="General">
                  <c:v>121.200000000001</c:v>
                </c:pt>
                <c:pt idx="1203" formatCode="General">
                  <c:v>121.30000000000101</c:v>
                </c:pt>
                <c:pt idx="1204" formatCode="General">
                  <c:v>121.400000000001</c:v>
                </c:pt>
                <c:pt idx="1205" formatCode="General">
                  <c:v>121.50000000000099</c:v>
                </c:pt>
                <c:pt idx="1206" formatCode="General">
                  <c:v>121.600000000001</c:v>
                </c:pt>
                <c:pt idx="1207" formatCode="General">
                  <c:v>121.700000000001</c:v>
                </c:pt>
                <c:pt idx="1208" formatCode="General">
                  <c:v>121.80000000000101</c:v>
                </c:pt>
                <c:pt idx="1209" formatCode="General">
                  <c:v>121.900000000001</c:v>
                </c:pt>
                <c:pt idx="1210" formatCode="General">
                  <c:v>122.00000000000099</c:v>
                </c:pt>
                <c:pt idx="1211" formatCode="General">
                  <c:v>122.100000000001</c:v>
                </c:pt>
                <c:pt idx="1212" formatCode="General">
                  <c:v>122.200000000001</c:v>
                </c:pt>
                <c:pt idx="1213" formatCode="General">
                  <c:v>122.30000000000101</c:v>
                </c:pt>
                <c:pt idx="1214" formatCode="General">
                  <c:v>122.400000000001</c:v>
                </c:pt>
                <c:pt idx="1215" formatCode="General">
                  <c:v>122.50000000000099</c:v>
                </c:pt>
                <c:pt idx="1216" formatCode="General">
                  <c:v>122.600000000001</c:v>
                </c:pt>
                <c:pt idx="1217" formatCode="General">
                  <c:v>122.700000000001</c:v>
                </c:pt>
                <c:pt idx="1218" formatCode="General">
                  <c:v>122.80000000000101</c:v>
                </c:pt>
                <c:pt idx="1219" formatCode="General">
                  <c:v>122.900000000001</c:v>
                </c:pt>
                <c:pt idx="1220" formatCode="General">
                  <c:v>123.00000000000099</c:v>
                </c:pt>
                <c:pt idx="1221" formatCode="General">
                  <c:v>123.100000000001</c:v>
                </c:pt>
                <c:pt idx="1222" formatCode="General">
                  <c:v>123.200000000001</c:v>
                </c:pt>
                <c:pt idx="1223" formatCode="General">
                  <c:v>123.30000000000101</c:v>
                </c:pt>
                <c:pt idx="1224" formatCode="General">
                  <c:v>123.400000000001</c:v>
                </c:pt>
                <c:pt idx="1225" formatCode="General">
                  <c:v>123.50000000000099</c:v>
                </c:pt>
                <c:pt idx="1226" formatCode="General">
                  <c:v>123.600000000001</c:v>
                </c:pt>
                <c:pt idx="1227" formatCode="General">
                  <c:v>123.700000000001</c:v>
                </c:pt>
                <c:pt idx="1228" formatCode="General">
                  <c:v>123.80000000000101</c:v>
                </c:pt>
                <c:pt idx="1229" formatCode="General">
                  <c:v>123.900000000001</c:v>
                </c:pt>
                <c:pt idx="1230" formatCode="General">
                  <c:v>124.00000000000099</c:v>
                </c:pt>
                <c:pt idx="1231" formatCode="General">
                  <c:v>124.100000000001</c:v>
                </c:pt>
                <c:pt idx="1232" formatCode="General">
                  <c:v>124.200000000001</c:v>
                </c:pt>
                <c:pt idx="1233" formatCode="General">
                  <c:v>124.30000000000101</c:v>
                </c:pt>
                <c:pt idx="1234" formatCode="General">
                  <c:v>124.400000000001</c:v>
                </c:pt>
                <c:pt idx="1235" formatCode="General">
                  <c:v>124.50000000000099</c:v>
                </c:pt>
                <c:pt idx="1236" formatCode="General">
                  <c:v>124.600000000001</c:v>
                </c:pt>
                <c:pt idx="1237" formatCode="General">
                  <c:v>124.700000000001</c:v>
                </c:pt>
                <c:pt idx="1238" formatCode="General">
                  <c:v>124.80000000000101</c:v>
                </c:pt>
                <c:pt idx="1239" formatCode="General">
                  <c:v>124.900000000001</c:v>
                </c:pt>
                <c:pt idx="1240" formatCode="General">
                  <c:v>125.00000000000099</c:v>
                </c:pt>
                <c:pt idx="1241" formatCode="General">
                  <c:v>125.100000000001</c:v>
                </c:pt>
                <c:pt idx="1242" formatCode="General">
                  <c:v>125.200000000001</c:v>
                </c:pt>
                <c:pt idx="1243" formatCode="General">
                  <c:v>125.30000000000101</c:v>
                </c:pt>
                <c:pt idx="1244" formatCode="General">
                  <c:v>125.400000000001</c:v>
                </c:pt>
                <c:pt idx="1245" formatCode="General">
                  <c:v>125.50000000000099</c:v>
                </c:pt>
                <c:pt idx="1246" formatCode="General">
                  <c:v>125.600000000001</c:v>
                </c:pt>
                <c:pt idx="1247" formatCode="General">
                  <c:v>125.700000000001</c:v>
                </c:pt>
                <c:pt idx="1248" formatCode="General">
                  <c:v>125.80000000000101</c:v>
                </c:pt>
                <c:pt idx="1249" formatCode="General">
                  <c:v>125.900000000001</c:v>
                </c:pt>
                <c:pt idx="1250" formatCode="General">
                  <c:v>126.00000000000099</c:v>
                </c:pt>
                <c:pt idx="1251" formatCode="General">
                  <c:v>126.100000000001</c:v>
                </c:pt>
                <c:pt idx="1252" formatCode="General">
                  <c:v>126.200000000001</c:v>
                </c:pt>
                <c:pt idx="1253" formatCode="General">
                  <c:v>126.30000000000101</c:v>
                </c:pt>
                <c:pt idx="1254" formatCode="General">
                  <c:v>126.400000000001</c:v>
                </c:pt>
                <c:pt idx="1255" formatCode="General">
                  <c:v>126.50000000000099</c:v>
                </c:pt>
                <c:pt idx="1256" formatCode="General">
                  <c:v>126.600000000001</c:v>
                </c:pt>
                <c:pt idx="1257" formatCode="General">
                  <c:v>126.700000000001</c:v>
                </c:pt>
                <c:pt idx="1258" formatCode="General">
                  <c:v>126.80000000000101</c:v>
                </c:pt>
                <c:pt idx="1259" formatCode="General">
                  <c:v>126.900000000001</c:v>
                </c:pt>
                <c:pt idx="1260" formatCode="General">
                  <c:v>127.00000000000099</c:v>
                </c:pt>
                <c:pt idx="1261" formatCode="General">
                  <c:v>127.100000000001</c:v>
                </c:pt>
                <c:pt idx="1262" formatCode="General">
                  <c:v>127.200000000001</c:v>
                </c:pt>
                <c:pt idx="1263" formatCode="General">
                  <c:v>127.30000000000101</c:v>
                </c:pt>
                <c:pt idx="1264" formatCode="General">
                  <c:v>127.400000000001</c:v>
                </c:pt>
                <c:pt idx="1265" formatCode="General">
                  <c:v>127.50000000000099</c:v>
                </c:pt>
                <c:pt idx="1266" formatCode="General">
                  <c:v>127.600000000001</c:v>
                </c:pt>
                <c:pt idx="1267" formatCode="General">
                  <c:v>127.700000000001</c:v>
                </c:pt>
                <c:pt idx="1268" formatCode="General">
                  <c:v>127.80000000000101</c:v>
                </c:pt>
                <c:pt idx="1269" formatCode="General">
                  <c:v>127.900000000001</c:v>
                </c:pt>
                <c:pt idx="1270" formatCode="General">
                  <c:v>128.00000000000099</c:v>
                </c:pt>
                <c:pt idx="1271" formatCode="General">
                  <c:v>128.10000000000099</c:v>
                </c:pt>
                <c:pt idx="1272" formatCode="General">
                  <c:v>128.20000000000101</c:v>
                </c:pt>
                <c:pt idx="1273" formatCode="General">
                  <c:v>128.30000000000101</c:v>
                </c:pt>
                <c:pt idx="1274" formatCode="General">
                  <c:v>128.400000000001</c:v>
                </c:pt>
                <c:pt idx="1275" formatCode="General">
                  <c:v>128.50000000000099</c:v>
                </c:pt>
                <c:pt idx="1276" formatCode="General">
                  <c:v>128.60000000000099</c:v>
                </c:pt>
                <c:pt idx="1277" formatCode="General">
                  <c:v>128.70000000000101</c:v>
                </c:pt>
                <c:pt idx="1278" formatCode="General">
                  <c:v>128.80000000000101</c:v>
                </c:pt>
                <c:pt idx="1279" formatCode="General">
                  <c:v>128.900000000001</c:v>
                </c:pt>
                <c:pt idx="1280" formatCode="General">
                  <c:v>129.00000000000099</c:v>
                </c:pt>
                <c:pt idx="1281" formatCode="General">
                  <c:v>129.10000000000099</c:v>
                </c:pt>
                <c:pt idx="1282" formatCode="General">
                  <c:v>129.20000000000101</c:v>
                </c:pt>
                <c:pt idx="1283" formatCode="General">
                  <c:v>129.30000000000101</c:v>
                </c:pt>
                <c:pt idx="1284" formatCode="General">
                  <c:v>129.400000000001</c:v>
                </c:pt>
                <c:pt idx="1285" formatCode="General">
                  <c:v>129.50000000000099</c:v>
                </c:pt>
                <c:pt idx="1286" formatCode="General">
                  <c:v>129.60000000000099</c:v>
                </c:pt>
                <c:pt idx="1287" formatCode="General">
                  <c:v>129.70000000000101</c:v>
                </c:pt>
                <c:pt idx="1288" formatCode="General">
                  <c:v>129.80000000000101</c:v>
                </c:pt>
                <c:pt idx="1289" formatCode="General">
                  <c:v>129.900000000001</c:v>
                </c:pt>
                <c:pt idx="1290" formatCode="General">
                  <c:v>130.00000000000099</c:v>
                </c:pt>
                <c:pt idx="1291" formatCode="General">
                  <c:v>130.10000000000099</c:v>
                </c:pt>
                <c:pt idx="1292" formatCode="General">
                  <c:v>130.20000000000101</c:v>
                </c:pt>
                <c:pt idx="1293" formatCode="General">
                  <c:v>130.30000000000101</c:v>
                </c:pt>
                <c:pt idx="1294" formatCode="General">
                  <c:v>130.400000000001</c:v>
                </c:pt>
                <c:pt idx="1295" formatCode="General">
                  <c:v>130.50000000000099</c:v>
                </c:pt>
                <c:pt idx="1296" formatCode="General">
                  <c:v>130.60000000000099</c:v>
                </c:pt>
                <c:pt idx="1297" formatCode="General">
                  <c:v>130.70000000000101</c:v>
                </c:pt>
                <c:pt idx="1298" formatCode="General">
                  <c:v>130.80000000000101</c:v>
                </c:pt>
                <c:pt idx="1299" formatCode="General">
                  <c:v>130.900000000001</c:v>
                </c:pt>
                <c:pt idx="1300" formatCode="General">
                  <c:v>131.00000000000099</c:v>
                </c:pt>
                <c:pt idx="1301" formatCode="General">
                  <c:v>131.10000000000099</c:v>
                </c:pt>
                <c:pt idx="1302" formatCode="General">
                  <c:v>131.20000000000101</c:v>
                </c:pt>
                <c:pt idx="1303" formatCode="General">
                  <c:v>131.30000000000101</c:v>
                </c:pt>
                <c:pt idx="1304" formatCode="General">
                  <c:v>131.400000000001</c:v>
                </c:pt>
                <c:pt idx="1305" formatCode="General">
                  <c:v>131.50000000000099</c:v>
                </c:pt>
                <c:pt idx="1306" formatCode="General">
                  <c:v>131.60000000000099</c:v>
                </c:pt>
                <c:pt idx="1307" formatCode="General">
                  <c:v>131.70000000000101</c:v>
                </c:pt>
                <c:pt idx="1308" formatCode="General">
                  <c:v>131.80000000000101</c:v>
                </c:pt>
                <c:pt idx="1309" formatCode="General">
                  <c:v>131.900000000001</c:v>
                </c:pt>
                <c:pt idx="1310" formatCode="General">
                  <c:v>132.00000000000099</c:v>
                </c:pt>
                <c:pt idx="1311" formatCode="General">
                  <c:v>132.10000000000099</c:v>
                </c:pt>
                <c:pt idx="1312" formatCode="General">
                  <c:v>132.20000000000101</c:v>
                </c:pt>
                <c:pt idx="1313" formatCode="General">
                  <c:v>132.30000000000101</c:v>
                </c:pt>
                <c:pt idx="1314" formatCode="General">
                  <c:v>132.400000000001</c:v>
                </c:pt>
                <c:pt idx="1315" formatCode="General">
                  <c:v>132.50000000000099</c:v>
                </c:pt>
                <c:pt idx="1316" formatCode="General">
                  <c:v>132.60000000000099</c:v>
                </c:pt>
                <c:pt idx="1317" formatCode="General">
                  <c:v>132.70000000000101</c:v>
                </c:pt>
                <c:pt idx="1318" formatCode="General">
                  <c:v>132.80000000000101</c:v>
                </c:pt>
                <c:pt idx="1319" formatCode="General">
                  <c:v>132.900000000001</c:v>
                </c:pt>
                <c:pt idx="1320" formatCode="General">
                  <c:v>133.00000000000099</c:v>
                </c:pt>
                <c:pt idx="1321" formatCode="General">
                  <c:v>133.10000000000099</c:v>
                </c:pt>
                <c:pt idx="1322" formatCode="General">
                  <c:v>133.20000000000101</c:v>
                </c:pt>
                <c:pt idx="1323" formatCode="General">
                  <c:v>133.30000000000101</c:v>
                </c:pt>
                <c:pt idx="1324" formatCode="General">
                  <c:v>133.400000000001</c:v>
                </c:pt>
                <c:pt idx="1325" formatCode="General">
                  <c:v>133.50000000000099</c:v>
                </c:pt>
                <c:pt idx="1326" formatCode="General">
                  <c:v>133.60000000000099</c:v>
                </c:pt>
                <c:pt idx="1327" formatCode="General">
                  <c:v>133.70000000000101</c:v>
                </c:pt>
                <c:pt idx="1328" formatCode="General">
                  <c:v>133.80000000000101</c:v>
                </c:pt>
                <c:pt idx="1329" formatCode="General">
                  <c:v>133.900000000001</c:v>
                </c:pt>
                <c:pt idx="1330" formatCode="General">
                  <c:v>134.00000000000099</c:v>
                </c:pt>
                <c:pt idx="1331" formatCode="General">
                  <c:v>134.10000000000099</c:v>
                </c:pt>
                <c:pt idx="1332" formatCode="General">
                  <c:v>134.20000000000101</c:v>
                </c:pt>
                <c:pt idx="1333" formatCode="General">
                  <c:v>134.30000000000101</c:v>
                </c:pt>
                <c:pt idx="1334" formatCode="General">
                  <c:v>134.400000000001</c:v>
                </c:pt>
                <c:pt idx="1335" formatCode="General">
                  <c:v>134.50000000000099</c:v>
                </c:pt>
                <c:pt idx="1336" formatCode="General">
                  <c:v>134.60000000000099</c:v>
                </c:pt>
                <c:pt idx="1337" formatCode="General">
                  <c:v>134.70000000000101</c:v>
                </c:pt>
                <c:pt idx="1338" formatCode="General">
                  <c:v>134.80000000000101</c:v>
                </c:pt>
                <c:pt idx="1339" formatCode="General">
                  <c:v>134.900000000001</c:v>
                </c:pt>
                <c:pt idx="1340" formatCode="General">
                  <c:v>135.00000000000099</c:v>
                </c:pt>
                <c:pt idx="1341" formatCode="General">
                  <c:v>135.10000000000099</c:v>
                </c:pt>
                <c:pt idx="1342" formatCode="General">
                  <c:v>135.20000000000101</c:v>
                </c:pt>
                <c:pt idx="1343" formatCode="General">
                  <c:v>135.30000000000101</c:v>
                </c:pt>
                <c:pt idx="1344" formatCode="General">
                  <c:v>135.400000000001</c:v>
                </c:pt>
                <c:pt idx="1345" formatCode="General">
                  <c:v>135.50000000000099</c:v>
                </c:pt>
                <c:pt idx="1346" formatCode="General">
                  <c:v>135.60000000000099</c:v>
                </c:pt>
                <c:pt idx="1347" formatCode="General">
                  <c:v>135.70000000000101</c:v>
                </c:pt>
                <c:pt idx="1348" formatCode="General">
                  <c:v>135.80000000000101</c:v>
                </c:pt>
                <c:pt idx="1349" formatCode="General">
                  <c:v>135.900000000001</c:v>
                </c:pt>
                <c:pt idx="1350" formatCode="General">
                  <c:v>136.00000000000099</c:v>
                </c:pt>
                <c:pt idx="1351" formatCode="General">
                  <c:v>136.10000000000099</c:v>
                </c:pt>
                <c:pt idx="1352" formatCode="General">
                  <c:v>136.20000000000101</c:v>
                </c:pt>
                <c:pt idx="1353" formatCode="General">
                  <c:v>136.30000000000101</c:v>
                </c:pt>
                <c:pt idx="1354" formatCode="General">
                  <c:v>136.400000000001</c:v>
                </c:pt>
                <c:pt idx="1355" formatCode="General">
                  <c:v>136.50000000000099</c:v>
                </c:pt>
                <c:pt idx="1356" formatCode="General">
                  <c:v>136.60000000000099</c:v>
                </c:pt>
                <c:pt idx="1357" formatCode="General">
                  <c:v>136.70000000000101</c:v>
                </c:pt>
                <c:pt idx="1358" formatCode="General">
                  <c:v>136.80000000000101</c:v>
                </c:pt>
                <c:pt idx="1359" formatCode="General">
                  <c:v>136.900000000001</c:v>
                </c:pt>
                <c:pt idx="1360" formatCode="General">
                  <c:v>137.00000000000099</c:v>
                </c:pt>
                <c:pt idx="1361" formatCode="General">
                  <c:v>137.10000000000099</c:v>
                </c:pt>
                <c:pt idx="1362" formatCode="General">
                  <c:v>137.20000000000101</c:v>
                </c:pt>
                <c:pt idx="1363" formatCode="General">
                  <c:v>137.30000000000101</c:v>
                </c:pt>
                <c:pt idx="1364" formatCode="General">
                  <c:v>137.400000000001</c:v>
                </c:pt>
                <c:pt idx="1365" formatCode="General">
                  <c:v>137.50000000000099</c:v>
                </c:pt>
                <c:pt idx="1366" formatCode="General">
                  <c:v>137.60000000000099</c:v>
                </c:pt>
                <c:pt idx="1367" formatCode="General">
                  <c:v>137.70000000000101</c:v>
                </c:pt>
                <c:pt idx="1368" formatCode="General">
                  <c:v>137.80000000000101</c:v>
                </c:pt>
                <c:pt idx="1369" formatCode="General">
                  <c:v>137.900000000001</c:v>
                </c:pt>
                <c:pt idx="1370" formatCode="General">
                  <c:v>138.00000000000099</c:v>
                </c:pt>
                <c:pt idx="1371" formatCode="General">
                  <c:v>138.10000000000099</c:v>
                </c:pt>
                <c:pt idx="1372" formatCode="General">
                  <c:v>138.20000000000101</c:v>
                </c:pt>
                <c:pt idx="1373" formatCode="General">
                  <c:v>138.30000000000101</c:v>
                </c:pt>
                <c:pt idx="1374" formatCode="General">
                  <c:v>138.400000000001</c:v>
                </c:pt>
                <c:pt idx="1375" formatCode="General">
                  <c:v>138.50000000000099</c:v>
                </c:pt>
                <c:pt idx="1376" formatCode="General">
                  <c:v>138.60000000000099</c:v>
                </c:pt>
                <c:pt idx="1377" formatCode="General">
                  <c:v>138.70000000000101</c:v>
                </c:pt>
                <c:pt idx="1378" formatCode="General">
                  <c:v>138.80000000000101</c:v>
                </c:pt>
                <c:pt idx="1379" formatCode="General">
                  <c:v>138.900000000001</c:v>
                </c:pt>
                <c:pt idx="1380" formatCode="General">
                  <c:v>139.00000000000099</c:v>
                </c:pt>
                <c:pt idx="1381" formatCode="General">
                  <c:v>139.10000000000099</c:v>
                </c:pt>
                <c:pt idx="1382" formatCode="General">
                  <c:v>139.20000000000101</c:v>
                </c:pt>
                <c:pt idx="1383" formatCode="General">
                  <c:v>139.30000000000101</c:v>
                </c:pt>
                <c:pt idx="1384" formatCode="General">
                  <c:v>139.400000000001</c:v>
                </c:pt>
                <c:pt idx="1385" formatCode="General">
                  <c:v>139.50000000000099</c:v>
                </c:pt>
                <c:pt idx="1386" formatCode="General">
                  <c:v>139.60000000000099</c:v>
                </c:pt>
                <c:pt idx="1387" formatCode="General">
                  <c:v>139.70000000000101</c:v>
                </c:pt>
                <c:pt idx="1388" formatCode="General">
                  <c:v>139.80000000000101</c:v>
                </c:pt>
                <c:pt idx="1389" formatCode="General">
                  <c:v>139.900000000001</c:v>
                </c:pt>
                <c:pt idx="1390" formatCode="General">
                  <c:v>140.00000000000099</c:v>
                </c:pt>
                <c:pt idx="1391" formatCode="General">
                  <c:v>140.10000000000099</c:v>
                </c:pt>
                <c:pt idx="1392" formatCode="General">
                  <c:v>140.20000000000101</c:v>
                </c:pt>
                <c:pt idx="1393" formatCode="General">
                  <c:v>140.30000000000101</c:v>
                </c:pt>
                <c:pt idx="1394" formatCode="General">
                  <c:v>140.400000000001</c:v>
                </c:pt>
                <c:pt idx="1395" formatCode="General">
                  <c:v>140.50000000000099</c:v>
                </c:pt>
                <c:pt idx="1396" formatCode="General">
                  <c:v>140.60000000000099</c:v>
                </c:pt>
                <c:pt idx="1397" formatCode="General">
                  <c:v>140.70000000000101</c:v>
                </c:pt>
                <c:pt idx="1398" formatCode="General">
                  <c:v>140.80000000000101</c:v>
                </c:pt>
                <c:pt idx="1399" formatCode="General">
                  <c:v>140.900000000001</c:v>
                </c:pt>
                <c:pt idx="1400" formatCode="General">
                  <c:v>141.00000000000099</c:v>
                </c:pt>
                <c:pt idx="1401" formatCode="General">
                  <c:v>141.10000000000099</c:v>
                </c:pt>
                <c:pt idx="1402" formatCode="General">
                  <c:v>141.20000000000101</c:v>
                </c:pt>
                <c:pt idx="1403" formatCode="General">
                  <c:v>141.30000000000101</c:v>
                </c:pt>
                <c:pt idx="1404" formatCode="General">
                  <c:v>141.400000000001</c:v>
                </c:pt>
                <c:pt idx="1405" formatCode="General">
                  <c:v>141.50000000000099</c:v>
                </c:pt>
                <c:pt idx="1406" formatCode="General">
                  <c:v>141.60000000000099</c:v>
                </c:pt>
                <c:pt idx="1407" formatCode="General">
                  <c:v>141.70000000000101</c:v>
                </c:pt>
                <c:pt idx="1408" formatCode="General">
                  <c:v>141.80000000000101</c:v>
                </c:pt>
                <c:pt idx="1409" formatCode="General">
                  <c:v>141.900000000001</c:v>
                </c:pt>
                <c:pt idx="1410" formatCode="General">
                  <c:v>142.00000000000099</c:v>
                </c:pt>
                <c:pt idx="1411" formatCode="General">
                  <c:v>142.10000000000099</c:v>
                </c:pt>
                <c:pt idx="1412" formatCode="General">
                  <c:v>142.20000000000101</c:v>
                </c:pt>
                <c:pt idx="1413" formatCode="General">
                  <c:v>142.30000000000101</c:v>
                </c:pt>
                <c:pt idx="1414" formatCode="General">
                  <c:v>142.400000000001</c:v>
                </c:pt>
                <c:pt idx="1415" formatCode="General">
                  <c:v>142.50000000000099</c:v>
                </c:pt>
                <c:pt idx="1416" formatCode="General">
                  <c:v>142.60000000000099</c:v>
                </c:pt>
                <c:pt idx="1417" formatCode="General">
                  <c:v>142.70000000000101</c:v>
                </c:pt>
                <c:pt idx="1418" formatCode="General">
                  <c:v>142.80000000000101</c:v>
                </c:pt>
                <c:pt idx="1419" formatCode="General">
                  <c:v>142.900000000001</c:v>
                </c:pt>
                <c:pt idx="1420" formatCode="General">
                  <c:v>143.00000000000099</c:v>
                </c:pt>
                <c:pt idx="1421" formatCode="General">
                  <c:v>143.10000000000099</c:v>
                </c:pt>
                <c:pt idx="1422" formatCode="General">
                  <c:v>143.20000000000101</c:v>
                </c:pt>
                <c:pt idx="1423" formatCode="General">
                  <c:v>143.30000000000101</c:v>
                </c:pt>
                <c:pt idx="1424" formatCode="General">
                  <c:v>143.400000000001</c:v>
                </c:pt>
                <c:pt idx="1425" formatCode="General">
                  <c:v>143.50000000000099</c:v>
                </c:pt>
                <c:pt idx="1426" formatCode="General">
                  <c:v>143.60000000000099</c:v>
                </c:pt>
                <c:pt idx="1427" formatCode="General">
                  <c:v>143.70000000000101</c:v>
                </c:pt>
                <c:pt idx="1428" formatCode="General">
                  <c:v>143.80000000000101</c:v>
                </c:pt>
                <c:pt idx="1429" formatCode="General">
                  <c:v>143.900000000001</c:v>
                </c:pt>
                <c:pt idx="1430" formatCode="General">
                  <c:v>144.00000000000099</c:v>
                </c:pt>
                <c:pt idx="1431" formatCode="General">
                  <c:v>144.10000000000099</c:v>
                </c:pt>
                <c:pt idx="1432" formatCode="General">
                  <c:v>144.20000000000101</c:v>
                </c:pt>
                <c:pt idx="1433" formatCode="General">
                  <c:v>144.30000000000101</c:v>
                </c:pt>
                <c:pt idx="1434" formatCode="General">
                  <c:v>144.400000000001</c:v>
                </c:pt>
                <c:pt idx="1435" formatCode="General">
                  <c:v>144.50000000000099</c:v>
                </c:pt>
                <c:pt idx="1436" formatCode="General">
                  <c:v>144.60000000000099</c:v>
                </c:pt>
                <c:pt idx="1437" formatCode="General">
                  <c:v>144.70000000000101</c:v>
                </c:pt>
                <c:pt idx="1438" formatCode="General">
                  <c:v>144.80000000000101</c:v>
                </c:pt>
                <c:pt idx="1439" formatCode="General">
                  <c:v>144.900000000001</c:v>
                </c:pt>
                <c:pt idx="1440" formatCode="General">
                  <c:v>145.00000000000099</c:v>
                </c:pt>
                <c:pt idx="1441" formatCode="General">
                  <c:v>145.10000000000099</c:v>
                </c:pt>
                <c:pt idx="1442" formatCode="General">
                  <c:v>145.20000000000101</c:v>
                </c:pt>
                <c:pt idx="1443" formatCode="General">
                  <c:v>145.30000000000101</c:v>
                </c:pt>
                <c:pt idx="1444" formatCode="General">
                  <c:v>145.400000000001</c:v>
                </c:pt>
                <c:pt idx="1445" formatCode="General">
                  <c:v>145.50000000000099</c:v>
                </c:pt>
                <c:pt idx="1446" formatCode="General">
                  <c:v>145.60000000000099</c:v>
                </c:pt>
                <c:pt idx="1447" formatCode="General">
                  <c:v>145.70000000000101</c:v>
                </c:pt>
                <c:pt idx="1448" formatCode="General">
                  <c:v>145.80000000000101</c:v>
                </c:pt>
                <c:pt idx="1449" formatCode="General">
                  <c:v>145.900000000001</c:v>
                </c:pt>
                <c:pt idx="1450" formatCode="General">
                  <c:v>146.00000000000099</c:v>
                </c:pt>
                <c:pt idx="1451" formatCode="General">
                  <c:v>146.10000000000099</c:v>
                </c:pt>
                <c:pt idx="1452" formatCode="General">
                  <c:v>146.20000000000101</c:v>
                </c:pt>
                <c:pt idx="1453" formatCode="General">
                  <c:v>146.30000000000101</c:v>
                </c:pt>
                <c:pt idx="1454" formatCode="General">
                  <c:v>146.400000000001</c:v>
                </c:pt>
                <c:pt idx="1455" formatCode="General">
                  <c:v>146.50000000000099</c:v>
                </c:pt>
                <c:pt idx="1456" formatCode="General">
                  <c:v>146.60000000000099</c:v>
                </c:pt>
                <c:pt idx="1457" formatCode="General">
                  <c:v>146.70000000000101</c:v>
                </c:pt>
                <c:pt idx="1458" formatCode="General">
                  <c:v>146.80000000000101</c:v>
                </c:pt>
                <c:pt idx="1459" formatCode="General">
                  <c:v>146.900000000001</c:v>
                </c:pt>
                <c:pt idx="1460" formatCode="General">
                  <c:v>147.00000000000099</c:v>
                </c:pt>
                <c:pt idx="1461" formatCode="General">
                  <c:v>147.10000000000099</c:v>
                </c:pt>
                <c:pt idx="1462" formatCode="General">
                  <c:v>147.20000000000101</c:v>
                </c:pt>
                <c:pt idx="1463" formatCode="General">
                  <c:v>147.30000000000101</c:v>
                </c:pt>
                <c:pt idx="1464" formatCode="General">
                  <c:v>147.400000000001</c:v>
                </c:pt>
                <c:pt idx="1465" formatCode="General">
                  <c:v>147.50000000000099</c:v>
                </c:pt>
                <c:pt idx="1466" formatCode="General">
                  <c:v>147.60000000000099</c:v>
                </c:pt>
                <c:pt idx="1467" formatCode="General">
                  <c:v>147.70000000000101</c:v>
                </c:pt>
                <c:pt idx="1468" formatCode="General">
                  <c:v>147.80000000000101</c:v>
                </c:pt>
                <c:pt idx="1469" formatCode="General">
                  <c:v>147.900000000001</c:v>
                </c:pt>
                <c:pt idx="1470" formatCode="General">
                  <c:v>148.00000000000099</c:v>
                </c:pt>
                <c:pt idx="1471" formatCode="General">
                  <c:v>148.10000000000099</c:v>
                </c:pt>
                <c:pt idx="1472" formatCode="General">
                  <c:v>148.20000000000101</c:v>
                </c:pt>
                <c:pt idx="1473" formatCode="General">
                  <c:v>148.30000000000101</c:v>
                </c:pt>
                <c:pt idx="1474" formatCode="General">
                  <c:v>148.400000000001</c:v>
                </c:pt>
                <c:pt idx="1475" formatCode="General">
                  <c:v>148.50000000000099</c:v>
                </c:pt>
                <c:pt idx="1476" formatCode="General">
                  <c:v>148.60000000000099</c:v>
                </c:pt>
                <c:pt idx="1477" formatCode="General">
                  <c:v>148.70000000000101</c:v>
                </c:pt>
                <c:pt idx="1478" formatCode="General">
                  <c:v>148.80000000000101</c:v>
                </c:pt>
                <c:pt idx="1479" formatCode="General">
                  <c:v>148.900000000001</c:v>
                </c:pt>
                <c:pt idx="1480" formatCode="General">
                  <c:v>149.00000000000099</c:v>
                </c:pt>
                <c:pt idx="1481" formatCode="General">
                  <c:v>149.10000000000099</c:v>
                </c:pt>
                <c:pt idx="1482" formatCode="General">
                  <c:v>149.20000000000101</c:v>
                </c:pt>
                <c:pt idx="1483" formatCode="General">
                  <c:v>149.30000000000101</c:v>
                </c:pt>
                <c:pt idx="1484" formatCode="General">
                  <c:v>149.400000000001</c:v>
                </c:pt>
                <c:pt idx="1485" formatCode="General">
                  <c:v>149.50000000000099</c:v>
                </c:pt>
                <c:pt idx="1486" formatCode="General">
                  <c:v>149.60000000000099</c:v>
                </c:pt>
              </c:numCache>
            </c:numRef>
          </c:xVal>
          <c:yVal>
            <c:numRef>
              <c:f>'Figure 2 (Fit-data)'!$J$7:$J$1493</c:f>
              <c:numCache>
                <c:formatCode>0.0000</c:formatCode>
                <c:ptCount val="1487"/>
                <c:pt idx="0">
                  <c:v>0.95368733698492125</c:v>
                </c:pt>
                <c:pt idx="1">
                  <c:v>0.97798448635218682</c:v>
                </c:pt>
                <c:pt idx="2">
                  <c:v>0.99943727687681549</c:v>
                </c:pt>
                <c:pt idx="3">
                  <c:v>1.0185135280457955</c:v>
                </c:pt>
                <c:pt idx="4">
                  <c:v>1.0355844932178855</c:v>
                </c:pt>
                <c:pt idx="5">
                  <c:v>1.0509484039663903</c:v>
                </c:pt>
                <c:pt idx="6">
                  <c:v>1.064847484678324</c:v>
                </c:pt>
                <c:pt idx="7">
                  <c:v>1.0774804452223052</c:v>
                </c:pt>
                <c:pt idx="8">
                  <c:v>1.0890117875977401</c:v>
                </c:pt>
                <c:pt idx="9">
                  <c:v>1.0995788318499407</c:v>
                </c:pt>
                <c:pt idx="10">
                  <c:v>1.1092970852477961</c:v>
                </c:pt>
                <c:pt idx="11">
                  <c:v>1.1182643916683819</c:v>
                </c:pt>
                <c:pt idx="12">
                  <c:v>1.1265641716515709</c:v>
                </c:pt>
                <c:pt idx="13">
                  <c:v>1.1342679767227806</c:v>
                </c:pt>
                <c:pt idx="14">
                  <c:v>1.1414375210548928</c:v>
                </c:pt>
                <c:pt idx="15">
                  <c:v>1.1481263107931128</c:v>
                </c:pt>
                <c:pt idx="16">
                  <c:v>1.1543809607945685</c:v>
                </c:pt>
                <c:pt idx="17">
                  <c:v>1.1602422664121141</c:v>
                </c:pt>
                <c:pt idx="18">
                  <c:v>1.1657460817673209</c:v>
                </c:pt>
                <c:pt idx="19">
                  <c:v>1.1709240439950197</c:v>
                </c:pt>
                <c:pt idx="20">
                  <c:v>1.1758041740141869</c:v>
                </c:pt>
                <c:pt idx="21">
                  <c:v>1.1804113776568204</c:v>
                </c:pt>
                <c:pt idx="22">
                  <c:v>1.1847678658801084</c:v>
                </c:pt>
                <c:pt idx="23">
                  <c:v>1.1888935088776342</c:v>
                </c:pt>
                <c:pt idx="24">
                  <c:v>1.1928061358892275</c:v>
                </c:pt>
                <c:pt idx="25">
                  <c:v>1.1965217901655567</c:v>
                </c:pt>
                <c:pt idx="26">
                  <c:v>1.2000549467101858</c:v>
                </c:pt>
                <c:pt idx="27">
                  <c:v>1.2034186989783189</c:v>
                </c:pt>
                <c:pt idx="28">
                  <c:v>1.2066249195679803</c:v>
                </c:pt>
                <c:pt idx="29">
                  <c:v>1.209684399028188</c:v>
                </c:pt>
                <c:pt idx="30">
                  <c:v>1.2126069661787322</c:v>
                </c:pt>
                <c:pt idx="31">
                  <c:v>1.215401592748143</c:v>
                </c:pt>
                <c:pt idx="32">
                  <c:v>1.2180764846604824</c:v>
                </c:pt>
                <c:pt idx="33">
                  <c:v>1.2206391619144503</c:v>
                </c:pt>
                <c:pt idx="34">
                  <c:v>1.2230965286819304</c:v>
                </c:pt>
                <c:pt idx="35">
                  <c:v>1.2254549349934674</c:v>
                </c:pt>
                <c:pt idx="36">
                  <c:v>1.2277202311641855</c:v>
                </c:pt>
                <c:pt idx="37">
                  <c:v>1.2298978159365606</c:v>
                </c:pt>
                <c:pt idx="38">
                  <c:v>1.2319926791693674</c:v>
                </c:pt>
                <c:pt idx="39">
                  <c:v>1.2340094397794696</c:v>
                </c:pt>
                <c:pt idx="40">
                  <c:v>1.2359523795404652</c:v>
                </c:pt>
                <c:pt idx="41">
                  <c:v>1.2378254732560376</c:v>
                </c:pt>
                <c:pt idx="42">
                  <c:v>1.2396324157532543</c:v>
                </c:pt>
                <c:pt idx="43">
                  <c:v>1.2413766460796862</c:v>
                </c:pt>
                <c:pt idx="44">
                  <c:v>1.2430613692362227</c:v>
                </c:pt>
                <c:pt idx="45">
                  <c:v>1.2446895757332179</c:v>
                </c:pt>
                <c:pt idx="46">
                  <c:v>1.2462640592199061</c:v>
                </c:pt>
                <c:pt idx="47">
                  <c:v>1.247787432404776</c:v>
                </c:pt>
                <c:pt idx="48">
                  <c:v>1.2492621414569507</c:v>
                </c:pt>
                <c:pt idx="49">
                  <c:v>1.2506904790548807</c:v>
                </c:pt>
                <c:pt idx="50">
                  <c:v>1.252074596228165</c:v>
                </c:pt>
                <c:pt idx="51">
                  <c:v>1.2534165131206427</c:v>
                </c:pt>
                <c:pt idx="52">
                  <c:v>1.2547181287876064</c:v>
                </c:pt>
                <c:pt idx="53">
                  <c:v>1.2559812301266857</c:v>
                </c:pt>
                <c:pt idx="54">
                  <c:v>1.2572075000304108</c:v>
                </c:pt>
                <c:pt idx="55">
                  <c:v>1.2583985248384</c:v>
                </c:pt>
                <c:pt idx="56">
                  <c:v>1.259555801158329</c:v>
                </c:pt>
                <c:pt idx="57">
                  <c:v>1.2606807421171449</c:v>
                </c:pt>
                <c:pt idx="58">
                  <c:v>1.2617746830972438</c:v>
                </c:pt>
                <c:pt idx="59">
                  <c:v>1.2628388870064253</c:v>
                </c:pt>
                <c:pt idx="60">
                  <c:v>1.2638745491251993</c:v>
                </c:pt>
                <c:pt idx="61">
                  <c:v>1.2648828015704519</c:v>
                </c:pt>
                <c:pt idx="62">
                  <c:v>1.2658647174104134</c:v>
                </c:pt>
                <c:pt idx="63">
                  <c:v>1.26682131446227</c:v>
                </c:pt>
                <c:pt idx="64">
                  <c:v>1.2677535588006019</c:v>
                </c:pt>
                <c:pt idx="65">
                  <c:v>1.2686623680020008</c:v>
                </c:pt>
                <c:pt idx="66">
                  <c:v>1.2695486141487051</c:v>
                </c:pt>
                <c:pt idx="67">
                  <c:v>1.2704131266118721</c:v>
                </c:pt>
                <c:pt idx="68">
                  <c:v>1.2712566946331092</c:v>
                </c:pt>
                <c:pt idx="69">
                  <c:v>1.2720800697211081</c:v>
                </c:pt>
                <c:pt idx="70">
                  <c:v>1.2728839678786472</c:v>
                </c:pt>
                <c:pt idx="71">
                  <c:v>1.2736690716737935</c:v>
                </c:pt>
                <c:pt idx="72">
                  <c:v>1.2744360321678683</c:v>
                </c:pt>
                <c:pt idx="73">
                  <c:v>1.275185470711601</c:v>
                </c:pt>
                <c:pt idx="74">
                  <c:v>1.2759179806198537</c:v>
                </c:pt>
                <c:pt idx="75">
                  <c:v>1.2766341287343845</c:v>
                </c:pt>
                <c:pt idx="76">
                  <c:v>1.277334456883287</c:v>
                </c:pt>
                <c:pt idx="77">
                  <c:v>1.2780194832449783</c:v>
                </c:pt>
                <c:pt idx="78">
                  <c:v>1.2786897036239404</c:v>
                </c:pt>
                <c:pt idx="79">
                  <c:v>1.279345592644801</c:v>
                </c:pt>
                <c:pt idx="80">
                  <c:v>1.279987604870785</c:v>
                </c:pt>
                <c:pt idx="81">
                  <c:v>1.2806161758520667</c:v>
                </c:pt>
                <c:pt idx="82">
                  <c:v>1.2812317231090864</c:v>
                </c:pt>
                <c:pt idx="83">
                  <c:v>1.281834647055496</c:v>
                </c:pt>
                <c:pt idx="84">
                  <c:v>1.2824253318650087</c:v>
                </c:pt>
                <c:pt idx="85">
                  <c:v>1.2830041462860877</c:v>
                </c:pt>
                <c:pt idx="86">
                  <c:v>1.2835714444081023</c:v>
                </c:pt>
                <c:pt idx="87">
                  <c:v>1.2841275663822824</c:v>
                </c:pt>
                <c:pt idx="88">
                  <c:v>1.2846728391005608</c:v>
                </c:pt>
                <c:pt idx="89">
                  <c:v>1.2852075768351361</c:v>
                </c:pt>
                <c:pt idx="90">
                  <c:v>1.2857320818413855</c:v>
                </c:pt>
                <c:pt idx="91">
                  <c:v>1.2862466449265546</c:v>
                </c:pt>
                <c:pt idx="92">
                  <c:v>1.2867515459864627</c:v>
                </c:pt>
                <c:pt idx="93">
                  <c:v>1.2872470545123114</c:v>
                </c:pt>
                <c:pt idx="94">
                  <c:v>1.28773343006951</c:v>
                </c:pt>
                <c:pt idx="95">
                  <c:v>1.2882109227503153</c:v>
                </c:pt>
                <c:pt idx="96">
                  <c:v>1.2886797736019278</c:v>
                </c:pt>
                <c:pt idx="97">
                  <c:v>1.2891402150315914</c:v>
                </c:pt>
                <c:pt idx="98">
                  <c:v>1.2895924711901279</c:v>
                </c:pt>
                <c:pt idx="99">
                  <c:v>1.2900367583352146</c:v>
                </c:pt>
                <c:pt idx="100">
                  <c:v>1.2904732851756702</c:v>
                </c:pt>
                <c:pt idx="101">
                  <c:v>1.2909022531978713</c:v>
                </c:pt>
                <c:pt idx="102">
                  <c:v>1.2913238569753849</c:v>
                </c:pt>
                <c:pt idx="103">
                  <c:v>1.2917382844628154</c:v>
                </c:pt>
                <c:pt idx="104">
                  <c:v>1.2921457172747901</c:v>
                </c:pt>
                <c:pt idx="105">
                  <c:v>1.2925463309509586</c:v>
                </c:pt>
                <c:pt idx="106">
                  <c:v>1.2929402952078124</c:v>
                </c:pt>
                <c:pt idx="107">
                  <c:v>1.2933277741780878</c:v>
                </c:pt>
                <c:pt idx="108">
                  <c:v>1.2937089266384569</c:v>
                </c:pt>
                <c:pt idx="109">
                  <c:v>1.2940839062261698</c:v>
                </c:pt>
                <c:pt idx="110">
                  <c:v>1.2944528616452666</c:v>
                </c:pt>
                <c:pt idx="111">
                  <c:v>1.2948159368629499</c:v>
                </c:pt>
                <c:pt idx="112">
                  <c:v>1.2951732712966464</c:v>
                </c:pt>
                <c:pt idx="113">
                  <c:v>1.2955249999922782</c:v>
                </c:pt>
                <c:pt idx="114">
                  <c:v>1.2958712537942214</c:v>
                </c:pt>
                <c:pt idx="115">
                  <c:v>1.2962121595073959</c:v>
                </c:pt>
                <c:pt idx="116">
                  <c:v>1.2965478400519126</c:v>
                </c:pt>
                <c:pt idx="117">
                  <c:v>1.2968784146106704</c:v>
                </c:pt>
                <c:pt idx="118">
                  <c:v>1.2972039987702777</c:v>
                </c:pt>
                <c:pt idx="119">
                  <c:v>1.2975247046556475</c:v>
                </c:pt>
                <c:pt idx="120">
                  <c:v>1.2978406410585905</c:v>
                </c:pt>
                <c:pt idx="121">
                  <c:v>1.2981519135607249</c:v>
                </c:pt>
                <c:pt idx="122">
                  <c:v>1.2984586246509819</c:v>
                </c:pt>
                <c:pt idx="123">
                  <c:v>1.2987608738379974</c:v>
                </c:pt>
                <c:pt idx="124">
                  <c:v>1.299058757757628</c:v>
                </c:pt>
                <c:pt idx="125">
                  <c:v>1.2993523702758563</c:v>
                </c:pt>
                <c:pt idx="126">
                  <c:v>1.2996418025873038</c:v>
                </c:pt>
                <c:pt idx="127">
                  <c:v>1.2999271433095625</c:v>
                </c:pt>
                <c:pt idx="128">
                  <c:v>1.300208478573569</c:v>
                </c:pt>
                <c:pt idx="129">
                  <c:v>1.3004858921101941</c:v>
                </c:pt>
                <c:pt idx="130">
                  <c:v>1.3007594653332462</c:v>
                </c:pt>
                <c:pt idx="131">
                  <c:v>1.3010292774190491</c:v>
                </c:pt>
                <c:pt idx="132">
                  <c:v>1.3012954053827668</c:v>
                </c:pt>
                <c:pt idx="133">
                  <c:v>1.3015579241516271</c:v>
                </c:pt>
                <c:pt idx="134">
                  <c:v>1.3018169066351817</c:v>
                </c:pt>
                <c:pt idx="135">
                  <c:v>1.3020724237927581</c:v>
                </c:pt>
                <c:pt idx="136">
                  <c:v>1.3023245446982172</c:v>
                </c:pt>
                <c:pt idx="137">
                  <c:v>1.3025733366021508</c:v>
                </c:pt>
                <c:pt idx="138">
                  <c:v>1.3028188649916328</c:v>
                </c:pt>
                <c:pt idx="139">
                  <c:v>1.3030611936476384</c:v>
                </c:pt>
                <c:pt idx="140">
                  <c:v>1.3033003847002325</c:v>
                </c:pt>
                <c:pt idx="141">
                  <c:v>1.3035364986816294</c:v>
                </c:pt>
                <c:pt idx="142">
                  <c:v>1.3037695945772234</c:v>
                </c:pt>
                <c:pt idx="143">
                  <c:v>1.3039997298746715</c:v>
                </c:pt>
                <c:pt idx="144">
                  <c:v>1.304226960611125</c:v>
                </c:pt>
                <c:pt idx="145">
                  <c:v>1.3044513414186774</c:v>
                </c:pt>
                <c:pt idx="146">
                  <c:v>1.3046729255681262</c:v>
                </c:pt>
                <c:pt idx="147">
                  <c:v>1.3048917650110938</c:v>
                </c:pt>
                <c:pt idx="148">
                  <c:v>1.3051079104206122</c:v>
                </c:pt>
                <c:pt idx="149">
                  <c:v>1.305321411230203</c:v>
                </c:pt>
                <c:pt idx="150">
                  <c:v>1.3055323156715395</c:v>
                </c:pt>
                <c:pt idx="151">
                  <c:v>1.3057406708107508</c:v>
                </c:pt>
                <c:pt idx="152">
                  <c:v>1.3059465225834053</c:v>
                </c:pt>
                <c:pt idx="153">
                  <c:v>1.306149915828249</c:v>
                </c:pt>
                <c:pt idx="154">
                  <c:v>1.3063508943197462</c:v>
                </c:pt>
                <c:pt idx="155">
                  <c:v>1.3065495007994594</c:v>
                </c:pt>
                <c:pt idx="156">
                  <c:v>1.3067457770063347</c:v>
                </c:pt>
                <c:pt idx="157">
                  <c:v>1.3069397637059221</c:v>
                </c:pt>
                <c:pt idx="158">
                  <c:v>1.3071315007185833</c:v>
                </c:pt>
                <c:pt idx="159">
                  <c:v>1.3073210269467221</c:v>
                </c:pt>
                <c:pt idx="160">
                  <c:v>1.3075083804010807</c:v>
                </c:pt>
                <c:pt idx="161">
                  <c:v>1.3076935982261375</c:v>
                </c:pt>
                <c:pt idx="162">
                  <c:v>1.3078767167246381</c:v>
                </c:pt>
                <c:pt idx="163">
                  <c:v>1.3080577713813049</c:v>
                </c:pt>
                <c:pt idx="164">
                  <c:v>1.3082367968857398</c:v>
                </c:pt>
                <c:pt idx="165">
                  <c:v>1.3084138271545729</c:v>
                </c:pt>
                <c:pt idx="166">
                  <c:v>1.3085888953528666</c:v>
                </c:pt>
                <c:pt idx="167">
                  <c:v>1.3087620339148147</c:v>
                </c:pt>
                <c:pt idx="168">
                  <c:v>1.3089332745637663</c:v>
                </c:pt>
                <c:pt idx="169">
                  <c:v>1.3091026483315846</c:v>
                </c:pt>
                <c:pt idx="170">
                  <c:v>1.3092701855773892</c:v>
                </c:pt>
                <c:pt idx="171">
                  <c:v>1.3094359160056801</c:v>
                </c:pt>
                <c:pt idx="172">
                  <c:v>1.3095998686838881</c:v>
                </c:pt>
                <c:pt idx="173">
                  <c:v>1.3097620720593608</c:v>
                </c:pt>
                <c:pt idx="174">
                  <c:v>1.309922553975803</c:v>
                </c:pt>
                <c:pt idx="175">
                  <c:v>1.3100813416892072</c:v>
                </c:pt>
                <c:pt idx="176">
                  <c:v>1.3102384618832719</c:v>
                </c:pt>
                <c:pt idx="177">
                  <c:v>1.3103939406843439</c:v>
                </c:pt>
                <c:pt idx="178">
                  <c:v>1.3105478036758922</c:v>
                </c:pt>
                <c:pt idx="179">
                  <c:v>1.3107000759125342</c:v>
                </c:pt>
                <c:pt idx="180">
                  <c:v>1.3108507819336277</c:v>
                </c:pt>
                <c:pt idx="181">
                  <c:v>1.3109999457764485</c:v>
                </c:pt>
                <c:pt idx="182">
                  <c:v>1.3111475909889632</c:v>
                </c:pt>
                <c:pt idx="183">
                  <c:v>1.3112937406422156</c:v>
                </c:pt>
                <c:pt idx="184">
                  <c:v>1.311438417342339</c:v>
                </c:pt>
                <c:pt idx="185">
                  <c:v>1.3115816432422054</c:v>
                </c:pt>
                <c:pt idx="186">
                  <c:v>1.3117234400527285</c:v>
                </c:pt>
                <c:pt idx="187">
                  <c:v>1.3118638290538278</c:v>
                </c:pt>
                <c:pt idx="188">
                  <c:v>1.3120028311050727</c:v>
                </c:pt>
                <c:pt idx="189">
                  <c:v>1.3121404666560035</c:v>
                </c:pt>
                <c:pt idx="190">
                  <c:v>1.3122767557561619</c:v>
                </c:pt>
                <c:pt idx="191">
                  <c:v>1.3124117180648192</c:v>
                </c:pt>
                <c:pt idx="192">
                  <c:v>1.3125453728604237</c:v>
                </c:pt>
                <c:pt idx="193">
                  <c:v>1.3126777390497799</c:v>
                </c:pt>
                <c:pt idx="194">
                  <c:v>1.312808835176958</c:v>
                </c:pt>
                <c:pt idx="195">
                  <c:v>1.3129386794319502</c:v>
                </c:pt>
                <c:pt idx="196">
                  <c:v>1.3130672896590814</c:v>
                </c:pt>
                <c:pt idx="197">
                  <c:v>1.3131946833651786</c:v>
                </c:pt>
                <c:pt idx="198">
                  <c:v>1.3133208777275149</c:v>
                </c:pt>
                <c:pt idx="199">
                  <c:v>1.3134458896015238</c:v>
                </c:pt>
                <c:pt idx="200">
                  <c:v>1.3135697355283007</c:v>
                </c:pt>
                <c:pt idx="201">
                  <c:v>1.3136924317418988</c:v>
                </c:pt>
                <c:pt idx="202">
                  <c:v>1.3138139941764158</c:v>
                </c:pt>
                <c:pt idx="203">
                  <c:v>1.3139344384728933</c:v>
                </c:pt>
                <c:pt idx="204">
                  <c:v>1.3140537799860177</c:v>
                </c:pt>
                <c:pt idx="205">
                  <c:v>1.3141720337906473</c:v>
                </c:pt>
                <c:pt idx="206">
                  <c:v>1.3142892146881548</c:v>
                </c:pt>
                <c:pt idx="207">
                  <c:v>1.3144053372126019</c:v>
                </c:pt>
                <c:pt idx="208">
                  <c:v>1.3145204156367438</c:v>
                </c:pt>
                <c:pt idx="209">
                  <c:v>1.3146344639778775</c:v>
                </c:pt>
                <c:pt idx="210">
                  <c:v>1.3147474960035295</c:v>
                </c:pt>
                <c:pt idx="211">
                  <c:v>1.314859525236995</c:v>
                </c:pt>
                <c:pt idx="212">
                  <c:v>1.3149705649627272</c:v>
                </c:pt>
                <c:pt idx="213">
                  <c:v>1.3150806282315888</c:v>
                </c:pt>
                <c:pt idx="214">
                  <c:v>1.3151897278659619</c:v>
                </c:pt>
                <c:pt idx="215">
                  <c:v>1.3152978764647256</c:v>
                </c:pt>
                <c:pt idx="216">
                  <c:v>1.3154050864081051</c:v>
                </c:pt>
                <c:pt idx="217">
                  <c:v>1.3155113698623926</c:v>
                </c:pt>
                <c:pt idx="218">
                  <c:v>1.315616738784551</c:v>
                </c:pt>
                <c:pt idx="219">
                  <c:v>1.3157212049266926</c:v>
                </c:pt>
                <c:pt idx="220">
                  <c:v>1.3158247798404485</c:v>
                </c:pt>
                <c:pt idx="221">
                  <c:v>1.3159274748812271</c:v>
                </c:pt>
                <c:pt idx="222">
                  <c:v>1.3160293012123581</c:v>
                </c:pt>
                <c:pt idx="223">
                  <c:v>1.3161302698091404</c:v>
                </c:pt>
                <c:pt idx="224">
                  <c:v>1.3162303914627831</c:v>
                </c:pt>
                <c:pt idx="225">
                  <c:v>1.3163296767842469</c:v>
                </c:pt>
                <c:pt idx="226">
                  <c:v>1.316428136207993</c:v>
                </c:pt>
                <c:pt idx="227">
                  <c:v>1.316525779995638</c:v>
                </c:pt>
                <c:pt idx="228">
                  <c:v>1.3166226182395158</c:v>
                </c:pt>
                <c:pt idx="229">
                  <c:v>1.3167186608661556</c:v>
                </c:pt>
                <c:pt idx="230">
                  <c:v>1.3168139176396711</c:v>
                </c:pt>
                <c:pt idx="231">
                  <c:v>1.31690839816507</c:v>
                </c:pt>
                <c:pt idx="232">
                  <c:v>1.3170021118914803</c:v>
                </c:pt>
                <c:pt idx="233">
                  <c:v>1.3170950681152991</c:v>
                </c:pt>
                <c:pt idx="234">
                  <c:v>1.3171872759832672</c:v>
                </c:pt>
                <c:pt idx="235">
                  <c:v>1.3172787444954674</c:v>
                </c:pt>
                <c:pt idx="236">
                  <c:v>1.3173694825082507</c:v>
                </c:pt>
                <c:pt idx="237">
                  <c:v>1.3174594987370969</c:v>
                </c:pt>
                <c:pt idx="238">
                  <c:v>1.3175488017594013</c:v>
                </c:pt>
                <c:pt idx="239">
                  <c:v>1.3176374000171998</c:v>
                </c:pt>
                <c:pt idx="240">
                  <c:v>1.3177253018198287</c:v>
                </c:pt>
                <c:pt idx="241">
                  <c:v>1.3178125153465199</c:v>
                </c:pt>
                <c:pt idx="242">
                  <c:v>1.3178990486489381</c:v>
                </c:pt>
                <c:pt idx="243">
                  <c:v>1.3179849096536598</c:v>
                </c:pt>
                <c:pt idx="244">
                  <c:v>1.3180701061645903</c:v>
                </c:pt>
                <c:pt idx="245">
                  <c:v>1.3181546458653273</c:v>
                </c:pt>
                <c:pt idx="246">
                  <c:v>1.3182385363214721</c:v>
                </c:pt>
                <c:pt idx="247">
                  <c:v>1.3183217849828863</c:v>
                </c:pt>
                <c:pt idx="248">
                  <c:v>1.318404399185892</c:v>
                </c:pt>
                <c:pt idx="249">
                  <c:v>1.3184863861554326</c:v>
                </c:pt>
                <c:pt idx="250">
                  <c:v>1.3185677530071731</c:v>
                </c:pt>
                <c:pt idx="251">
                  <c:v>1.3186485067495615</c:v>
                </c:pt>
                <c:pt idx="252">
                  <c:v>1.3187286542858399</c:v>
                </c:pt>
                <c:pt idx="253">
                  <c:v>1.3188082024160084</c:v>
                </c:pt>
                <c:pt idx="254">
                  <c:v>1.3188871578387518</c:v>
                </c:pt>
                <c:pt idx="255">
                  <c:v>1.3189655271533169</c:v>
                </c:pt>
                <c:pt idx="256">
                  <c:v>1.3190433168613516</c:v>
                </c:pt>
                <c:pt idx="257">
                  <c:v>1.3191205333687011</c:v>
                </c:pt>
                <c:pt idx="258">
                  <c:v>1.319197182987168</c:v>
                </c:pt>
                <c:pt idx="259">
                  <c:v>1.3192732719362303</c:v>
                </c:pt>
                <c:pt idx="260">
                  <c:v>1.3193488063447225</c:v>
                </c:pt>
                <c:pt idx="261">
                  <c:v>1.3194237922524839</c:v>
                </c:pt>
                <c:pt idx="262">
                  <c:v>1.3194982356119624</c:v>
                </c:pt>
                <c:pt idx="263">
                  <c:v>1.3195721422897959</c:v>
                </c:pt>
                <c:pt idx="264">
                  <c:v>1.3196455180683475</c:v>
                </c:pt>
                <c:pt idx="265">
                  <c:v>1.3197183686472171</c:v>
                </c:pt>
                <c:pt idx="266">
                  <c:v>1.3197906996447153</c:v>
                </c:pt>
                <c:pt idx="267">
                  <c:v>1.3198625165993045</c:v>
                </c:pt>
                <c:pt idx="268">
                  <c:v>1.3199338249710184</c:v>
                </c:pt>
                <c:pt idx="269">
                  <c:v>1.3200046301428401</c:v>
                </c:pt>
                <c:pt idx="270">
                  <c:v>1.3200749374220579</c:v>
                </c:pt>
                <c:pt idx="271">
                  <c:v>1.3201447520415919</c:v>
                </c:pt>
                <c:pt idx="272">
                  <c:v>1.3202140791612926</c:v>
                </c:pt>
                <c:pt idx="273">
                  <c:v>1.3202829238692078</c:v>
                </c:pt>
                <c:pt idx="274">
                  <c:v>1.3203512911828326</c:v>
                </c:pt>
                <c:pt idx="275">
                  <c:v>1.320419186050324</c:v>
                </c:pt>
                <c:pt idx="276">
                  <c:v>1.320486613351695</c:v>
                </c:pt>
                <c:pt idx="277">
                  <c:v>1.3205535778999868</c:v>
                </c:pt>
                <c:pt idx="278">
                  <c:v>1.3206200844424092</c:v>
                </c:pt>
                <c:pt idx="279">
                  <c:v>1.320686137661464</c:v>
                </c:pt>
                <c:pt idx="280">
                  <c:v>1.3207517421760453</c:v>
                </c:pt>
                <c:pt idx="281">
                  <c:v>1.3208169025425145</c:v>
                </c:pt>
                <c:pt idx="282">
                  <c:v>1.3208816232557534</c:v>
                </c:pt>
                <c:pt idx="283">
                  <c:v>1.3209459087502005</c:v>
                </c:pt>
                <c:pt idx="284">
                  <c:v>1.3210097634008611</c:v>
                </c:pt>
                <c:pt idx="285">
                  <c:v>1.3210731915243019</c:v>
                </c:pt>
                <c:pt idx="286">
                  <c:v>1.3211361973796205</c:v>
                </c:pt>
                <c:pt idx="287">
                  <c:v>1.3211987851694025</c:v>
                </c:pt>
                <c:pt idx="288">
                  <c:v>1.3212609590406506</c:v>
                </c:pt>
                <c:pt idx="289">
                  <c:v>1.3213227230857054</c:v>
                </c:pt>
                <c:pt idx="290">
                  <c:v>1.3213840813431401</c:v>
                </c:pt>
                <c:pt idx="291">
                  <c:v>1.3214450377986411</c:v>
                </c:pt>
                <c:pt idx="292">
                  <c:v>1.3215055963858715</c:v>
                </c:pt>
                <c:pt idx="293">
                  <c:v>1.3215657609873162</c:v>
                </c:pt>
                <c:pt idx="294">
                  <c:v>1.3216255354351119</c:v>
                </c:pt>
                <c:pt idx="295">
                  <c:v>1.3216849235118615</c:v>
                </c:pt>
                <c:pt idx="296">
                  <c:v>1.3217439289514301</c:v>
                </c:pt>
                <c:pt idx="297">
                  <c:v>1.3218025554397279</c:v>
                </c:pt>
                <c:pt idx="298">
                  <c:v>1.3218608066154784</c:v>
                </c:pt>
                <c:pt idx="299">
                  <c:v>1.3219186860709704</c:v>
                </c:pt>
                <c:pt idx="300">
                  <c:v>1.3219761973527966</c:v>
                </c:pt>
                <c:pt idx="301">
                  <c:v>1.3220333439625773</c:v>
                </c:pt>
                <c:pt idx="302">
                  <c:v>1.3220901293576717</c:v>
                </c:pt>
                <c:pt idx="303">
                  <c:v>1.3221465569518738</c:v>
                </c:pt>
                <c:pt idx="304">
                  <c:v>1.3222026301160987</c:v>
                </c:pt>
                <c:pt idx="305">
                  <c:v>1.322258352179051</c:v>
                </c:pt>
                <c:pt idx="306">
                  <c:v>1.3223137264278846</c:v>
                </c:pt>
                <c:pt idx="307">
                  <c:v>1.3223687561088502</c:v>
                </c:pt>
                <c:pt idx="308">
                  <c:v>1.3224234444279261</c:v>
                </c:pt>
                <c:pt idx="309">
                  <c:v>1.3224777945514461</c:v>
                </c:pt>
                <c:pt idx="310">
                  <c:v>1.322531809606704</c:v>
                </c:pt>
                <c:pt idx="311">
                  <c:v>1.3225854926825582</c:v>
                </c:pt>
                <c:pt idx="312">
                  <c:v>1.3226388468300188</c:v>
                </c:pt>
                <c:pt idx="313">
                  <c:v>1.3226918750628256</c:v>
                </c:pt>
                <c:pt idx="314">
                  <c:v>1.3227445803580147</c:v>
                </c:pt>
                <c:pt idx="315">
                  <c:v>1.3227969656564764</c:v>
                </c:pt>
                <c:pt idx="316">
                  <c:v>1.3228490338635013</c:v>
                </c:pt>
                <c:pt idx="317">
                  <c:v>1.3229007878493193</c:v>
                </c:pt>
                <c:pt idx="318">
                  <c:v>1.3229522304496242</c:v>
                </c:pt>
                <c:pt idx="319">
                  <c:v>1.3230033644660932</c:v>
                </c:pt>
                <c:pt idx="320">
                  <c:v>1.3230541926668948</c:v>
                </c:pt>
                <c:pt idx="321">
                  <c:v>1.3231047177871891</c:v>
                </c:pt>
                <c:pt idx="322">
                  <c:v>1.3231549425296165</c:v>
                </c:pt>
                <c:pt idx="323">
                  <c:v>1.3232048695647827</c:v>
                </c:pt>
                <c:pt idx="324">
                  <c:v>1.3232545015317272</c:v>
                </c:pt>
                <c:pt idx="325">
                  <c:v>1.3233038410383933</c:v>
                </c:pt>
                <c:pt idx="326">
                  <c:v>1.3233528906620815</c:v>
                </c:pt>
                <c:pt idx="327">
                  <c:v>1.3234016529498998</c:v>
                </c:pt>
                <c:pt idx="328">
                  <c:v>1.3234501304192032</c:v>
                </c:pt>
                <c:pt idx="329">
                  <c:v>1.3234983255580279</c:v>
                </c:pt>
                <c:pt idx="330">
                  <c:v>1.3235462408255163</c:v>
                </c:pt>
                <c:pt idx="331">
                  <c:v>1.3235938786523367</c:v>
                </c:pt>
                <c:pt idx="332">
                  <c:v>1.323641241441091</c:v>
                </c:pt>
                <c:pt idx="333">
                  <c:v>1.3236883315667207</c:v>
                </c:pt>
                <c:pt idx="334">
                  <c:v>1.3237351513769062</c:v>
                </c:pt>
                <c:pt idx="335">
                  <c:v>1.3237817031924515</c:v>
                </c:pt>
                <c:pt idx="336">
                  <c:v>1.3238279893076716</c:v>
                </c:pt>
                <c:pt idx="337">
                  <c:v>1.3238740119907677</c:v>
                </c:pt>
                <c:pt idx="338">
                  <c:v>1.3239197734841992</c:v>
                </c:pt>
                <c:pt idx="339">
                  <c:v>1.323965276005046</c:v>
                </c:pt>
                <c:pt idx="340">
                  <c:v>1.3240105217453668</c:v>
                </c:pt>
                <c:pt idx="341">
                  <c:v>1.3240555128725529</c:v>
                </c:pt>
                <c:pt idx="342">
                  <c:v>1.3241002515296714</c:v>
                </c:pt>
                <c:pt idx="343">
                  <c:v>1.3241447398358086</c:v>
                </c:pt>
                <c:pt idx="344">
                  <c:v>1.3241889798864008</c:v>
                </c:pt>
                <c:pt idx="345">
                  <c:v>1.3242329737535672</c:v>
                </c:pt>
                <c:pt idx="346">
                  <c:v>1.3242767234864303</c:v>
                </c:pt>
                <c:pt idx="347">
                  <c:v>1.3243202311114359</c:v>
                </c:pt>
                <c:pt idx="348">
                  <c:v>1.3243634986326636</c:v>
                </c:pt>
                <c:pt idx="349">
                  <c:v>1.3244065280321384</c:v>
                </c:pt>
                <c:pt idx="350">
                  <c:v>1.3244493212701289</c:v>
                </c:pt>
                <c:pt idx="351">
                  <c:v>1.3244918802854482</c:v>
                </c:pt>
                <c:pt idx="352">
                  <c:v>1.3245342069957449</c:v>
                </c:pt>
                <c:pt idx="353">
                  <c:v>1.3245763032977915</c:v>
                </c:pt>
                <c:pt idx="354">
                  <c:v>1.3246181710677691</c:v>
                </c:pt>
                <c:pt idx="355">
                  <c:v>1.3246598121615429</c:v>
                </c:pt>
                <c:pt idx="356">
                  <c:v>1.3247012284149395</c:v>
                </c:pt>
                <c:pt idx="357">
                  <c:v>1.3247424216440151</c:v>
                </c:pt>
                <c:pt idx="358">
                  <c:v>1.3247833936453217</c:v>
                </c:pt>
                <c:pt idx="359">
                  <c:v>1.3248241461961667</c:v>
                </c:pt>
                <c:pt idx="360">
                  <c:v>1.324864681054873</c:v>
                </c:pt>
                <c:pt idx="361">
                  <c:v>1.3249049999610265</c:v>
                </c:pt>
                <c:pt idx="362">
                  <c:v>1.3249451046357317</c:v>
                </c:pt>
                <c:pt idx="363">
                  <c:v>1.3249849967818514</c:v>
                </c:pt>
                <c:pt idx="364">
                  <c:v>1.3250246780842494</c:v>
                </c:pt>
                <c:pt idx="365">
                  <c:v>1.3250641502100271</c:v>
                </c:pt>
                <c:pt idx="366">
                  <c:v>1.3251034148087595</c:v>
                </c:pt>
                <c:pt idx="367">
                  <c:v>1.3251424735127206</c:v>
                </c:pt>
                <c:pt idx="368">
                  <c:v>1.3251813279371134</c:v>
                </c:pt>
                <c:pt idx="369">
                  <c:v>1.3252199796802901</c:v>
                </c:pt>
                <c:pt idx="370">
                  <c:v>1.3252584303239729</c:v>
                </c:pt>
                <c:pt idx="371">
                  <c:v>1.3252966814334683</c:v>
                </c:pt>
                <c:pt idx="372">
                  <c:v>1.3253347345578819</c:v>
                </c:pt>
                <c:pt idx="373">
                  <c:v>1.3253725912303231</c:v>
                </c:pt>
                <c:pt idx="374">
                  <c:v>1.3254102529681147</c:v>
                </c:pt>
                <c:pt idx="375">
                  <c:v>1.325447721272996</c:v>
                </c:pt>
                <c:pt idx="376">
                  <c:v>1.3254849976313186</c:v>
                </c:pt>
                <c:pt idx="377">
                  <c:v>1.3255220835142472</c:v>
                </c:pt>
                <c:pt idx="378">
                  <c:v>1.3255589803779504</c:v>
                </c:pt>
                <c:pt idx="379">
                  <c:v>1.3255956896637906</c:v>
                </c:pt>
                <c:pt idx="380">
                  <c:v>1.3256322127985156</c:v>
                </c:pt>
                <c:pt idx="381">
                  <c:v>1.3256685511944388</c:v>
                </c:pt>
                <c:pt idx="382">
                  <c:v>1.325704706249625</c:v>
                </c:pt>
                <c:pt idx="383">
                  <c:v>1.3257406793480662</c:v>
                </c:pt>
                <c:pt idx="384">
                  <c:v>1.3257764718598621</c:v>
                </c:pt>
                <c:pt idx="385">
                  <c:v>1.3258120851413895</c:v>
                </c:pt>
                <c:pt idx="386">
                  <c:v>1.3258475205354778</c:v>
                </c:pt>
                <c:pt idx="387">
                  <c:v>1.3258827793715755</c:v>
                </c:pt>
                <c:pt idx="388">
                  <c:v>1.3259178629659167</c:v>
                </c:pt>
                <c:pt idx="389">
                  <c:v>1.3259527726216846</c:v>
                </c:pt>
                <c:pt idx="390">
                  <c:v>1.325987509629174</c:v>
                </c:pt>
                <c:pt idx="391">
                  <c:v>1.3260220752659502</c:v>
                </c:pt>
                <c:pt idx="392">
                  <c:v>1.3260564707970031</c:v>
                </c:pt>
                <c:pt idx="393">
                  <c:v>1.3260906974749043</c:v>
                </c:pt>
                <c:pt idx="394">
                  <c:v>1.3261247565399594</c:v>
                </c:pt>
                <c:pt idx="395">
                  <c:v>1.3261586492203543</c:v>
                </c:pt>
                <c:pt idx="396">
                  <c:v>1.3261923767323067</c:v>
                </c:pt>
                <c:pt idx="397">
                  <c:v>1.3262259402802097</c:v>
                </c:pt>
                <c:pt idx="398">
                  <c:v>1.3262593410567751</c:v>
                </c:pt>
                <c:pt idx="399">
                  <c:v>1.3262925802431751</c:v>
                </c:pt>
                <c:pt idx="400">
                  <c:v>1.3263256590091814</c:v>
                </c:pt>
                <c:pt idx="401">
                  <c:v>1.3263585785133023</c:v>
                </c:pt>
                <c:pt idx="402">
                  <c:v>1.3263913399029181</c:v>
                </c:pt>
                <c:pt idx="403">
                  <c:v>1.3264239443144152</c:v>
                </c:pt>
                <c:pt idx="404">
                  <c:v>1.3264563928733144</c:v>
                </c:pt>
                <c:pt idx="405">
                  <c:v>1.3264886866944054</c:v>
                </c:pt>
                <c:pt idx="406">
                  <c:v>1.3265208268818698</c:v>
                </c:pt>
                <c:pt idx="407">
                  <c:v>1.3265528145294083</c:v>
                </c:pt>
                <c:pt idx="408">
                  <c:v>1.3265846507203674</c:v>
                </c:pt>
                <c:pt idx="409">
                  <c:v>1.3266163365278574</c:v>
                </c:pt>
                <c:pt idx="410">
                  <c:v>1.3266478730148765</c:v>
                </c:pt>
                <c:pt idx="411">
                  <c:v>1.3266792612344285</c:v>
                </c:pt>
                <c:pt idx="412">
                  <c:v>1.3267105022296373</c:v>
                </c:pt>
                <c:pt idx="413">
                  <c:v>1.3267415970338676</c:v>
                </c:pt>
                <c:pt idx="414">
                  <c:v>1.3267725466708342</c:v>
                </c:pt>
                <c:pt idx="415">
                  <c:v>1.3268033521547182</c:v>
                </c:pt>
                <c:pt idx="416">
                  <c:v>1.3268340144902739</c:v>
                </c:pt>
                <c:pt idx="417">
                  <c:v>1.3268645346729411</c:v>
                </c:pt>
                <c:pt idx="418">
                  <c:v>1.3268949136889505</c:v>
                </c:pt>
                <c:pt idx="419">
                  <c:v>1.3269251525154324</c:v>
                </c:pt>
                <c:pt idx="420">
                  <c:v>1.3269552521205197</c:v>
                </c:pt>
                <c:pt idx="421">
                  <c:v>1.3269852134634503</c:v>
                </c:pt>
                <c:pt idx="422">
                  <c:v>1.3270150374946728</c:v>
                </c:pt>
                <c:pt idx="423">
                  <c:v>1.3270447251559416</c:v>
                </c:pt>
                <c:pt idx="424">
                  <c:v>1.3270742773804216</c:v>
                </c:pt>
                <c:pt idx="425">
                  <c:v>1.3271036950927821</c:v>
                </c:pt>
                <c:pt idx="426">
                  <c:v>1.3271329792092934</c:v>
                </c:pt>
                <c:pt idx="427">
                  <c:v>1.3271621306379251</c:v>
                </c:pt>
                <c:pt idx="428">
                  <c:v>1.3271911502784355</c:v>
                </c:pt>
                <c:pt idx="429">
                  <c:v>1.3272200390224684</c:v>
                </c:pt>
                <c:pt idx="430">
                  <c:v>1.3272487977536411</c:v>
                </c:pt>
                <c:pt idx="431">
                  <c:v>1.3272774273476364</c:v>
                </c:pt>
                <c:pt idx="432">
                  <c:v>1.3273059286722908</c:v>
                </c:pt>
                <c:pt idx="433">
                  <c:v>1.3273343025876825</c:v>
                </c:pt>
                <c:pt idx="434">
                  <c:v>1.3273625499462169</c:v>
                </c:pt>
                <c:pt idx="435">
                  <c:v>1.3273906715927131</c:v>
                </c:pt>
                <c:pt idx="436">
                  <c:v>1.3274186683644889</c:v>
                </c:pt>
                <c:pt idx="437">
                  <c:v>1.3274465410914407</c:v>
                </c:pt>
                <c:pt idx="438">
                  <c:v>1.3274742905961288</c:v>
                </c:pt>
                <c:pt idx="439">
                  <c:v>1.3275019176938578</c:v>
                </c:pt>
                <c:pt idx="440">
                  <c:v>1.3275294231927532</c:v>
                </c:pt>
                <c:pt idx="441">
                  <c:v>1.3275568078938449</c:v>
                </c:pt>
                <c:pt idx="442">
                  <c:v>1.3275840725911423</c:v>
                </c:pt>
                <c:pt idx="443">
                  <c:v>1.3276112180717103</c:v>
                </c:pt>
                <c:pt idx="444">
                  <c:v>1.327638245115748</c:v>
                </c:pt>
                <c:pt idx="445">
                  <c:v>1.3276651544966604</c:v>
                </c:pt>
                <c:pt idx="446">
                  <c:v>1.3276919469811326</c:v>
                </c:pt>
                <c:pt idx="447">
                  <c:v>1.327718623329206</c:v>
                </c:pt>
                <c:pt idx="448">
                  <c:v>1.3277451842943446</c:v>
                </c:pt>
                <c:pt idx="449">
                  <c:v>1.3277716306235112</c:v>
                </c:pt>
                <c:pt idx="450">
                  <c:v>1.3277979630572341</c:v>
                </c:pt>
                <c:pt idx="451">
                  <c:v>1.3278241823296775</c:v>
                </c:pt>
                <c:pt idx="452">
                  <c:v>1.3278502891687085</c:v>
                </c:pt>
                <c:pt idx="453">
                  <c:v>1.3278762842959668</c:v>
                </c:pt>
                <c:pt idx="454">
                  <c:v>1.3279021684269292</c:v>
                </c:pt>
                <c:pt idx="455">
                  <c:v>1.3279279422709755</c:v>
                </c:pt>
                <c:pt idx="456">
                  <c:v>1.3279536065314541</c:v>
                </c:pt>
                <c:pt idx="457">
                  <c:v>1.3279791619057451</c:v>
                </c:pt>
                <c:pt idx="458">
                  <c:v>1.3280046090853241</c:v>
                </c:pt>
                <c:pt idx="459">
                  <c:v>1.3280299487558245</c:v>
                </c:pt>
                <c:pt idx="460">
                  <c:v>1.328055181597098</c:v>
                </c:pt>
                <c:pt idx="461">
                  <c:v>1.3280803082832773</c:v>
                </c:pt>
                <c:pt idx="462">
                  <c:v>1.3281053294828347</c:v>
                </c:pt>
                <c:pt idx="463">
                  <c:v>1.3281302458586424</c:v>
                </c:pt>
                <c:pt idx="464">
                  <c:v>1.3281550580680286</c:v>
                </c:pt>
                <c:pt idx="465">
                  <c:v>1.3281797667628388</c:v>
                </c:pt>
                <c:pt idx="466">
                  <c:v>1.328204372589491</c:v>
                </c:pt>
                <c:pt idx="467">
                  <c:v>1.328228876189032</c:v>
                </c:pt>
                <c:pt idx="468">
                  <c:v>1.3282532781971932</c:v>
                </c:pt>
                <c:pt idx="469">
                  <c:v>1.3282775792444454</c:v>
                </c:pt>
                <c:pt idx="470">
                  <c:v>1.3283017799560546</c:v>
                </c:pt>
                <c:pt idx="471">
                  <c:v>1.3283258809521328</c:v>
                </c:pt>
                <c:pt idx="472">
                  <c:v>1.3283498828476938</c:v>
                </c:pt>
                <c:pt idx="473">
                  <c:v>1.3283737862527041</c:v>
                </c:pt>
                <c:pt idx="474">
                  <c:v>1.3283975917721345</c:v>
                </c:pt>
                <c:pt idx="475">
                  <c:v>1.3284213000060112</c:v>
                </c:pt>
                <c:pt idx="476">
                  <c:v>1.3284449115494661</c:v>
                </c:pt>
                <c:pt idx="477">
                  <c:v>1.3284684269927889</c:v>
                </c:pt>
                <c:pt idx="478">
                  <c:v>1.328491846921471</c:v>
                </c:pt>
                <c:pt idx="479">
                  <c:v>1.3285151719162607</c:v>
                </c:pt>
                <c:pt idx="480">
                  <c:v>1.3285384025532059</c:v>
                </c:pt>
                <c:pt idx="481">
                  <c:v>1.3285615394037034</c:v>
                </c:pt>
                <c:pt idx="482">
                  <c:v>1.3285845830345469</c:v>
                </c:pt>
                <c:pt idx="483">
                  <c:v>1.3286075340079708</c:v>
                </c:pt>
                <c:pt idx="484">
                  <c:v>1.3286303928816996</c:v>
                </c:pt>
                <c:pt idx="485">
                  <c:v>1.3286531602089886</c:v>
                </c:pt>
                <c:pt idx="486">
                  <c:v>1.3286758365386715</c:v>
                </c:pt>
                <c:pt idx="487">
                  <c:v>1.3286984224152032</c:v>
                </c:pt>
                <c:pt idx="488">
                  <c:v>1.3287209183787059</c:v>
                </c:pt>
                <c:pt idx="489">
                  <c:v>1.3287433249650074</c:v>
                </c:pt>
                <c:pt idx="490">
                  <c:v>1.3287656427056884</c:v>
                </c:pt>
                <c:pt idx="491">
                  <c:v>1.3287878721281212</c:v>
                </c:pt>
                <c:pt idx="492">
                  <c:v>1.3288100137555143</c:v>
                </c:pt>
                <c:pt idx="493">
                  <c:v>1.3288320681069499</c:v>
                </c:pt>
                <c:pt idx="494">
                  <c:v>1.3288540356974268</c:v>
                </c:pt>
                <c:pt idx="495">
                  <c:v>1.3288759170379003</c:v>
                </c:pt>
                <c:pt idx="496">
                  <c:v>1.3288977126353219</c:v>
                </c:pt>
                <c:pt idx="497">
                  <c:v>1.3289194229926771</c:v>
                </c:pt>
                <c:pt idx="498">
                  <c:v>1.328941048609025</c:v>
                </c:pt>
                <c:pt idx="499">
                  <c:v>1.3289625899795374</c:v>
                </c:pt>
                <c:pt idx="500">
                  <c:v>1.3289840475955346</c:v>
                </c:pt>
                <c:pt idx="501">
                  <c:v>1.3290054219445253</c:v>
                </c:pt>
                <c:pt idx="502">
                  <c:v>1.3290267135102409</c:v>
                </c:pt>
                <c:pt idx="503">
                  <c:v>1.3290479227726744</c:v>
                </c:pt>
                <c:pt idx="504">
                  <c:v>1.3290690502081128</c:v>
                </c:pt>
                <c:pt idx="505">
                  <c:v>1.3290900962891787</c:v>
                </c:pt>
                <c:pt idx="506">
                  <c:v>1.3291110614848591</c:v>
                </c:pt>
                <c:pt idx="507">
                  <c:v>1.3291319462605444</c:v>
                </c:pt>
                <c:pt idx="508">
                  <c:v>1.3291527510780621</c:v>
                </c:pt>
                <c:pt idx="509">
                  <c:v>1.3291734763957095</c:v>
                </c:pt>
                <c:pt idx="510">
                  <c:v>1.3291941226682886</c:v>
                </c:pt>
                <c:pt idx="511">
                  <c:v>1.3292146903471389</c:v>
                </c:pt>
                <c:pt idx="512">
                  <c:v>1.3292351798801703</c:v>
                </c:pt>
                <c:pt idx="513">
                  <c:v>1.3292555917118956</c:v>
                </c:pt>
                <c:pt idx="514">
                  <c:v>1.3292759262834632</c:v>
                </c:pt>
                <c:pt idx="515">
                  <c:v>1.3292961840326873</c:v>
                </c:pt>
                <c:pt idx="516">
                  <c:v>1.329316365394082</c:v>
                </c:pt>
                <c:pt idx="517">
                  <c:v>1.3293364707988897</c:v>
                </c:pt>
                <c:pt idx="518">
                  <c:v>1.3293565006751122</c:v>
                </c:pt>
                <c:pt idx="519">
                  <c:v>1.3293764554475436</c:v>
                </c:pt>
                <c:pt idx="520">
                  <c:v>1.3293963355377978</c:v>
                </c:pt>
                <c:pt idx="521">
                  <c:v>1.3294161413643382</c:v>
                </c:pt>
                <c:pt idx="522">
                  <c:v>1.3294358733425078</c:v>
                </c:pt>
                <c:pt idx="523">
                  <c:v>1.3294555318845587</c:v>
                </c:pt>
                <c:pt idx="524">
                  <c:v>1.3294751173996806</c:v>
                </c:pt>
                <c:pt idx="525">
                  <c:v>1.3294946302940278</c:v>
                </c:pt>
                <c:pt idx="526">
                  <c:v>1.3295140709707498</c:v>
                </c:pt>
                <c:pt idx="527">
                  <c:v>1.3295334398300158</c:v>
                </c:pt>
                <c:pt idx="528">
                  <c:v>1.3295527372690448</c:v>
                </c:pt>
                <c:pt idx="529">
                  <c:v>1.329571963682133</c:v>
                </c:pt>
                <c:pt idx="530">
                  <c:v>1.329591119460678</c:v>
                </c:pt>
                <c:pt idx="531">
                  <c:v>1.329610204993207</c:v>
                </c:pt>
                <c:pt idx="532">
                  <c:v>1.3296292206654046</c:v>
                </c:pt>
                <c:pt idx="533">
                  <c:v>1.3296481668601352</c:v>
                </c:pt>
                <c:pt idx="534">
                  <c:v>1.3296670439574714</c:v>
                </c:pt>
                <c:pt idx="535">
                  <c:v>1.3296858523347199</c:v>
                </c:pt>
                <c:pt idx="536">
                  <c:v>1.3297045923664426</c:v>
                </c:pt>
                <c:pt idx="537">
                  <c:v>1.3297232644244874</c:v>
                </c:pt>
                <c:pt idx="538">
                  <c:v>1.3297418688780078</c:v>
                </c:pt>
                <c:pt idx="539">
                  <c:v>1.3297604060934893</c:v>
                </c:pt>
                <c:pt idx="540">
                  <c:v>1.3297788764347738</c:v>
                </c:pt>
                <c:pt idx="541">
                  <c:v>1.329797280263082</c:v>
                </c:pt>
                <c:pt idx="542">
                  <c:v>1.3298156179370393</c:v>
                </c:pt>
                <c:pt idx="543">
                  <c:v>1.3298338898126953</c:v>
                </c:pt>
                <c:pt idx="544">
                  <c:v>1.3298520962435518</c:v>
                </c:pt>
                <c:pt idx="545">
                  <c:v>1.3298702375805811</c:v>
                </c:pt>
                <c:pt idx="546">
                  <c:v>1.3298883141722508</c:v>
                </c:pt>
                <c:pt idx="547">
                  <c:v>1.3299063263645456</c:v>
                </c:pt>
                <c:pt idx="548">
                  <c:v>1.3299242745009905</c:v>
                </c:pt>
                <c:pt idx="549">
                  <c:v>1.3299421589226703</c:v>
                </c:pt>
                <c:pt idx="550">
                  <c:v>1.3299599799682527</c:v>
                </c:pt>
                <c:pt idx="551">
                  <c:v>1.3299777379740099</c:v>
                </c:pt>
                <c:pt idx="552">
                  <c:v>1.32999543327384</c:v>
                </c:pt>
                <c:pt idx="553">
                  <c:v>1.3300130661992853</c:v>
                </c:pt>
                <c:pt idx="554">
                  <c:v>1.3300306370795567</c:v>
                </c:pt>
                <c:pt idx="555">
                  <c:v>1.3300481462415523</c:v>
                </c:pt>
                <c:pt idx="556">
                  <c:v>1.3300655940098773</c:v>
                </c:pt>
                <c:pt idx="557">
                  <c:v>1.3300829807068641</c:v>
                </c:pt>
                <c:pt idx="558">
                  <c:v>1.3301003066525945</c:v>
                </c:pt>
                <c:pt idx="559">
                  <c:v>1.330117572164915</c:v>
                </c:pt>
                <c:pt idx="560">
                  <c:v>1.330134777559461</c:v>
                </c:pt>
                <c:pt idx="561">
                  <c:v>1.3301519231496717</c:v>
                </c:pt>
                <c:pt idx="562">
                  <c:v>1.3301690092468128</c:v>
                </c:pt>
                <c:pt idx="563">
                  <c:v>1.3301860361599929</c:v>
                </c:pt>
                <c:pt idx="564">
                  <c:v>1.3302030041961834</c:v>
                </c:pt>
                <c:pt idx="565">
                  <c:v>1.3302199136602362</c:v>
                </c:pt>
                <c:pt idx="566">
                  <c:v>1.3302367648549021</c:v>
                </c:pt>
                <c:pt idx="567">
                  <c:v>1.3302535580808494</c:v>
                </c:pt>
                <c:pt idx="568">
                  <c:v>1.3302702936366813</c:v>
                </c:pt>
                <c:pt idx="569">
                  <c:v>1.3302869718189532</c:v>
                </c:pt>
                <c:pt idx="570">
                  <c:v>1.3303035929221914</c:v>
                </c:pt>
                <c:pt idx="571">
                  <c:v>1.3303201572389094</c:v>
                </c:pt>
                <c:pt idx="572">
                  <c:v>1.3303366650596258</c:v>
                </c:pt>
                <c:pt idx="573">
                  <c:v>1.3303531166728804</c:v>
                </c:pt>
                <c:pt idx="574">
                  <c:v>1.3303695123652519</c:v>
                </c:pt>
                <c:pt idx="575">
                  <c:v>1.3303858524213734</c:v>
                </c:pt>
                <c:pt idx="576">
                  <c:v>1.3304021371239507</c:v>
                </c:pt>
                <c:pt idx="577">
                  <c:v>1.3304183667537766</c:v>
                </c:pt>
                <c:pt idx="578">
                  <c:v>1.3304345415897483</c:v>
                </c:pt>
                <c:pt idx="579">
                  <c:v>1.3304506619088838</c:v>
                </c:pt>
                <c:pt idx="580">
                  <c:v>1.3304667279863358</c:v>
                </c:pt>
                <c:pt idx="581">
                  <c:v>1.3304827400954085</c:v>
                </c:pt>
                <c:pt idx="582">
                  <c:v>1.3304986985075737</c:v>
                </c:pt>
                <c:pt idx="583">
                  <c:v>1.3305146034924855</c:v>
                </c:pt>
                <c:pt idx="584">
                  <c:v>1.3305304553179953</c:v>
                </c:pt>
                <c:pt idx="585">
                  <c:v>1.3305462542501674</c:v>
                </c:pt>
                <c:pt idx="586">
                  <c:v>1.330562000553293</c:v>
                </c:pt>
                <c:pt idx="587">
                  <c:v>1.3305776944899055</c:v>
                </c:pt>
                <c:pt idx="588">
                  <c:v>1.3305933363207951</c:v>
                </c:pt>
                <c:pt idx="589">
                  <c:v>1.3306089263050245</c:v>
                </c:pt>
                <c:pt idx="590">
                  <c:v>1.3306244646999397</c:v>
                </c:pt>
                <c:pt idx="591">
                  <c:v>1.3306399517611887</c:v>
                </c:pt>
                <c:pt idx="592">
                  <c:v>1.3306553877427305</c:v>
                </c:pt>
                <c:pt idx="593">
                  <c:v>1.3306707728968541</c:v>
                </c:pt>
                <c:pt idx="594">
                  <c:v>1.3306861074741887</c:v>
                </c:pt>
                <c:pt idx="595">
                  <c:v>1.3307013917237189</c:v>
                </c:pt>
                <c:pt idx="596">
                  <c:v>1.3307166258927969</c:v>
                </c:pt>
                <c:pt idx="597">
                  <c:v>1.3307318102271581</c:v>
                </c:pt>
                <c:pt idx="598">
                  <c:v>1.3307469449709315</c:v>
                </c:pt>
                <c:pt idx="599">
                  <c:v>1.3307620303666534</c:v>
                </c:pt>
                <c:pt idx="600">
                  <c:v>1.3307770666552841</c:v>
                </c:pt>
                <c:pt idx="601">
                  <c:v>1.3307920540762146</c:v>
                </c:pt>
                <c:pt idx="602">
                  <c:v>1.3308069928672841</c:v>
                </c:pt>
                <c:pt idx="603">
                  <c:v>1.3308218832647916</c:v>
                </c:pt>
                <c:pt idx="604">
                  <c:v>1.3308367255035047</c:v>
                </c:pt>
                <c:pt idx="605">
                  <c:v>1.3308515198166784</c:v>
                </c:pt>
                <c:pt idx="606">
                  <c:v>1.3308662664360613</c:v>
                </c:pt>
                <c:pt idx="607">
                  <c:v>1.3308809655919112</c:v>
                </c:pt>
                <c:pt idx="608">
                  <c:v>1.3308956175130067</c:v>
                </c:pt>
                <c:pt idx="609">
                  <c:v>1.3309102224266574</c:v>
                </c:pt>
                <c:pt idx="610">
                  <c:v>1.3309247805587168</c:v>
                </c:pt>
                <c:pt idx="611">
                  <c:v>1.330939292133595</c:v>
                </c:pt>
                <c:pt idx="612">
                  <c:v>1.3309537573742678</c:v>
                </c:pt>
                <c:pt idx="613">
                  <c:v>1.3309681765022903</c:v>
                </c:pt>
                <c:pt idx="614">
                  <c:v>1.3309825497378065</c:v>
                </c:pt>
                <c:pt idx="615">
                  <c:v>1.3309968772995626</c:v>
                </c:pt>
                <c:pt idx="616">
                  <c:v>1.3310111594049154</c:v>
                </c:pt>
                <c:pt idx="617">
                  <c:v>1.331025396269846</c:v>
                </c:pt>
                <c:pt idx="618">
                  <c:v>1.3310395881089678</c:v>
                </c:pt>
                <c:pt idx="619">
                  <c:v>1.3310537351355414</c:v>
                </c:pt>
                <c:pt idx="620">
                  <c:v>1.3310678375614795</c:v>
                </c:pt>
                <c:pt idx="621">
                  <c:v>1.3310818955973638</c:v>
                </c:pt>
                <c:pt idx="622">
                  <c:v>1.331095909452451</c:v>
                </c:pt>
                <c:pt idx="623">
                  <c:v>1.3311098793346845</c:v>
                </c:pt>
                <c:pt idx="624">
                  <c:v>1.3311238054507053</c:v>
                </c:pt>
                <c:pt idx="625">
                  <c:v>1.3311376880058603</c:v>
                </c:pt>
                <c:pt idx="626">
                  <c:v>1.3311515272042178</c:v>
                </c:pt>
                <c:pt idx="627">
                  <c:v>1.3311653232485667</c:v>
                </c:pt>
                <c:pt idx="628">
                  <c:v>1.3311790763404405</c:v>
                </c:pt>
                <c:pt idx="629">
                  <c:v>1.3311927866801159</c:v>
                </c:pt>
                <c:pt idx="630">
                  <c:v>1.3312064544666249</c:v>
                </c:pt>
                <c:pt idx="631">
                  <c:v>1.3312200798977702</c:v>
                </c:pt>
                <c:pt idx="632">
                  <c:v>1.3312336631701271</c:v>
                </c:pt>
                <c:pt idx="633">
                  <c:v>1.331247204479058</c:v>
                </c:pt>
                <c:pt idx="634">
                  <c:v>1.3312607040187197</c:v>
                </c:pt>
                <c:pt idx="635">
                  <c:v>1.3312741619820732</c:v>
                </c:pt>
                <c:pt idx="636">
                  <c:v>1.3312875785608917</c:v>
                </c:pt>
                <c:pt idx="637">
                  <c:v>1.331300953945773</c:v>
                </c:pt>
                <c:pt idx="638">
                  <c:v>1.331314288326144</c:v>
                </c:pt>
                <c:pt idx="639">
                  <c:v>1.3313275818902739</c:v>
                </c:pt>
                <c:pt idx="640">
                  <c:v>1.3313408348252798</c:v>
                </c:pt>
                <c:pt idx="641">
                  <c:v>1.3313540473171368</c:v>
                </c:pt>
                <c:pt idx="642">
                  <c:v>1.331367219550688</c:v>
                </c:pt>
                <c:pt idx="643">
                  <c:v>1.3313803517096503</c:v>
                </c:pt>
                <c:pt idx="644">
                  <c:v>1.3313934439766255</c:v>
                </c:pt>
                <c:pt idx="645">
                  <c:v>1.3314064965331074</c:v>
                </c:pt>
                <c:pt idx="646">
                  <c:v>1.3314195095594901</c:v>
                </c:pt>
                <c:pt idx="647">
                  <c:v>1.3314324832350777</c:v>
                </c:pt>
                <c:pt idx="648">
                  <c:v>1.3314454177380899</c:v>
                </c:pt>
                <c:pt idx="649">
                  <c:v>1.3314583132456734</c:v>
                </c:pt>
                <c:pt idx="650">
                  <c:v>1.3314711699339077</c:v>
                </c:pt>
                <c:pt idx="651">
                  <c:v>1.3314839879778144</c:v>
                </c:pt>
                <c:pt idx="652">
                  <c:v>1.3314967675513638</c:v>
                </c:pt>
                <c:pt idx="653">
                  <c:v>1.3315095088274838</c:v>
                </c:pt>
                <c:pt idx="654">
                  <c:v>1.3315222119780676</c:v>
                </c:pt>
                <c:pt idx="655">
                  <c:v>1.3315348771739806</c:v>
                </c:pt>
                <c:pt idx="656">
                  <c:v>1.33154750458507</c:v>
                </c:pt>
                <c:pt idx="657">
                  <c:v>1.3315600943801702</c:v>
                </c:pt>
                <c:pt idx="658">
                  <c:v>1.331572646727111</c:v>
                </c:pt>
                <c:pt idx="659">
                  <c:v>1.3315851617927257</c:v>
                </c:pt>
                <c:pt idx="660">
                  <c:v>1.3315976397428579</c:v>
                </c:pt>
                <c:pt idx="661">
                  <c:v>1.3316100807423699</c:v>
                </c:pt>
                <c:pt idx="662">
                  <c:v>1.3316224849551479</c:v>
                </c:pt>
                <c:pt idx="663">
                  <c:v>1.3316348525441108</c:v>
                </c:pt>
                <c:pt idx="664">
                  <c:v>1.3316471836712167</c:v>
                </c:pt>
                <c:pt idx="665">
                  <c:v>1.3316594784974709</c:v>
                </c:pt>
                <c:pt idx="666">
                  <c:v>1.3316717371829307</c:v>
                </c:pt>
                <c:pt idx="667">
                  <c:v>1.3316839598867158</c:v>
                </c:pt>
                <c:pt idx="668">
                  <c:v>1.3316961467670116</c:v>
                </c:pt>
                <c:pt idx="669">
                  <c:v>1.3317082979810779</c:v>
                </c:pt>
                <c:pt idx="670">
                  <c:v>1.331720413685257</c:v>
                </c:pt>
                <c:pt idx="671">
                  <c:v>1.3317324940349748</c:v>
                </c:pt>
                <c:pt idx="672">
                  <c:v>1.3317445391847567</c:v>
                </c:pt>
                <c:pt idx="673">
                  <c:v>1.3317565492882253</c:v>
                </c:pt>
                <c:pt idx="674">
                  <c:v>1.3317685244981117</c:v>
                </c:pt>
                <c:pt idx="675">
                  <c:v>1.3317804649662608</c:v>
                </c:pt>
                <c:pt idx="676">
                  <c:v>1.3317923708436374</c:v>
                </c:pt>
                <c:pt idx="677">
                  <c:v>1.3318042422803331</c:v>
                </c:pt>
                <c:pt idx="678">
                  <c:v>1.3318160794255729</c:v>
                </c:pt>
                <c:pt idx="679">
                  <c:v>1.3318278824277208</c:v>
                </c:pt>
                <c:pt idx="680">
                  <c:v>1.331839651434285</c:v>
                </c:pt>
                <c:pt idx="681">
                  <c:v>1.331851386591927</c:v>
                </c:pt>
                <c:pt idx="682">
                  <c:v>1.3318630880464646</c:v>
                </c:pt>
                <c:pt idx="683">
                  <c:v>1.3318747559428803</c:v>
                </c:pt>
                <c:pt idx="684">
                  <c:v>1.3318863904253249</c:v>
                </c:pt>
                <c:pt idx="685">
                  <c:v>1.3318979916371263</c:v>
                </c:pt>
                <c:pt idx="686">
                  <c:v>1.3319095597207926</c:v>
                </c:pt>
                <c:pt idx="687">
                  <c:v>1.3319210948180198</c:v>
                </c:pt>
                <c:pt idx="688">
                  <c:v>1.3319325970696967</c:v>
                </c:pt>
                <c:pt idx="689">
                  <c:v>1.3319440666159112</c:v>
                </c:pt>
                <c:pt idx="690">
                  <c:v>1.3319555035959556</c:v>
                </c:pt>
                <c:pt idx="691">
                  <c:v>1.3319669081483321</c:v>
                </c:pt>
                <c:pt idx="692">
                  <c:v>1.3319782804107592</c:v>
                </c:pt>
                <c:pt idx="693">
                  <c:v>1.3319896205201758</c:v>
                </c:pt>
                <c:pt idx="694">
                  <c:v>1.3320009286127488</c:v>
                </c:pt>
                <c:pt idx="695">
                  <c:v>1.3320122048238758</c:v>
                </c:pt>
                <c:pt idx="696">
                  <c:v>1.3320234492881931</c:v>
                </c:pt>
                <c:pt idx="697">
                  <c:v>1.33203466213958</c:v>
                </c:pt>
                <c:pt idx="698">
                  <c:v>1.3320458435111633</c:v>
                </c:pt>
                <c:pt idx="699">
                  <c:v>1.3320569935353239</c:v>
                </c:pt>
                <c:pt idx="700">
                  <c:v>1.3320681123437017</c:v>
                </c:pt>
                <c:pt idx="701">
                  <c:v>1.3320792000672002</c:v>
                </c:pt>
                <c:pt idx="702">
                  <c:v>1.3320902568359922</c:v>
                </c:pt>
                <c:pt idx="703">
                  <c:v>1.3321012827795242</c:v>
                </c:pt>
                <c:pt idx="704">
                  <c:v>1.3321122780265229</c:v>
                </c:pt>
                <c:pt idx="705">
                  <c:v>1.3321232427049983</c:v>
                </c:pt>
                <c:pt idx="706">
                  <c:v>1.3321341769422499</c:v>
                </c:pt>
                <c:pt idx="707">
                  <c:v>1.3321450808648725</c:v>
                </c:pt>
                <c:pt idx="708">
                  <c:v>1.3321559545987569</c:v>
                </c:pt>
                <c:pt idx="709">
                  <c:v>1.3321667982691017</c:v>
                </c:pt>
                <c:pt idx="710">
                  <c:v>1.3321776120004114</c:v>
                </c:pt>
                <c:pt idx="711">
                  <c:v>1.3321883959165053</c:v>
                </c:pt>
                <c:pt idx="712">
                  <c:v>1.3321991501405199</c:v>
                </c:pt>
                <c:pt idx="713">
                  <c:v>1.3322098747949156</c:v>
                </c:pt>
                <c:pt idx="714">
                  <c:v>1.3322205700014793</c:v>
                </c:pt>
                <c:pt idx="715">
                  <c:v>1.3322312358813309</c:v>
                </c:pt>
                <c:pt idx="716">
                  <c:v>1.3322418725549261</c:v>
                </c:pt>
                <c:pt idx="717">
                  <c:v>1.3322524801420628</c:v>
                </c:pt>
                <c:pt idx="718">
                  <c:v>1.332263058761884</c:v>
                </c:pt>
                <c:pt idx="719">
                  <c:v>1.3322736085328832</c:v>
                </c:pt>
                <c:pt idx="720">
                  <c:v>1.3322841295729078</c:v>
                </c:pt>
                <c:pt idx="721">
                  <c:v>1.3322946219991654</c:v>
                </c:pt>
                <c:pt idx="722">
                  <c:v>1.3323050859282262</c:v>
                </c:pt>
                <c:pt idx="723">
                  <c:v>1.3323155214760278</c:v>
                </c:pt>
                <c:pt idx="724">
                  <c:v>1.3323259287578806</c:v>
                </c:pt>
                <c:pt idx="725">
                  <c:v>1.3323363078884702</c:v>
                </c:pt>
                <c:pt idx="726">
                  <c:v>1.3323466589818636</c:v>
                </c:pt>
                <c:pt idx="727">
                  <c:v>1.3323569821515115</c:v>
                </c:pt>
                <c:pt idx="728">
                  <c:v>1.3323672775102542</c:v>
                </c:pt>
                <c:pt idx="729">
                  <c:v>1.3323775451703237</c:v>
                </c:pt>
                <c:pt idx="730">
                  <c:v>1.3323877852433503</c:v>
                </c:pt>
                <c:pt idx="731">
                  <c:v>1.3323979978403646</c:v>
                </c:pt>
                <c:pt idx="732">
                  <c:v>1.3324081830718015</c:v>
                </c:pt>
                <c:pt idx="733">
                  <c:v>1.3324183410475055</c:v>
                </c:pt>
                <c:pt idx="734">
                  <c:v>1.3324284718767352</c:v>
                </c:pt>
                <c:pt idx="735">
                  <c:v>1.332438575668164</c:v>
                </c:pt>
                <c:pt idx="736">
                  <c:v>1.3324486525298866</c:v>
                </c:pt>
                <c:pt idx="737">
                  <c:v>1.3324587025694223</c:v>
                </c:pt>
                <c:pt idx="738">
                  <c:v>1.3324687258937202</c:v>
                </c:pt>
                <c:pt idx="739">
                  <c:v>1.3324787226091599</c:v>
                </c:pt>
                <c:pt idx="740">
                  <c:v>1.3324886928215571</c:v>
                </c:pt>
                <c:pt idx="741">
                  <c:v>1.3324986366361671</c:v>
                </c:pt>
                <c:pt idx="742">
                  <c:v>1.3325085541576904</c:v>
                </c:pt>
                <c:pt idx="743">
                  <c:v>1.3325184454902721</c:v>
                </c:pt>
                <c:pt idx="744">
                  <c:v>1.3325283107375094</c:v>
                </c:pt>
                <c:pt idx="745">
                  <c:v>1.3325381500024531</c:v>
                </c:pt>
                <c:pt idx="746">
                  <c:v>1.3325479633876134</c:v>
                </c:pt>
                <c:pt idx="747">
                  <c:v>1.3325577509949595</c:v>
                </c:pt>
                <c:pt idx="748">
                  <c:v>1.3325675129259278</c:v>
                </c:pt>
                <c:pt idx="749">
                  <c:v>1.3325772492814223</c:v>
                </c:pt>
                <c:pt idx="750">
                  <c:v>1.3325869601618183</c:v>
                </c:pt>
                <c:pt idx="751">
                  <c:v>1.3325966456669687</c:v>
                </c:pt>
                <c:pt idx="752">
                  <c:v>1.3326063058962028</c:v>
                </c:pt>
                <c:pt idx="753">
                  <c:v>1.3326159409483329</c:v>
                </c:pt>
                <c:pt idx="754">
                  <c:v>1.3326255509216582</c:v>
                </c:pt>
                <c:pt idx="755">
                  <c:v>1.3326351359139654</c:v>
                </c:pt>
                <c:pt idx="756">
                  <c:v>1.3326446960225338</c:v>
                </c:pt>
                <c:pt idx="757">
                  <c:v>1.3326542313441387</c:v>
                </c:pt>
                <c:pt idx="758">
                  <c:v>1.3326637419750538</c:v>
                </c:pt>
                <c:pt idx="759">
                  <c:v>1.3326732280110547</c:v>
                </c:pt>
                <c:pt idx="760">
                  <c:v>1.3326826895474229</c:v>
                </c:pt>
                <c:pt idx="761">
                  <c:v>1.3326921266789482</c:v>
                </c:pt>
                <c:pt idx="762">
                  <c:v>1.3327015394999315</c:v>
                </c:pt>
                <c:pt idx="763">
                  <c:v>1.3327109281041898</c:v>
                </c:pt>
                <c:pt idx="764">
                  <c:v>1.3327202925850561</c:v>
                </c:pt>
                <c:pt idx="765">
                  <c:v>1.3327296330353859</c:v>
                </c:pt>
                <c:pt idx="766">
                  <c:v>1.3327389495475579</c:v>
                </c:pt>
                <c:pt idx="767">
                  <c:v>1.3327482422134787</c:v>
                </c:pt>
                <c:pt idx="768">
                  <c:v>1.3327575111245844</c:v>
                </c:pt>
                <c:pt idx="769">
                  <c:v>1.3327667563718444</c:v>
                </c:pt>
                <c:pt idx="770">
                  <c:v>1.3327759780457644</c:v>
                </c:pt>
                <c:pt idx="771">
                  <c:v>1.3327851762363885</c:v>
                </c:pt>
                <c:pt idx="772">
                  <c:v>1.3327943510333038</c:v>
                </c:pt>
                <c:pt idx="773">
                  <c:v>1.3328035025256419</c:v>
                </c:pt>
                <c:pt idx="774">
                  <c:v>1.3328126308020818</c:v>
                </c:pt>
                <c:pt idx="775">
                  <c:v>1.332821735950853</c:v>
                </c:pt>
                <c:pt idx="776">
                  <c:v>1.3328308180597395</c:v>
                </c:pt>
                <c:pt idx="777">
                  <c:v>1.3328398772160808</c:v>
                </c:pt>
                <c:pt idx="778">
                  <c:v>1.3328489135067756</c:v>
                </c:pt>
                <c:pt idx="779">
                  <c:v>1.3328579270182848</c:v>
                </c:pt>
                <c:pt idx="780">
                  <c:v>1.3328669178366335</c:v>
                </c:pt>
                <c:pt idx="781">
                  <c:v>1.3328758860474148</c:v>
                </c:pt>
                <c:pt idx="782">
                  <c:v>1.3328848317357909</c:v>
                </c:pt>
                <c:pt idx="783">
                  <c:v>1.3328937549864981</c:v>
                </c:pt>
                <c:pt idx="784">
                  <c:v>1.3329026558838473</c:v>
                </c:pt>
                <c:pt idx="785">
                  <c:v>1.3329115345117279</c:v>
                </c:pt>
                <c:pt idx="786">
                  <c:v>1.3329203909536091</c:v>
                </c:pt>
                <c:pt idx="787">
                  <c:v>1.3329292252925458</c:v>
                </c:pt>
                <c:pt idx="788">
                  <c:v>1.3329380376111757</c:v>
                </c:pt>
                <c:pt idx="789">
                  <c:v>1.3329468279917271</c:v>
                </c:pt>
                <c:pt idx="790">
                  <c:v>1.3329555965160198</c:v>
                </c:pt>
                <c:pt idx="791">
                  <c:v>1.3329643432654656</c:v>
                </c:pt>
                <c:pt idx="792">
                  <c:v>1.3329730683210737</c:v>
                </c:pt>
                <c:pt idx="793">
                  <c:v>1.3329817717634516</c:v>
                </c:pt>
                <c:pt idx="794">
                  <c:v>1.3329904536728077</c:v>
                </c:pt>
                <c:pt idx="795">
                  <c:v>1.3329991141289548</c:v>
                </c:pt>
                <c:pt idx="796">
                  <c:v>1.3330077532113103</c:v>
                </c:pt>
                <c:pt idx="797">
                  <c:v>1.3330163709989009</c:v>
                </c:pt>
                <c:pt idx="798">
                  <c:v>1.3330249675703654</c:v>
                </c:pt>
                <c:pt idx="799">
                  <c:v>1.3330335430039544</c:v>
                </c:pt>
                <c:pt idx="800">
                  <c:v>1.3330420973775339</c:v>
                </c:pt>
                <c:pt idx="801">
                  <c:v>1.3330506307685885</c:v>
                </c:pt>
                <c:pt idx="802">
                  <c:v>1.3330591432542238</c:v>
                </c:pt>
                <c:pt idx="803">
                  <c:v>1.3330676349111674</c:v>
                </c:pt>
                <c:pt idx="804">
                  <c:v>1.3330761058157721</c:v>
                </c:pt>
                <c:pt idx="805">
                  <c:v>1.3330845560440165</c:v>
                </c:pt>
                <c:pt idx="806">
                  <c:v>1.3330929856715119</c:v>
                </c:pt>
                <c:pt idx="807">
                  <c:v>1.3331013947734989</c:v>
                </c:pt>
                <c:pt idx="808">
                  <c:v>1.333109783424852</c:v>
                </c:pt>
                <c:pt idx="809">
                  <c:v>1.3331181517000839</c:v>
                </c:pt>
                <c:pt idx="810">
                  <c:v>1.3331264996733438</c:v>
                </c:pt>
                <c:pt idx="811">
                  <c:v>1.3331348274184234</c:v>
                </c:pt>
                <c:pt idx="812">
                  <c:v>1.3331431350087555</c:v>
                </c:pt>
                <c:pt idx="813">
                  <c:v>1.3331514225174181</c:v>
                </c:pt>
                <c:pt idx="814">
                  <c:v>1.3331596900171379</c:v>
                </c:pt>
                <c:pt idx="815">
                  <c:v>1.3331679375802892</c:v>
                </c:pt>
                <c:pt idx="816">
                  <c:v>1.3331761652788989</c:v>
                </c:pt>
                <c:pt idx="817">
                  <c:v>1.3331843731846453</c:v>
                </c:pt>
                <c:pt idx="818">
                  <c:v>1.3331925613688653</c:v>
                </c:pt>
                <c:pt idx="819">
                  <c:v>1.3332007299025515</c:v>
                </c:pt>
                <c:pt idx="820">
                  <c:v>1.3332088788563561</c:v>
                </c:pt>
                <c:pt idx="821">
                  <c:v>1.3332170083005932</c:v>
                </c:pt>
                <c:pt idx="822">
                  <c:v>1.3332251183052406</c:v>
                </c:pt>
                <c:pt idx="823">
                  <c:v>1.333233208939943</c:v>
                </c:pt>
                <c:pt idx="824">
                  <c:v>1.3332412802740115</c:v>
                </c:pt>
                <c:pt idx="825">
                  <c:v>1.3332493323764265</c:v>
                </c:pt>
                <c:pt idx="826">
                  <c:v>1.3332573653158419</c:v>
                </c:pt>
                <c:pt idx="827">
                  <c:v>1.3332653791605833</c:v>
                </c:pt>
                <c:pt idx="828">
                  <c:v>1.3332733739786535</c:v>
                </c:pt>
                <c:pt idx="829">
                  <c:v>1.3332813498377318</c:v>
                </c:pt>
                <c:pt idx="830">
                  <c:v>1.3332893068051765</c:v>
                </c:pt>
                <c:pt idx="831">
                  <c:v>1.3332972449480291</c:v>
                </c:pt>
                <c:pt idx="832">
                  <c:v>1.3333051643330112</c:v>
                </c:pt>
                <c:pt idx="833">
                  <c:v>1.3333130650265326</c:v>
                </c:pt>
                <c:pt idx="834">
                  <c:v>1.3333209470946883</c:v>
                </c:pt>
                <c:pt idx="835">
                  <c:v>1.3333288106032621</c:v>
                </c:pt>
                <c:pt idx="836">
                  <c:v>1.3333366556177286</c:v>
                </c:pt>
                <c:pt idx="837">
                  <c:v>1.333344482203255</c:v>
                </c:pt>
                <c:pt idx="838">
                  <c:v>1.3333522904247024</c:v>
                </c:pt>
                <c:pt idx="839">
                  <c:v>1.3333600803466286</c:v>
                </c:pt>
                <c:pt idx="840">
                  <c:v>1.333367852033287</c:v>
                </c:pt>
                <c:pt idx="841">
                  <c:v>1.3333756055486341</c:v>
                </c:pt>
                <c:pt idx="842">
                  <c:v>1.3333833409563238</c:v>
                </c:pt>
                <c:pt idx="843">
                  <c:v>1.3333910583197159</c:v>
                </c:pt>
                <c:pt idx="844">
                  <c:v>1.3333987577018735</c:v>
                </c:pt>
                <c:pt idx="845">
                  <c:v>1.3334064391655678</c:v>
                </c:pt>
                <c:pt idx="846">
                  <c:v>1.3334141027732758</c:v>
                </c:pt>
                <c:pt idx="847">
                  <c:v>1.3334217485871855</c:v>
                </c:pt>
                <c:pt idx="848">
                  <c:v>1.3334293766691969</c:v>
                </c:pt>
                <c:pt idx="849">
                  <c:v>1.3334369870809231</c:v>
                </c:pt>
                <c:pt idx="850">
                  <c:v>1.3334445798836916</c:v>
                </c:pt>
                <c:pt idx="851">
                  <c:v>1.3334521551385468</c:v>
                </c:pt>
                <c:pt idx="852">
                  <c:v>1.3334597129062506</c:v>
                </c:pt>
                <c:pt idx="853">
                  <c:v>1.333467253247286</c:v>
                </c:pt>
                <c:pt idx="854">
                  <c:v>1.333474776221856</c:v>
                </c:pt>
                <c:pt idx="855">
                  <c:v>1.3334822818898882</c:v>
                </c:pt>
                <c:pt idx="856">
                  <c:v>1.3334897703110322</c:v>
                </c:pt>
                <c:pt idx="857">
                  <c:v>1.3334972415446671</c:v>
                </c:pt>
                <c:pt idx="858">
                  <c:v>1.3335046956498975</c:v>
                </c:pt>
                <c:pt idx="859">
                  <c:v>1.3335121326855577</c:v>
                </c:pt>
                <c:pt idx="860">
                  <c:v>1.3335195527102131</c:v>
                </c:pt>
                <c:pt idx="861">
                  <c:v>1.3335269557821614</c:v>
                </c:pt>
                <c:pt idx="862">
                  <c:v>1.3335343419594343</c:v>
                </c:pt>
                <c:pt idx="863">
                  <c:v>1.3335417112997987</c:v>
                </c:pt>
                <c:pt idx="864">
                  <c:v>1.3335490638607592</c:v>
                </c:pt>
                <c:pt idx="865">
                  <c:v>1.3335563996995576</c:v>
                </c:pt>
                <c:pt idx="866">
                  <c:v>1.3335637188731768</c:v>
                </c:pt>
                <c:pt idx="867">
                  <c:v>1.3335710214383405</c:v>
                </c:pt>
                <c:pt idx="868">
                  <c:v>1.3335783074515151</c:v>
                </c:pt>
                <c:pt idx="869">
                  <c:v>1.3335855769689113</c:v>
                </c:pt>
                <c:pt idx="870">
                  <c:v>1.3335928300464865</c:v>
                </c:pt>
                <c:pt idx="871">
                  <c:v>1.333600066739945</c:v>
                </c:pt>
                <c:pt idx="872">
                  <c:v>1.333607287104738</c:v>
                </c:pt>
                <c:pt idx="873">
                  <c:v>1.3336144911960692</c:v>
                </c:pt>
                <c:pt idx="874">
                  <c:v>1.3336216790688924</c:v>
                </c:pt>
                <c:pt idx="875">
                  <c:v>1.3336288507779144</c:v>
                </c:pt>
                <c:pt idx="876">
                  <c:v>1.3336360063775961</c:v>
                </c:pt>
                <c:pt idx="877">
                  <c:v>1.3336431459221543</c:v>
                </c:pt>
                <c:pt idx="878">
                  <c:v>1.3336502694655636</c:v>
                </c:pt>
                <c:pt idx="879">
                  <c:v>1.3336573770615547</c:v>
                </c:pt>
                <c:pt idx="880">
                  <c:v>1.3336644687636203</c:v>
                </c:pt>
                <c:pt idx="881">
                  <c:v>1.3336715446250134</c:v>
                </c:pt>
                <c:pt idx="882">
                  <c:v>1.3336786046987479</c:v>
                </c:pt>
                <c:pt idx="883">
                  <c:v>1.3336856490376043</c:v>
                </c:pt>
                <c:pt idx="884">
                  <c:v>1.3336926776941251</c:v>
                </c:pt>
                <c:pt idx="885">
                  <c:v>1.3336996907206218</c:v>
                </c:pt>
                <c:pt idx="886">
                  <c:v>1.333706688169171</c:v>
                </c:pt>
                <c:pt idx="887">
                  <c:v>1.3337136700916197</c:v>
                </c:pt>
                <c:pt idx="888">
                  <c:v>1.3337206365395848</c:v>
                </c:pt>
                <c:pt idx="889">
                  <c:v>1.333727587564455</c:v>
                </c:pt>
                <c:pt idx="890">
                  <c:v>1.3337345232173912</c:v>
                </c:pt>
                <c:pt idx="891">
                  <c:v>1.3337414435493284</c:v>
                </c:pt>
                <c:pt idx="892">
                  <c:v>1.3337483486109762</c:v>
                </c:pt>
                <c:pt idx="893">
                  <c:v>1.3337552384528222</c:v>
                </c:pt>
                <c:pt idx="894">
                  <c:v>1.33376211312513</c:v>
                </c:pt>
                <c:pt idx="895">
                  <c:v>1.3337689726779443</c:v>
                </c:pt>
                <c:pt idx="896">
                  <c:v>1.3337758171610867</c:v>
                </c:pt>
                <c:pt idx="897">
                  <c:v>1.3337826466241631</c:v>
                </c:pt>
                <c:pt idx="898">
                  <c:v>1.3337894611165606</c:v>
                </c:pt>
                <c:pt idx="899">
                  <c:v>1.3337962606874498</c:v>
                </c:pt>
                <c:pt idx="900">
                  <c:v>1.3338030453857865</c:v>
                </c:pt>
                <c:pt idx="901">
                  <c:v>1.3338098152603137</c:v>
                </c:pt>
                <c:pt idx="902">
                  <c:v>1.3338165703595597</c:v>
                </c:pt>
                <c:pt idx="903">
                  <c:v>1.3338233107318418</c:v>
                </c:pt>
                <c:pt idx="904">
                  <c:v>1.3338300364252682</c:v>
                </c:pt>
                <c:pt idx="905">
                  <c:v>1.3338367474877357</c:v>
                </c:pt>
                <c:pt idx="906">
                  <c:v>1.3338434439669353</c:v>
                </c:pt>
                <c:pt idx="907">
                  <c:v>1.3338501259103488</c:v>
                </c:pt>
                <c:pt idx="908">
                  <c:v>1.3338567933652528</c:v>
                </c:pt>
                <c:pt idx="909">
                  <c:v>1.33386344637872</c:v>
                </c:pt>
                <c:pt idx="910">
                  <c:v>1.3338700849976182</c:v>
                </c:pt>
                <c:pt idx="911">
                  <c:v>1.3338767092686128</c:v>
                </c:pt>
                <c:pt idx="912">
                  <c:v>1.3338833192381689</c:v>
                </c:pt>
                <c:pt idx="913">
                  <c:v>1.3338899149525492</c:v>
                </c:pt>
                <c:pt idx="914">
                  <c:v>1.333896496457819</c:v>
                </c:pt>
                <c:pt idx="915">
                  <c:v>1.3339030637998441</c:v>
                </c:pt>
                <c:pt idx="916">
                  <c:v>1.3339096170242937</c:v>
                </c:pt>
                <c:pt idx="917">
                  <c:v>1.3339161561766404</c:v>
                </c:pt>
                <c:pt idx="918">
                  <c:v>1.3339226813021627</c:v>
                </c:pt>
                <c:pt idx="919">
                  <c:v>1.3339291924459435</c:v>
                </c:pt>
                <c:pt idx="920">
                  <c:v>1.3339356896528738</c:v>
                </c:pt>
                <c:pt idx="921">
                  <c:v>1.3339421729676526</c:v>
                </c:pt>
                <c:pt idx="922">
                  <c:v>1.3339486424347879</c:v>
                </c:pt>
                <c:pt idx="923">
                  <c:v>1.3339550980985975</c:v>
                </c:pt>
                <c:pt idx="924">
                  <c:v>1.3339615400032099</c:v>
                </c:pt>
                <c:pt idx="925">
                  <c:v>1.3339679681925669</c:v>
                </c:pt>
                <c:pt idx="926">
                  <c:v>1.3339743827104227</c:v>
                </c:pt>
                <c:pt idx="927">
                  <c:v>1.333980783600345</c:v>
                </c:pt>
                <c:pt idx="928">
                  <c:v>1.3339871709057174</c:v>
                </c:pt>
                <c:pt idx="929">
                  <c:v>1.3339935446697397</c:v>
                </c:pt>
                <c:pt idx="930">
                  <c:v>1.3339999049354283</c:v>
                </c:pt>
                <c:pt idx="931">
                  <c:v>1.3340062517456175</c:v>
                </c:pt>
                <c:pt idx="932">
                  <c:v>1.3340125851429605</c:v>
                </c:pt>
                <c:pt idx="933">
                  <c:v>1.3340189051699309</c:v>
                </c:pt>
                <c:pt idx="934">
                  <c:v>1.3340252118688225</c:v>
                </c:pt>
                <c:pt idx="935">
                  <c:v>1.334031505281752</c:v>
                </c:pt>
                <c:pt idx="936">
                  <c:v>1.3340377854506575</c:v>
                </c:pt>
                <c:pt idx="937">
                  <c:v>1.3340440524173018</c:v>
                </c:pt>
                <c:pt idx="938">
                  <c:v>1.3340503062232716</c:v>
                </c:pt>
                <c:pt idx="939">
                  <c:v>1.3340565469099797</c:v>
                </c:pt>
                <c:pt idx="940">
                  <c:v>1.3340627745186642</c:v>
                </c:pt>
                <c:pt idx="941">
                  <c:v>1.3340689890903923</c:v>
                </c:pt>
                <c:pt idx="942">
                  <c:v>1.3340751906660582</c:v>
                </c:pt>
                <c:pt idx="943">
                  <c:v>1.3340813792863864</c:v>
                </c:pt>
                <c:pt idx="944">
                  <c:v>1.3340875549919289</c:v>
                </c:pt>
                <c:pt idx="945">
                  <c:v>1.3340937178230718</c:v>
                </c:pt>
                <c:pt idx="946">
                  <c:v>1.3340998678200313</c:v>
                </c:pt>
                <c:pt idx="947">
                  <c:v>1.3341060050228559</c:v>
                </c:pt>
                <c:pt idx="948">
                  <c:v>1.3341121294714289</c:v>
                </c:pt>
                <c:pt idx="949">
                  <c:v>1.3341182412054671</c:v>
                </c:pt>
                <c:pt idx="950">
                  <c:v>1.3341243402645226</c:v>
                </c:pt>
                <c:pt idx="951">
                  <c:v>1.3341304266879841</c:v>
                </c:pt>
                <c:pt idx="952">
                  <c:v>1.3341365005150769</c:v>
                </c:pt>
                <c:pt idx="953">
                  <c:v>1.3341425617848639</c:v>
                </c:pt>
                <c:pt idx="954">
                  <c:v>1.3341486105362477</c:v>
                </c:pt>
                <c:pt idx="955">
                  <c:v>1.334154646807969</c:v>
                </c:pt>
                <c:pt idx="956">
                  <c:v>1.33416067063861</c:v>
                </c:pt>
                <c:pt idx="957">
                  <c:v>1.3341666820665932</c:v>
                </c:pt>
                <c:pt idx="958">
                  <c:v>1.3341726811301831</c:v>
                </c:pt>
                <c:pt idx="959">
                  <c:v>1.3341786678674872</c:v>
                </c:pt>
                <c:pt idx="960">
                  <c:v>1.3341846423164572</c:v>
                </c:pt>
                <c:pt idx="961">
                  <c:v>1.3341906045148877</c:v>
                </c:pt>
                <c:pt idx="962">
                  <c:v>1.3341965545004191</c:v>
                </c:pt>
                <c:pt idx="963">
                  <c:v>1.3342024923105389</c:v>
                </c:pt>
                <c:pt idx="964">
                  <c:v>1.3342084179825799</c:v>
                </c:pt>
                <c:pt idx="965">
                  <c:v>1.3342143315537227</c:v>
                </c:pt>
                <c:pt idx="966">
                  <c:v>1.3342202330609965</c:v>
                </c:pt>
                <c:pt idx="967">
                  <c:v>1.3342261225412795</c:v>
                </c:pt>
                <c:pt idx="968">
                  <c:v>1.3342320000312999</c:v>
                </c:pt>
                <c:pt idx="969">
                  <c:v>1.3342378655676363</c:v>
                </c:pt>
                <c:pt idx="970">
                  <c:v>1.3342437191867182</c:v>
                </c:pt>
                <c:pt idx="971">
                  <c:v>1.3342495609248279</c:v>
                </c:pt>
                <c:pt idx="972">
                  <c:v>1.3342553908181005</c:v>
                </c:pt>
                <c:pt idx="973">
                  <c:v>1.3342612089025248</c:v>
                </c:pt>
                <c:pt idx="974">
                  <c:v>1.3342670152139433</c:v>
                </c:pt>
                <c:pt idx="975">
                  <c:v>1.3342728097880543</c:v>
                </c:pt>
                <c:pt idx="976">
                  <c:v>1.3342785926604115</c:v>
                </c:pt>
                <c:pt idx="977">
                  <c:v>1.3342843638664255</c:v>
                </c:pt>
                <c:pt idx="978">
                  <c:v>1.3342901234413636</c:v>
                </c:pt>
                <c:pt idx="979">
                  <c:v>1.3342958714203519</c:v>
                </c:pt>
                <c:pt idx="980">
                  <c:v>1.3343016078383745</c:v>
                </c:pt>
                <c:pt idx="981">
                  <c:v>1.334307332730275</c:v>
                </c:pt>
                <c:pt idx="982">
                  <c:v>1.3343130461307575</c:v>
                </c:pt>
                <c:pt idx="983">
                  <c:v>1.3343187480743872</c:v>
                </c:pt>
                <c:pt idx="984">
                  <c:v>1.3343244385955899</c:v>
                </c:pt>
                <c:pt idx="985">
                  <c:v>1.334330117728654</c:v>
                </c:pt>
                <c:pt idx="986">
                  <c:v>1.3343357855077305</c:v>
                </c:pt>
                <c:pt idx="987">
                  <c:v>1.3343414419668351</c:v>
                </c:pt>
                <c:pt idx="988">
                  <c:v>1.3343470871398466</c:v>
                </c:pt>
                <c:pt idx="989">
                  <c:v>1.3343527210605091</c:v>
                </c:pt>
                <c:pt idx="990">
                  <c:v>1.3343583437624325</c:v>
                </c:pt>
                <c:pt idx="991">
                  <c:v>1.3343639552790922</c:v>
                </c:pt>
                <c:pt idx="992">
                  <c:v>1.3343695556438324</c:v>
                </c:pt>
                <c:pt idx="993">
                  <c:v>1.3343751448898629</c:v>
                </c:pt>
                <c:pt idx="994">
                  <c:v>1.3343807230502622</c:v>
                </c:pt>
                <c:pt idx="995">
                  <c:v>1.3343862901579793</c:v>
                </c:pt>
                <c:pt idx="996">
                  <c:v>1.3343918462458302</c:v>
                </c:pt>
                <c:pt idx="997">
                  <c:v>1.3343973913465028</c:v>
                </c:pt>
                <c:pt idx="998">
                  <c:v>1.3344029254925556</c:v>
                </c:pt>
                <c:pt idx="999">
                  <c:v>1.3344084487164192</c:v>
                </c:pt>
                <c:pt idx="1000">
                  <c:v>1.3344139610503942</c:v>
                </c:pt>
                <c:pt idx="1001">
                  <c:v>1.3344194625266566</c:v>
                </c:pt>
                <c:pt idx="1002">
                  <c:v>1.3344249531772534</c:v>
                </c:pt>
                <c:pt idx="1003">
                  <c:v>1.3344304330341079</c:v>
                </c:pt>
                <c:pt idx="1004">
                  <c:v>1.3344359021290162</c:v>
                </c:pt>
                <c:pt idx="1005">
                  <c:v>1.3344413604936505</c:v>
                </c:pt>
                <c:pt idx="1006">
                  <c:v>1.3344468081595577</c:v>
                </c:pt>
                <c:pt idx="1007">
                  <c:v>1.3344522451581635</c:v>
                </c:pt>
                <c:pt idx="1008">
                  <c:v>1.3344576715207681</c:v>
                </c:pt>
                <c:pt idx="1009">
                  <c:v>1.3344630872785512</c:v>
                </c:pt>
                <c:pt idx="1010">
                  <c:v>1.3344684924625689</c:v>
                </c:pt>
                <c:pt idx="1011">
                  <c:v>1.3344738871037587</c:v>
                </c:pt>
                <c:pt idx="1012">
                  <c:v>1.3344792712329354</c:v>
                </c:pt>
                <c:pt idx="1013">
                  <c:v>1.3344846448807943</c:v>
                </c:pt>
                <c:pt idx="1014">
                  <c:v>1.3344900080779121</c:v>
                </c:pt>
                <c:pt idx="1015">
                  <c:v>1.3344953608547456</c:v>
                </c:pt>
                <c:pt idx="1016">
                  <c:v>1.3345007032416347</c:v>
                </c:pt>
                <c:pt idx="1017">
                  <c:v>1.3345060352688001</c:v>
                </c:pt>
                <c:pt idx="1018">
                  <c:v>1.334511356966346</c:v>
                </c:pt>
                <c:pt idx="1019">
                  <c:v>1.3345166683642613</c:v>
                </c:pt>
                <c:pt idx="1020">
                  <c:v>1.3345219694924162</c:v>
                </c:pt>
                <c:pt idx="1021">
                  <c:v>1.3345272603805687</c:v>
                </c:pt>
                <c:pt idx="1022">
                  <c:v>1.3345325410583588</c:v>
                </c:pt>
                <c:pt idx="1023">
                  <c:v>1.3345378115553157</c:v>
                </c:pt>
                <c:pt idx="1024">
                  <c:v>1.3345430719008511</c:v>
                </c:pt>
                <c:pt idx="1025">
                  <c:v>1.3345483221242669</c:v>
                </c:pt>
                <c:pt idx="1026">
                  <c:v>1.3345535622547497</c:v>
                </c:pt>
                <c:pt idx="1027">
                  <c:v>1.3345587923213755</c:v>
                </c:pt>
                <c:pt idx="1028">
                  <c:v>1.3345640123531091</c:v>
                </c:pt>
                <c:pt idx="1029">
                  <c:v>1.3345692223788019</c:v>
                </c:pt>
                <c:pt idx="1030">
                  <c:v>1.3345744224271976</c:v>
                </c:pt>
                <c:pt idx="1031">
                  <c:v>1.3345796125269287</c:v>
                </c:pt>
                <c:pt idx="1032">
                  <c:v>1.3345847927065173</c:v>
                </c:pt>
                <c:pt idx="1033">
                  <c:v>1.3345899629943783</c:v>
                </c:pt>
                <c:pt idx="1034">
                  <c:v>1.3345951234188176</c:v>
                </c:pt>
                <c:pt idx="1035">
                  <c:v>1.3346002740080318</c:v>
                </c:pt>
                <c:pt idx="1036">
                  <c:v>1.3346054147901127</c:v>
                </c:pt>
                <c:pt idx="1037">
                  <c:v>1.3346105457930431</c:v>
                </c:pt>
                <c:pt idx="1038">
                  <c:v>1.3346156670447005</c:v>
                </c:pt>
                <c:pt idx="1039">
                  <c:v>1.3346207785728563</c:v>
                </c:pt>
                <c:pt idx="1040">
                  <c:v>1.3346258804051765</c:v>
                </c:pt>
                <c:pt idx="1041">
                  <c:v>1.3346309725692216</c:v>
                </c:pt>
                <c:pt idx="1042">
                  <c:v>1.3346360550924494</c:v>
                </c:pt>
                <c:pt idx="1043">
                  <c:v>1.3346411280022121</c:v>
                </c:pt>
                <c:pt idx="1044">
                  <c:v>1.3346461913257592</c:v>
                </c:pt>
                <c:pt idx="1045">
                  <c:v>1.3346512450902377</c:v>
                </c:pt>
                <c:pt idx="1046">
                  <c:v>1.3346562893226919</c:v>
                </c:pt>
                <c:pt idx="1047">
                  <c:v>1.3346613240500631</c:v>
                </c:pt>
                <c:pt idx="1048">
                  <c:v>1.3346663492991939</c:v>
                </c:pt>
                <c:pt idx="1049">
                  <c:v>1.3346713650968229</c:v>
                </c:pt>
                <c:pt idx="1050">
                  <c:v>1.3346763714695895</c:v>
                </c:pt>
                <c:pt idx="1051">
                  <c:v>1.3346813684440342</c:v>
                </c:pt>
                <c:pt idx="1052">
                  <c:v>1.334686356046596</c:v>
                </c:pt>
                <c:pt idx="1053">
                  <c:v>1.334691334303616</c:v>
                </c:pt>
                <c:pt idx="1054">
                  <c:v>1.3346963032413359</c:v>
                </c:pt>
                <c:pt idx="1055">
                  <c:v>1.3347012628859001</c:v>
                </c:pt>
                <c:pt idx="1056">
                  <c:v>1.3347062132633547</c:v>
                </c:pt>
                <c:pt idx="1057">
                  <c:v>1.3347111543996488</c:v>
                </c:pt>
                <c:pt idx="1058">
                  <c:v>1.3347160863206351</c:v>
                </c:pt>
                <c:pt idx="1059">
                  <c:v>1.3347210090520687</c:v>
                </c:pt>
                <c:pt idx="1060">
                  <c:v>1.3347259226196104</c:v>
                </c:pt>
                <c:pt idx="1061">
                  <c:v>1.3347308270488245</c:v>
                </c:pt>
                <c:pt idx="1062">
                  <c:v>1.3347357223651808</c:v>
                </c:pt>
                <c:pt idx="1063">
                  <c:v>1.3347406085940539</c:v>
                </c:pt>
                <c:pt idx="1064">
                  <c:v>1.3347454857607248</c:v>
                </c:pt>
                <c:pt idx="1065">
                  <c:v>1.3347503538903811</c:v>
                </c:pt>
                <c:pt idx="1066">
                  <c:v>1.3347552130081159</c:v>
                </c:pt>
                <c:pt idx="1067">
                  <c:v>1.3347600631389314</c:v>
                </c:pt>
                <c:pt idx="1068">
                  <c:v>1.3347649043077363</c:v>
                </c:pt>
                <c:pt idx="1069">
                  <c:v>1.3347697365393465</c:v>
                </c:pt>
                <c:pt idx="1070">
                  <c:v>1.3347745598584877</c:v>
                </c:pt>
                <c:pt idx="1071">
                  <c:v>1.334779374289794</c:v>
                </c:pt>
                <c:pt idx="1072">
                  <c:v>1.3347841798578088</c:v>
                </c:pt>
                <c:pt idx="1073">
                  <c:v>1.3347889765869856</c:v>
                </c:pt>
                <c:pt idx="1074">
                  <c:v>1.3347937645016874</c:v>
                </c:pt>
                <c:pt idx="1075">
                  <c:v>1.3347985436261882</c:v>
                </c:pt>
                <c:pt idx="1076">
                  <c:v>1.3348033139846722</c:v>
                </c:pt>
                <c:pt idx="1077">
                  <c:v>1.3348080756012357</c:v>
                </c:pt>
                <c:pt idx="1078">
                  <c:v>1.3348128284998875</c:v>
                </c:pt>
                <c:pt idx="1079">
                  <c:v>1.3348175727045464</c:v>
                </c:pt>
                <c:pt idx="1080">
                  <c:v>1.3348223082390458</c:v>
                </c:pt>
                <c:pt idx="1081">
                  <c:v>1.3348270351271314</c:v>
                </c:pt>
                <c:pt idx="1082">
                  <c:v>1.3348317533924614</c:v>
                </c:pt>
                <c:pt idx="1083">
                  <c:v>1.3348364630586089</c:v>
                </c:pt>
                <c:pt idx="1084">
                  <c:v>1.3348411641490614</c:v>
                </c:pt>
                <c:pt idx="1085">
                  <c:v>1.3348458566872199</c:v>
                </c:pt>
                <c:pt idx="1086">
                  <c:v>1.3348505406964002</c:v>
                </c:pt>
                <c:pt idx="1087">
                  <c:v>1.334855216199835</c:v>
                </c:pt>
                <c:pt idx="1088">
                  <c:v>1.3348598832206713</c:v>
                </c:pt>
                <c:pt idx="1089">
                  <c:v>1.334864541781972</c:v>
                </c:pt>
                <c:pt idx="1090">
                  <c:v>1.3348691919067177</c:v>
                </c:pt>
                <c:pt idx="1091">
                  <c:v>1.334873833617805</c:v>
                </c:pt>
                <c:pt idx="1092">
                  <c:v>1.334878466938048</c:v>
                </c:pt>
                <c:pt idx="1093">
                  <c:v>1.3348830918901786</c:v>
                </c:pt>
                <c:pt idx="1094">
                  <c:v>1.3348877084968453</c:v>
                </c:pt>
                <c:pt idx="1095">
                  <c:v>1.3348923167806173</c:v>
                </c:pt>
                <c:pt idx="1096">
                  <c:v>1.3348969167639808</c:v>
                </c:pt>
                <c:pt idx="1097">
                  <c:v>1.3349015084693412</c:v>
                </c:pt>
                <c:pt idx="1098">
                  <c:v>1.3349060919190228</c:v>
                </c:pt>
                <c:pt idx="1099">
                  <c:v>1.3349106671352722</c:v>
                </c:pt>
                <c:pt idx="1100">
                  <c:v>1.3349152341402535</c:v>
                </c:pt>
                <c:pt idx="1101">
                  <c:v>1.3349197929560526</c:v>
                </c:pt>
                <c:pt idx="1102">
                  <c:v>1.3349243436046756</c:v>
                </c:pt>
                <c:pt idx="1103">
                  <c:v>1.3349288861080506</c:v>
                </c:pt>
                <c:pt idx="1104">
                  <c:v>1.3349334204880259</c:v>
                </c:pt>
                <c:pt idx="1105">
                  <c:v>1.3349379467663736</c:v>
                </c:pt>
                <c:pt idx="1106">
                  <c:v>1.334942464964787</c:v>
                </c:pt>
                <c:pt idx="1107">
                  <c:v>1.3349469751048821</c:v>
                </c:pt>
                <c:pt idx="1108">
                  <c:v>1.3349514772081974</c:v>
                </c:pt>
                <c:pt idx="1109">
                  <c:v>1.3349559712961963</c:v>
                </c:pt>
                <c:pt idx="1110">
                  <c:v>1.3349604573902629</c:v>
                </c:pt>
                <c:pt idx="1111">
                  <c:v>1.334964935511709</c:v>
                </c:pt>
                <c:pt idx="1112">
                  <c:v>1.3349694056817683</c:v>
                </c:pt>
                <c:pt idx="1113">
                  <c:v>1.334973867921599</c:v>
                </c:pt>
                <c:pt idx="1114">
                  <c:v>1.334978322252286</c:v>
                </c:pt>
                <c:pt idx="1115">
                  <c:v>1.3349827686948386</c:v>
                </c:pt>
                <c:pt idx="1116">
                  <c:v>1.3349872072701912</c:v>
                </c:pt>
                <c:pt idx="1117">
                  <c:v>1.3349916379992042</c:v>
                </c:pt>
                <c:pt idx="1118">
                  <c:v>1.3349960609026654</c:v>
                </c:pt>
                <c:pt idx="1119">
                  <c:v>1.3350004760012892</c:v>
                </c:pt>
                <c:pt idx="1120">
                  <c:v>1.335004883315716</c:v>
                </c:pt>
                <c:pt idx="1121">
                  <c:v>1.3350092828665134</c:v>
                </c:pt>
                <c:pt idx="1122">
                  <c:v>1.3350136746741776</c:v>
                </c:pt>
                <c:pt idx="1123">
                  <c:v>1.3350180587591316</c:v>
                </c:pt>
                <c:pt idx="1124">
                  <c:v>1.3350224351417279</c:v>
                </c:pt>
                <c:pt idx="1125">
                  <c:v>1.3350268038422468</c:v>
                </c:pt>
                <c:pt idx="1126">
                  <c:v>1.3350311648808975</c:v>
                </c:pt>
                <c:pt idx="1127">
                  <c:v>1.3350355182778184</c:v>
                </c:pt>
                <c:pt idx="1128">
                  <c:v>1.335039864053077</c:v>
                </c:pt>
                <c:pt idx="1129">
                  <c:v>1.3350442022266722</c:v>
                </c:pt>
                <c:pt idx="1130">
                  <c:v>1.3350485328185302</c:v>
                </c:pt>
                <c:pt idx="1131">
                  <c:v>1.3350528558485104</c:v>
                </c:pt>
                <c:pt idx="1132">
                  <c:v>1.3350571713364014</c:v>
                </c:pt>
                <c:pt idx="1133">
                  <c:v>1.3350614793019233</c:v>
                </c:pt>
                <c:pt idx="1134">
                  <c:v>1.3350657797647272</c:v>
                </c:pt>
                <c:pt idx="1135">
                  <c:v>1.335070072744396</c:v>
                </c:pt>
                <c:pt idx="1136">
                  <c:v>1.3350743582604441</c:v>
                </c:pt>
                <c:pt idx="1137">
                  <c:v>1.335078636332319</c:v>
                </c:pt>
                <c:pt idx="1138">
                  <c:v>1.3350829069794001</c:v>
                </c:pt>
                <c:pt idx="1139">
                  <c:v>1.3350871702209992</c:v>
                </c:pt>
                <c:pt idx="1140">
                  <c:v>1.3350914260763629</c:v>
                </c:pt>
                <c:pt idx="1141">
                  <c:v>1.3350956745646687</c:v>
                </c:pt>
                <c:pt idx="1142">
                  <c:v>1.3350999157050294</c:v>
                </c:pt>
                <c:pt idx="1143">
                  <c:v>1.3351041495164908</c:v>
                </c:pt>
                <c:pt idx="1144">
                  <c:v>1.3351083760180344</c:v>
                </c:pt>
                <c:pt idx="1145">
                  <c:v>1.3351125952285749</c:v>
                </c:pt>
                <c:pt idx="1146">
                  <c:v>1.3351168071669623</c:v>
                </c:pt>
                <c:pt idx="1147">
                  <c:v>1.335121011851981</c:v>
                </c:pt>
                <c:pt idx="1148">
                  <c:v>1.3351252093023516</c:v>
                </c:pt>
                <c:pt idx="1149">
                  <c:v>1.3351293995367306</c:v>
                </c:pt>
                <c:pt idx="1150">
                  <c:v>1.335133582573709</c:v>
                </c:pt>
                <c:pt idx="1151">
                  <c:v>1.3351377584318154</c:v>
                </c:pt>
                <c:pt idx="1152">
                  <c:v>1.335141927129514</c:v>
                </c:pt>
                <c:pt idx="1153">
                  <c:v>1.3351460886852062</c:v>
                </c:pt>
                <c:pt idx="1154">
                  <c:v>1.3351502431172304</c:v>
                </c:pt>
                <c:pt idx="1155">
                  <c:v>1.3351543904438619</c:v>
                </c:pt>
                <c:pt idx="1156">
                  <c:v>1.3351585306833136</c:v>
                </c:pt>
                <c:pt idx="1157">
                  <c:v>1.3351626638537368</c:v>
                </c:pt>
                <c:pt idx="1158">
                  <c:v>1.33516678997322</c:v>
                </c:pt>
                <c:pt idx="1159">
                  <c:v>1.3351709090597907</c:v>
                </c:pt>
                <c:pt idx="1160">
                  <c:v>1.3351750211314144</c:v>
                </c:pt>
                <c:pt idx="1161">
                  <c:v>1.3351791262059964</c:v>
                </c:pt>
                <c:pt idx="1162">
                  <c:v>1.3351832243013804</c:v>
                </c:pt>
                <c:pt idx="1163">
                  <c:v>1.3351873154353491</c:v>
                </c:pt>
                <c:pt idx="1164">
                  <c:v>1.3351913996256259</c:v>
                </c:pt>
                <c:pt idx="1165">
                  <c:v>1.3351954768898735</c:v>
                </c:pt>
                <c:pt idx="1166">
                  <c:v>1.3351995472456946</c:v>
                </c:pt>
                <c:pt idx="1167">
                  <c:v>1.3352036107106324</c:v>
                </c:pt>
                <c:pt idx="1168">
                  <c:v>1.3352076673021713</c:v>
                </c:pt>
                <c:pt idx="1169">
                  <c:v>1.335211717037736</c:v>
                </c:pt>
                <c:pt idx="1170">
                  <c:v>1.3352157599346919</c:v>
                </c:pt>
                <c:pt idx="1171">
                  <c:v>1.3352197960103473</c:v>
                </c:pt>
                <c:pt idx="1172">
                  <c:v>1.3352238252819502</c:v>
                </c:pt>
                <c:pt idx="1173">
                  <c:v>1.3352278477666928</c:v>
                </c:pt>
                <c:pt idx="1174">
                  <c:v>1.3352318634817069</c:v>
                </c:pt>
                <c:pt idx="1175">
                  <c:v>1.3352358724440692</c:v>
                </c:pt>
                <c:pt idx="1176">
                  <c:v>1.3352398746707963</c:v>
                </c:pt>
                <c:pt idx="1177">
                  <c:v>1.3352438701788512</c:v>
                </c:pt>
                <c:pt idx="1178">
                  <c:v>1.335247858985136</c:v>
                </c:pt>
                <c:pt idx="1179">
                  <c:v>1.3352518411064986</c:v>
                </c:pt>
                <c:pt idx="1180">
                  <c:v>1.3352558165597304</c:v>
                </c:pt>
                <c:pt idx="1181">
                  <c:v>1.335259785361566</c:v>
                </c:pt>
                <c:pt idx="1182">
                  <c:v>1.3352637475286839</c:v>
                </c:pt>
                <c:pt idx="1183">
                  <c:v>1.3352677030777076</c:v>
                </c:pt>
                <c:pt idx="1184">
                  <c:v>1.3352716520252039</c:v>
                </c:pt>
                <c:pt idx="1185">
                  <c:v>1.3352755943876866</c:v>
                </c:pt>
                <c:pt idx="1186">
                  <c:v>1.3352795301816121</c:v>
                </c:pt>
                <c:pt idx="1187">
                  <c:v>1.3352834594233831</c:v>
                </c:pt>
                <c:pt idx="1188">
                  <c:v>1.3352873821293474</c:v>
                </c:pt>
                <c:pt idx="1189">
                  <c:v>1.3352912983157994</c:v>
                </c:pt>
                <c:pt idx="1190">
                  <c:v>1.3352952079989777</c:v>
                </c:pt>
                <c:pt idx="1191">
                  <c:v>1.3352991111950687</c:v>
                </c:pt>
                <c:pt idx="1192">
                  <c:v>1.3353030079202031</c:v>
                </c:pt>
                <c:pt idx="1193">
                  <c:v>1.3353068981904608</c:v>
                </c:pt>
                <c:pt idx="1194">
                  <c:v>1.3353107820218666</c:v>
                </c:pt>
                <c:pt idx="1195">
                  <c:v>1.3353146594303928</c:v>
                </c:pt>
                <c:pt idx="1196">
                  <c:v>1.3353185304319586</c:v>
                </c:pt>
                <c:pt idx="1197">
                  <c:v>1.3353223950424313</c:v>
                </c:pt>
                <c:pt idx="1198">
                  <c:v>1.3353262532776258</c:v>
                </c:pt>
                <c:pt idx="1199">
                  <c:v>1.3353301051533037</c:v>
                </c:pt>
                <c:pt idx="1200">
                  <c:v>1.3353339506851767</c:v>
                </c:pt>
                <c:pt idx="1201">
                  <c:v>1.3353377898889025</c:v>
                </c:pt>
                <c:pt idx="1202">
                  <c:v>1.3353416227800892</c:v>
                </c:pt>
                <c:pt idx="1203">
                  <c:v>1.3353454493742924</c:v>
                </c:pt>
                <c:pt idx="1204">
                  <c:v>1.3353492696870171</c:v>
                </c:pt>
                <c:pt idx="1205">
                  <c:v>1.3353530837337177</c:v>
                </c:pt>
                <c:pt idx="1206">
                  <c:v>1.3353568915297982</c:v>
                </c:pt>
                <c:pt idx="1207">
                  <c:v>1.3353606930906106</c:v>
                </c:pt>
                <c:pt idx="1208">
                  <c:v>1.3353644884314577</c:v>
                </c:pt>
                <c:pt idx="1209">
                  <c:v>1.3353682775675935</c:v>
                </c:pt>
                <c:pt idx="1210">
                  <c:v>1.3353720605142196</c:v>
                </c:pt>
                <c:pt idx="1211">
                  <c:v>1.3353758372864897</c:v>
                </c:pt>
                <c:pt idx="1212">
                  <c:v>1.3353796078995079</c:v>
                </c:pt>
                <c:pt idx="1213">
                  <c:v>1.335383372368329</c:v>
                </c:pt>
                <c:pt idx="1214">
                  <c:v>1.3353871307079583</c:v>
                </c:pt>
                <c:pt idx="1215">
                  <c:v>1.3353908829333527</c:v>
                </c:pt>
                <c:pt idx="1216">
                  <c:v>1.3353946290594201</c:v>
                </c:pt>
                <c:pt idx="1217">
                  <c:v>1.3353983691010205</c:v>
                </c:pt>
                <c:pt idx="1218">
                  <c:v>1.3354021030729655</c:v>
                </c:pt>
                <c:pt idx="1219">
                  <c:v>1.3354058309900185</c:v>
                </c:pt>
                <c:pt idx="1220">
                  <c:v>1.3354095528668952</c:v>
                </c:pt>
                <c:pt idx="1221">
                  <c:v>1.3354132687182636</c:v>
                </c:pt>
                <c:pt idx="1222">
                  <c:v>1.3354169785587444</c:v>
                </c:pt>
                <c:pt idx="1223">
                  <c:v>1.3354206824029107</c:v>
                </c:pt>
                <c:pt idx="1224">
                  <c:v>1.3354243802652888</c:v>
                </c:pt>
                <c:pt idx="1225">
                  <c:v>1.3354280721603573</c:v>
                </c:pt>
                <c:pt idx="1226">
                  <c:v>1.3354317581025503</c:v>
                </c:pt>
                <c:pt idx="1227">
                  <c:v>1.3354354381062528</c:v>
                </c:pt>
                <c:pt idx="1228">
                  <c:v>1.3354391121858047</c:v>
                </c:pt>
                <c:pt idx="1229">
                  <c:v>1.3354427803555002</c:v>
                </c:pt>
                <c:pt idx="1230">
                  <c:v>1.3354464426295864</c:v>
                </c:pt>
                <c:pt idx="1231">
                  <c:v>1.3354500990222657</c:v>
                </c:pt>
                <c:pt idx="1232">
                  <c:v>1.3354537495476946</c:v>
                </c:pt>
                <c:pt idx="1233">
                  <c:v>1.3354573942199837</c:v>
                </c:pt>
                <c:pt idx="1234">
                  <c:v>1.3354610330531995</c:v>
                </c:pt>
                <c:pt idx="1235">
                  <c:v>1.3354646660613616</c:v>
                </c:pt>
                <c:pt idx="1236">
                  <c:v>1.335468293258447</c:v>
                </c:pt>
                <c:pt idx="1237">
                  <c:v>1.3354719146583862</c:v>
                </c:pt>
                <c:pt idx="1238">
                  <c:v>1.3354755302750665</c:v>
                </c:pt>
                <c:pt idx="1239">
                  <c:v>1.3354791401223296</c:v>
                </c:pt>
                <c:pt idx="1240">
                  <c:v>1.3354827442139743</c:v>
                </c:pt>
                <c:pt idx="1241">
                  <c:v>1.3354863425637549</c:v>
                </c:pt>
                <c:pt idx="1242">
                  <c:v>1.3354899351853819</c:v>
                </c:pt>
                <c:pt idx="1243">
                  <c:v>1.3354935220925221</c:v>
                </c:pt>
                <c:pt idx="1244">
                  <c:v>1.335497103298799</c:v>
                </c:pt>
                <c:pt idx="1245">
                  <c:v>1.3355006788177926</c:v>
                </c:pt>
                <c:pt idx="1246">
                  <c:v>1.3355042486630402</c:v>
                </c:pt>
                <c:pt idx="1247">
                  <c:v>1.3355078128480362</c:v>
                </c:pt>
                <c:pt idx="1248">
                  <c:v>1.3355113713862314</c:v>
                </c:pt>
                <c:pt idx="1249">
                  <c:v>1.3355149242910354</c:v>
                </c:pt>
                <c:pt idx="1250">
                  <c:v>1.3355184715758137</c:v>
                </c:pt>
                <c:pt idx="1251">
                  <c:v>1.3355220132538907</c:v>
                </c:pt>
                <c:pt idx="1252">
                  <c:v>1.3355255493385494</c:v>
                </c:pt>
                <c:pt idx="1253">
                  <c:v>1.3355290798430288</c:v>
                </c:pt>
                <c:pt idx="1254">
                  <c:v>1.3355326047805274</c:v>
                </c:pt>
                <c:pt idx="1255">
                  <c:v>1.3355361241642028</c:v>
                </c:pt>
                <c:pt idx="1256">
                  <c:v>1.3355396380071691</c:v>
                </c:pt>
                <c:pt idx="1257">
                  <c:v>1.3355431463225018</c:v>
                </c:pt>
                <c:pt idx="1258">
                  <c:v>1.3355466491232331</c:v>
                </c:pt>
                <c:pt idx="1259">
                  <c:v>1.3355501464223551</c:v>
                </c:pt>
                <c:pt idx="1260">
                  <c:v>1.335553638232819</c:v>
                </c:pt>
                <c:pt idx="1261">
                  <c:v>1.3355571245675357</c:v>
                </c:pt>
                <c:pt idx="1262">
                  <c:v>1.3355606054393756</c:v>
                </c:pt>
                <c:pt idx="1263">
                  <c:v>1.3355640808611682</c:v>
                </c:pt>
                <c:pt idx="1264">
                  <c:v>1.3355675508457032</c:v>
                </c:pt>
                <c:pt idx="1265">
                  <c:v>1.335571015405731</c:v>
                </c:pt>
                <c:pt idx="1266">
                  <c:v>1.3355744745539611</c:v>
                </c:pt>
                <c:pt idx="1267">
                  <c:v>1.335577928303064</c:v>
                </c:pt>
                <c:pt idx="1268">
                  <c:v>1.3355813766656692</c:v>
                </c:pt>
                <c:pt idx="1269">
                  <c:v>1.33558481965437</c:v>
                </c:pt>
                <c:pt idx="1270">
                  <c:v>1.3355882572817173</c:v>
                </c:pt>
                <c:pt idx="1271">
                  <c:v>1.3355916895602249</c:v>
                </c:pt>
                <c:pt idx="1272">
                  <c:v>1.3355951165023667</c:v>
                </c:pt>
                <c:pt idx="1273">
                  <c:v>1.3355985381205775</c:v>
                </c:pt>
                <c:pt idx="1274">
                  <c:v>1.335601954427255</c:v>
                </c:pt>
                <c:pt idx="1275">
                  <c:v>1.3356053654347575</c:v>
                </c:pt>
                <c:pt idx="1276">
                  <c:v>1.3356087711554054</c:v>
                </c:pt>
                <c:pt idx="1277">
                  <c:v>1.335612171601479</c:v>
                </c:pt>
                <c:pt idx="1278">
                  <c:v>1.3356155667852239</c:v>
                </c:pt>
                <c:pt idx="1279">
                  <c:v>1.3356189567188455</c:v>
                </c:pt>
                <c:pt idx="1280">
                  <c:v>1.3356223414145112</c:v>
                </c:pt>
                <c:pt idx="1281">
                  <c:v>1.3356257208843534</c:v>
                </c:pt>
                <c:pt idx="1282">
                  <c:v>1.3356290951404644</c:v>
                </c:pt>
                <c:pt idx="1283">
                  <c:v>1.3356324641949002</c:v>
                </c:pt>
                <c:pt idx="1284">
                  <c:v>1.3356358280596798</c:v>
                </c:pt>
                <c:pt idx="1285">
                  <c:v>1.3356391867467854</c:v>
                </c:pt>
                <c:pt idx="1286">
                  <c:v>1.3356425402681613</c:v>
                </c:pt>
                <c:pt idx="1287">
                  <c:v>1.335645888635717</c:v>
                </c:pt>
                <c:pt idx="1288">
                  <c:v>1.3356492318613229</c:v>
                </c:pt>
                <c:pt idx="1289">
                  <c:v>1.3356525699568147</c:v>
                </c:pt>
                <c:pt idx="1290">
                  <c:v>1.3356559029339921</c:v>
                </c:pt>
                <c:pt idx="1291">
                  <c:v>1.3356592308046167</c:v>
                </c:pt>
                <c:pt idx="1292">
                  <c:v>1.3356625535804161</c:v>
                </c:pt>
                <c:pt idx="1293">
                  <c:v>1.3356658712730813</c:v>
                </c:pt>
                <c:pt idx="1294">
                  <c:v>1.3356691838942676</c:v>
                </c:pt>
                <c:pt idx="1295">
                  <c:v>1.3356724914555942</c:v>
                </c:pt>
                <c:pt idx="1296">
                  <c:v>1.3356757939686452</c:v>
                </c:pt>
                <c:pt idx="1297">
                  <c:v>1.3356790914449699</c:v>
                </c:pt>
                <c:pt idx="1298">
                  <c:v>1.335682383896081</c:v>
                </c:pt>
                <c:pt idx="1299">
                  <c:v>1.3356856713334579</c:v>
                </c:pt>
                <c:pt idx="1300">
                  <c:v>1.3356889537685441</c:v>
                </c:pt>
                <c:pt idx="1301">
                  <c:v>1.3356922312127482</c:v>
                </c:pt>
                <c:pt idx="1302">
                  <c:v>1.3356955036774438</c:v>
                </c:pt>
                <c:pt idx="1303">
                  <c:v>1.3356987711739716</c:v>
                </c:pt>
                <c:pt idx="1304">
                  <c:v>1.335702033713636</c:v>
                </c:pt>
                <c:pt idx="1305">
                  <c:v>1.3357052913077079</c:v>
                </c:pt>
                <c:pt idx="1306">
                  <c:v>1.3357085439674246</c:v>
                </c:pt>
                <c:pt idx="1307">
                  <c:v>1.3357117917039885</c:v>
                </c:pt>
                <c:pt idx="1308">
                  <c:v>1.3357150345285684</c:v>
                </c:pt>
                <c:pt idx="1309">
                  <c:v>1.3357182724522996</c:v>
                </c:pt>
                <c:pt idx="1310">
                  <c:v>1.3357215054862834</c:v>
                </c:pt>
                <c:pt idx="1311">
                  <c:v>1.3357247336415885</c:v>
                </c:pt>
                <c:pt idx="1312">
                  <c:v>1.3357279569292482</c:v>
                </c:pt>
                <c:pt idx="1313">
                  <c:v>1.335731175360265</c:v>
                </c:pt>
                <c:pt idx="1314">
                  <c:v>1.3357343889456061</c:v>
                </c:pt>
                <c:pt idx="1315">
                  <c:v>1.3357375976962078</c:v>
                </c:pt>
                <c:pt idx="1316">
                  <c:v>1.3357408016229715</c:v>
                </c:pt>
                <c:pt idx="1317">
                  <c:v>1.3357440007367676</c:v>
                </c:pt>
                <c:pt idx="1318">
                  <c:v>1.3357471950484328</c:v>
                </c:pt>
                <c:pt idx="1319">
                  <c:v>1.3357503845687708</c:v>
                </c:pt>
                <c:pt idx="1320">
                  <c:v>1.3357535693085545</c:v>
                </c:pt>
                <c:pt idx="1321">
                  <c:v>1.3357567492785238</c:v>
                </c:pt>
                <c:pt idx="1322">
                  <c:v>1.3357599244893859</c:v>
                </c:pt>
                <c:pt idx="1323">
                  <c:v>1.3357630949518158</c:v>
                </c:pt>
                <c:pt idx="1324">
                  <c:v>1.3357662606764584</c:v>
                </c:pt>
                <c:pt idx="1325">
                  <c:v>1.3357694216739255</c:v>
                </c:pt>
                <c:pt idx="1326">
                  <c:v>1.3357725779547966</c:v>
                </c:pt>
                <c:pt idx="1327">
                  <c:v>1.3357757295296204</c:v>
                </c:pt>
                <c:pt idx="1328">
                  <c:v>1.3357788764089153</c:v>
                </c:pt>
                <c:pt idx="1329">
                  <c:v>1.3357820186031659</c:v>
                </c:pt>
                <c:pt idx="1330">
                  <c:v>1.335785156122828</c:v>
                </c:pt>
                <c:pt idx="1331">
                  <c:v>1.3357882889783244</c:v>
                </c:pt>
                <c:pt idx="1332">
                  <c:v>1.3357914171800485</c:v>
                </c:pt>
                <c:pt idx="1333">
                  <c:v>1.335794540738362</c:v>
                </c:pt>
                <c:pt idx="1334">
                  <c:v>1.3357976596635959</c:v>
                </c:pt>
                <c:pt idx="1335">
                  <c:v>1.3358007739660509</c:v>
                </c:pt>
                <c:pt idx="1336">
                  <c:v>1.3358038836559962</c:v>
                </c:pt>
                <c:pt idx="1337">
                  <c:v>1.3358069887436723</c:v>
                </c:pt>
                <c:pt idx="1338">
                  <c:v>1.3358100892392881</c:v>
                </c:pt>
                <c:pt idx="1339">
                  <c:v>1.3358131851530228</c:v>
                </c:pt>
                <c:pt idx="1340">
                  <c:v>1.3358162764950254</c:v>
                </c:pt>
                <c:pt idx="1341">
                  <c:v>1.3358193632754152</c:v>
                </c:pt>
                <c:pt idx="1342">
                  <c:v>1.3358224455042809</c:v>
                </c:pt>
                <c:pt idx="1343">
                  <c:v>1.3358255231916827</c:v>
                </c:pt>
                <c:pt idx="1344">
                  <c:v>1.3358285963476499</c:v>
                </c:pt>
                <c:pt idx="1345">
                  <c:v>1.3358316649821838</c:v>
                </c:pt>
                <c:pt idx="1346">
                  <c:v>1.3358347291052544</c:v>
                </c:pt>
                <c:pt idx="1347">
                  <c:v>1.335837788726804</c:v>
                </c:pt>
                <c:pt idx="1348">
                  <c:v>1.3358408438567451</c:v>
                </c:pt>
                <c:pt idx="1349">
                  <c:v>1.3358438945049602</c:v>
                </c:pt>
                <c:pt idx="1350">
                  <c:v>1.3358469406813052</c:v>
                </c:pt>
                <c:pt idx="1351">
                  <c:v>1.3358499823956045</c:v>
                </c:pt>
                <c:pt idx="1352">
                  <c:v>1.3358530196576557</c:v>
                </c:pt>
                <c:pt idx="1353">
                  <c:v>1.3358560524772265</c:v>
                </c:pt>
                <c:pt idx="1354">
                  <c:v>1.3358590808640567</c:v>
                </c:pt>
                <c:pt idx="1355">
                  <c:v>1.3358621048278569</c:v>
                </c:pt>
                <c:pt idx="1356">
                  <c:v>1.3358651243783111</c:v>
                </c:pt>
                <c:pt idx="1357">
                  <c:v>1.3358681395250727</c:v>
                </c:pt>
                <c:pt idx="1358">
                  <c:v>1.3358711502777689</c:v>
                </c:pt>
                <c:pt idx="1359">
                  <c:v>1.3358741566459975</c:v>
                </c:pt>
                <c:pt idx="1360">
                  <c:v>1.3358771586393294</c:v>
                </c:pt>
                <c:pt idx="1361">
                  <c:v>1.3358801562673066</c:v>
                </c:pt>
                <c:pt idx="1362">
                  <c:v>1.3358831495394448</c:v>
                </c:pt>
                <c:pt idx="1363">
                  <c:v>1.335886138465231</c:v>
                </c:pt>
                <c:pt idx="1364">
                  <c:v>1.3358891230541245</c:v>
                </c:pt>
                <c:pt idx="1365">
                  <c:v>1.3358921033155582</c:v>
                </c:pt>
                <c:pt idx="1366">
                  <c:v>1.3358950792589364</c:v>
                </c:pt>
                <c:pt idx="1367">
                  <c:v>1.3358980508936371</c:v>
                </c:pt>
                <c:pt idx="1368">
                  <c:v>1.3359010182290112</c:v>
                </c:pt>
                <c:pt idx="1369">
                  <c:v>1.335903981274382</c:v>
                </c:pt>
                <c:pt idx="1370">
                  <c:v>1.3359069400390462</c:v>
                </c:pt>
                <c:pt idx="1371">
                  <c:v>1.3359098945322729</c:v>
                </c:pt>
                <c:pt idx="1372">
                  <c:v>1.3359128447633064</c:v>
                </c:pt>
                <c:pt idx="1373">
                  <c:v>1.3359157907413619</c:v>
                </c:pt>
                <c:pt idx="1374">
                  <c:v>1.3359187324756296</c:v>
                </c:pt>
                <c:pt idx="1375">
                  <c:v>1.3359216699752736</c:v>
                </c:pt>
                <c:pt idx="1376">
                  <c:v>1.3359246032494299</c:v>
                </c:pt>
                <c:pt idx="1377">
                  <c:v>1.3359275323072097</c:v>
                </c:pt>
                <c:pt idx="1378">
                  <c:v>1.3359304571576975</c:v>
                </c:pt>
                <c:pt idx="1379">
                  <c:v>1.3359333778099516</c:v>
                </c:pt>
                <c:pt idx="1380">
                  <c:v>1.3359362942730051</c:v>
                </c:pt>
                <c:pt idx="1381">
                  <c:v>1.3359392065558637</c:v>
                </c:pt>
                <c:pt idx="1382">
                  <c:v>1.3359421146675088</c:v>
                </c:pt>
                <c:pt idx="1383">
                  <c:v>1.3359450186168957</c:v>
                </c:pt>
                <c:pt idx="1384">
                  <c:v>1.3359479184129532</c:v>
                </c:pt>
                <c:pt idx="1385">
                  <c:v>1.3359508140645857</c:v>
                </c:pt>
                <c:pt idx="1386">
                  <c:v>1.3359537055806716</c:v>
                </c:pt>
                <c:pt idx="1387">
                  <c:v>1.3359565929700643</c:v>
                </c:pt>
                <c:pt idx="1388">
                  <c:v>1.3359594762415914</c:v>
                </c:pt>
                <c:pt idx="1389">
                  <c:v>1.3359623554040556</c:v>
                </c:pt>
                <c:pt idx="1390">
                  <c:v>1.3359652304662351</c:v>
                </c:pt>
                <c:pt idx="1391">
                  <c:v>1.3359681014368827</c:v>
                </c:pt>
                <c:pt idx="1392">
                  <c:v>1.3359709683247254</c:v>
                </c:pt>
                <c:pt idx="1393">
                  <c:v>1.3359738311384666</c:v>
                </c:pt>
                <c:pt idx="1394">
                  <c:v>1.3359766898867851</c:v>
                </c:pt>
                <c:pt idx="1395">
                  <c:v>1.3359795445783338</c:v>
                </c:pt>
                <c:pt idx="1396">
                  <c:v>1.3359823952217422</c:v>
                </c:pt>
                <c:pt idx="1397">
                  <c:v>1.3359852418256153</c:v>
                </c:pt>
                <c:pt idx="1398">
                  <c:v>1.3359880843985321</c:v>
                </c:pt>
                <c:pt idx="1399">
                  <c:v>1.3359909229490503</c:v>
                </c:pt>
                <c:pt idx="1400">
                  <c:v>1.3359937574857008</c:v>
                </c:pt>
                <c:pt idx="1401">
                  <c:v>1.3359965880169919</c:v>
                </c:pt>
                <c:pt idx="1402">
                  <c:v>1.3359994145514063</c:v>
                </c:pt>
                <c:pt idx="1403">
                  <c:v>1.3360022370974043</c:v>
                </c:pt>
                <c:pt idx="1404">
                  <c:v>1.3360050556634218</c:v>
                </c:pt>
                <c:pt idx="1405">
                  <c:v>1.3360078702578713</c:v>
                </c:pt>
                <c:pt idx="1406">
                  <c:v>1.3360106808891403</c:v>
                </c:pt>
                <c:pt idx="1407">
                  <c:v>1.3360134875655942</c:v>
                </c:pt>
                <c:pt idx="1408">
                  <c:v>1.3360162902955743</c:v>
                </c:pt>
                <c:pt idx="1409">
                  <c:v>1.3360190890873982</c:v>
                </c:pt>
                <c:pt idx="1410">
                  <c:v>1.3360218839493607</c:v>
                </c:pt>
                <c:pt idx="1411">
                  <c:v>1.3360246748897329</c:v>
                </c:pt>
                <c:pt idx="1412">
                  <c:v>1.3360274619167625</c:v>
                </c:pt>
                <c:pt idx="1413">
                  <c:v>1.336030245038675</c:v>
                </c:pt>
                <c:pt idx="1414">
                  <c:v>1.3360330242636711</c:v>
                </c:pt>
                <c:pt idx="1415">
                  <c:v>1.3360357995999312</c:v>
                </c:pt>
                <c:pt idx="1416">
                  <c:v>1.3360385710556111</c:v>
                </c:pt>
                <c:pt idx="1417">
                  <c:v>1.3360413386388428</c:v>
                </c:pt>
                <c:pt idx="1418">
                  <c:v>1.3360441023577381</c:v>
                </c:pt>
                <c:pt idx="1419">
                  <c:v>1.3360468622203845</c:v>
                </c:pt>
                <c:pt idx="1420">
                  <c:v>1.3360496182348474</c:v>
                </c:pt>
                <c:pt idx="1421">
                  <c:v>1.3360523704091694</c:v>
                </c:pt>
                <c:pt idx="1422">
                  <c:v>1.3360551187513714</c:v>
                </c:pt>
                <c:pt idx="1423">
                  <c:v>1.3360578632694515</c:v>
                </c:pt>
                <c:pt idx="1424">
                  <c:v>1.3360606039713852</c:v>
                </c:pt>
                <c:pt idx="1425">
                  <c:v>1.3360633408651263</c:v>
                </c:pt>
                <c:pt idx="1426">
                  <c:v>1.3360660739586074</c:v>
                </c:pt>
                <c:pt idx="1427">
                  <c:v>1.3360688032597372</c:v>
                </c:pt>
                <c:pt idx="1428">
                  <c:v>1.3360715287764038</c:v>
                </c:pt>
                <c:pt idx="1429">
                  <c:v>1.3360742505164724</c:v>
                </c:pt>
                <c:pt idx="1430">
                  <c:v>1.336076968487788</c:v>
                </c:pt>
                <c:pt idx="1431">
                  <c:v>1.3360796826981722</c:v>
                </c:pt>
                <c:pt idx="1432">
                  <c:v>1.3360823931554269</c:v>
                </c:pt>
                <c:pt idx="1433">
                  <c:v>1.3360850998673295</c:v>
                </c:pt>
                <c:pt idx="1434">
                  <c:v>1.3360878028416392</c:v>
                </c:pt>
                <c:pt idx="1435">
                  <c:v>1.3360905020860916</c:v>
                </c:pt>
                <c:pt idx="1436">
                  <c:v>1.3360931976084025</c:v>
                </c:pt>
                <c:pt idx="1437">
                  <c:v>1.336095889416264</c:v>
                </c:pt>
                <c:pt idx="1438">
                  <c:v>1.3360985775173497</c:v>
                </c:pt>
                <c:pt idx="1439">
                  <c:v>1.3361012619193113</c:v>
                </c:pt>
                <c:pt idx="1440">
                  <c:v>1.3361039426297783</c:v>
                </c:pt>
                <c:pt idx="1441">
                  <c:v>1.33610661965636</c:v>
                </c:pt>
                <c:pt idx="1442">
                  <c:v>1.3361092930066458</c:v>
                </c:pt>
                <c:pt idx="1443">
                  <c:v>1.3361119626882028</c:v>
                </c:pt>
                <c:pt idx="1444">
                  <c:v>1.3361146287085774</c:v>
                </c:pt>
                <c:pt idx="1445">
                  <c:v>1.3361172910752965</c:v>
                </c:pt>
                <c:pt idx="1446">
                  <c:v>1.336119949795866</c:v>
                </c:pt>
                <c:pt idx="1447">
                  <c:v>1.3361226048777695</c:v>
                </c:pt>
                <c:pt idx="1448">
                  <c:v>1.3361252563284725</c:v>
                </c:pt>
                <c:pt idx="1449">
                  <c:v>1.3361279041554195</c:v>
                </c:pt>
                <c:pt idx="1450">
                  <c:v>1.3361305483660342</c:v>
                </c:pt>
                <c:pt idx="1451">
                  <c:v>1.3361331889677195</c:v>
                </c:pt>
                <c:pt idx="1452">
                  <c:v>1.3361358259678591</c:v>
                </c:pt>
                <c:pt idx="1453">
                  <c:v>1.3361384593738161</c:v>
                </c:pt>
                <c:pt idx="1454">
                  <c:v>1.3361410891929344</c:v>
                </c:pt>
                <c:pt idx="1455">
                  <c:v>1.3361437154325364</c:v>
                </c:pt>
                <c:pt idx="1456">
                  <c:v>1.3361463380999261</c:v>
                </c:pt>
                <c:pt idx="1457">
                  <c:v>1.3361489572023857</c:v>
                </c:pt>
                <c:pt idx="1458">
                  <c:v>1.33615157274718</c:v>
                </c:pt>
                <c:pt idx="1459">
                  <c:v>1.3361541847415523</c:v>
                </c:pt>
                <c:pt idx="1460">
                  <c:v>1.3361567931927278</c:v>
                </c:pt>
                <c:pt idx="1461">
                  <c:v>1.3361593981079098</c:v>
                </c:pt>
                <c:pt idx="1462">
                  <c:v>1.3361619994942842</c:v>
                </c:pt>
                <c:pt idx="1463">
                  <c:v>1.3361645973590168</c:v>
                </c:pt>
                <c:pt idx="1464">
                  <c:v>1.3361671917092535</c:v>
                </c:pt>
                <c:pt idx="1465">
                  <c:v>1.3361697825521213</c:v>
                </c:pt>
                <c:pt idx="1466">
                  <c:v>1.3361723698947283</c:v>
                </c:pt>
                <c:pt idx="1467">
                  <c:v>1.3361749537441627</c:v>
                </c:pt>
                <c:pt idx="1468">
                  <c:v>1.3361775341074942</c:v>
                </c:pt>
                <c:pt idx="1469">
                  <c:v>1.3361801109917728</c:v>
                </c:pt>
                <c:pt idx="1470">
                  <c:v>1.3361826844040303</c:v>
                </c:pt>
                <c:pt idx="1471">
                  <c:v>1.3361852543512789</c:v>
                </c:pt>
                <c:pt idx="1472">
                  <c:v>1.3361878208405118</c:v>
                </c:pt>
                <c:pt idx="1473">
                  <c:v>1.3361903838787041</c:v>
                </c:pt>
                <c:pt idx="1474">
                  <c:v>1.3361929434728119</c:v>
                </c:pt>
                <c:pt idx="1475">
                  <c:v>1.336195499629772</c:v>
                </c:pt>
                <c:pt idx="1476">
                  <c:v>1.3361980523565036</c:v>
                </c:pt>
                <c:pt idx="1477">
                  <c:v>1.3362006016599071</c:v>
                </c:pt>
                <c:pt idx="1478">
                  <c:v>1.3362031475468634</c:v>
                </c:pt>
                <c:pt idx="1479">
                  <c:v>1.3362056900242361</c:v>
                </c:pt>
                <c:pt idx="1480">
                  <c:v>1.3362082290988693</c:v>
                </c:pt>
                <c:pt idx="1481">
                  <c:v>1.3362107647775907</c:v>
                </c:pt>
                <c:pt idx="1482">
                  <c:v>1.3362132970672078</c:v>
                </c:pt>
                <c:pt idx="1483">
                  <c:v>1.3362158259745112</c:v>
                </c:pt>
                <c:pt idx="1484">
                  <c:v>1.3362183515062727</c:v>
                </c:pt>
                <c:pt idx="1485">
                  <c:v>1.336220873669246</c:v>
                </c:pt>
                <c:pt idx="1486">
                  <c:v>1.336223392470167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4A-4D5E-A618-D0425BE2A904}"/>
            </c:ext>
          </c:extLst>
        </c:ser>
        <c:ser>
          <c:idx val="3"/>
          <c:order val="3"/>
          <c:spPr>
            <a:ln w="6480">
              <a:solidFill>
                <a:srgbClr val="000000"/>
              </a:solidFill>
              <a:custDash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2 (Fit-data)'!$A$7:$A$1493</c:f>
              <c:numCache>
                <c:formatCode>0.0</c:formatCode>
                <c:ptCount val="148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 formatCode="General">
                  <c:v>2.1</c:v>
                </c:pt>
                <c:pt idx="12" formatCode="General">
                  <c:v>2.2000000000000002</c:v>
                </c:pt>
                <c:pt idx="13" formatCode="General">
                  <c:v>2.2999999999999998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</c:v>
                </c:pt>
                <c:pt idx="31" formatCode="General">
                  <c:v>4.0999999999999996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4.4000000000000004</c:v>
                </c:pt>
                <c:pt idx="35" formatCode="General">
                  <c:v>4.5</c:v>
                </c:pt>
                <c:pt idx="36" formatCode="General">
                  <c:v>4.5999999999999996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4.9000000000000004</c:v>
                </c:pt>
                <c:pt idx="40" formatCode="General">
                  <c:v>5</c:v>
                </c:pt>
                <c:pt idx="41" formatCode="General">
                  <c:v>5.0999999999999996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</c:v>
                </c:pt>
                <c:pt idx="71" formatCode="General">
                  <c:v>8.1</c:v>
                </c:pt>
                <c:pt idx="72" formatCode="General">
                  <c:v>8.1999999999999993</c:v>
                </c:pt>
                <c:pt idx="73" formatCode="General">
                  <c:v>8.3000000000000007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8.6999999999999993</c:v>
                </c:pt>
                <c:pt idx="78" formatCode="General">
                  <c:v>8.8000000000000007</c:v>
                </c:pt>
                <c:pt idx="79" formatCode="General">
                  <c:v>8.9</c:v>
                </c:pt>
                <c:pt idx="80" formatCode="General">
                  <c:v>9</c:v>
                </c:pt>
                <c:pt idx="81" formatCode="General">
                  <c:v>9.1</c:v>
                </c:pt>
                <c:pt idx="82" formatCode="General">
                  <c:v>9.1999999999999993</c:v>
                </c:pt>
                <c:pt idx="83" formatCode="General">
                  <c:v>9.3000000000000007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9.6999999999999993</c:v>
                </c:pt>
                <c:pt idx="88" formatCode="General">
                  <c:v>9.8000000000000007</c:v>
                </c:pt>
                <c:pt idx="89" formatCode="General">
                  <c:v>9.9</c:v>
                </c:pt>
                <c:pt idx="90" formatCode="General">
                  <c:v>10</c:v>
                </c:pt>
                <c:pt idx="91" formatCode="General">
                  <c:v>10.1</c:v>
                </c:pt>
                <c:pt idx="92" formatCode="General">
                  <c:v>10.199999999999999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</c:v>
                </c:pt>
                <c:pt idx="151" formatCode="General">
                  <c:v>16.100000000000001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16.399999999999999</c:v>
                </c:pt>
                <c:pt idx="155" formatCode="General">
                  <c:v>16.5</c:v>
                </c:pt>
                <c:pt idx="156" formatCode="General">
                  <c:v>16.600000000000001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16.899999999999999</c:v>
                </c:pt>
                <c:pt idx="160" formatCode="General">
                  <c:v>17</c:v>
                </c:pt>
                <c:pt idx="161" formatCode="General">
                  <c:v>17.100000000000001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17.399999999999999</c:v>
                </c:pt>
                <c:pt idx="165" formatCode="General">
                  <c:v>17.5</c:v>
                </c:pt>
                <c:pt idx="166" formatCode="General">
                  <c:v>17.600000000000001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17.899999999999999</c:v>
                </c:pt>
                <c:pt idx="170" formatCode="General">
                  <c:v>18</c:v>
                </c:pt>
                <c:pt idx="171" formatCode="General">
                  <c:v>18.100000000000001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18.399999999999999</c:v>
                </c:pt>
                <c:pt idx="175" formatCode="General">
                  <c:v>18.5</c:v>
                </c:pt>
                <c:pt idx="176" formatCode="General">
                  <c:v>18.600000000000001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18.899999999999999</c:v>
                </c:pt>
                <c:pt idx="180" formatCode="General">
                  <c:v>19</c:v>
                </c:pt>
                <c:pt idx="181" formatCode="General">
                  <c:v>19.100000000000001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19.399999999999999</c:v>
                </c:pt>
                <c:pt idx="185" formatCode="General">
                  <c:v>19.5</c:v>
                </c:pt>
                <c:pt idx="186" formatCode="General">
                  <c:v>19.600000000000001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19.899999999999999</c:v>
                </c:pt>
                <c:pt idx="190" formatCode="General">
                  <c:v>20</c:v>
                </c:pt>
                <c:pt idx="191" formatCode="General">
                  <c:v>20.100000000000001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20.399999999999999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</c:v>
                </c:pt>
                <c:pt idx="311" formatCode="General">
                  <c:v>32.1</c:v>
                </c:pt>
                <c:pt idx="312" formatCode="General">
                  <c:v>32.200000000000003</c:v>
                </c:pt>
                <c:pt idx="313" formatCode="General">
                  <c:v>32.299999999999997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32.700000000000003</c:v>
                </c:pt>
                <c:pt idx="318" formatCode="General">
                  <c:v>32.799999999999997</c:v>
                </c:pt>
                <c:pt idx="319" formatCode="General">
                  <c:v>32.9</c:v>
                </c:pt>
                <c:pt idx="320" formatCode="General">
                  <c:v>33</c:v>
                </c:pt>
                <c:pt idx="321" formatCode="General">
                  <c:v>33.1</c:v>
                </c:pt>
                <c:pt idx="322" formatCode="General">
                  <c:v>33.200000000000003</c:v>
                </c:pt>
                <c:pt idx="323" formatCode="General">
                  <c:v>33.299999999999997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33.700000000000003</c:v>
                </c:pt>
                <c:pt idx="328" formatCode="General">
                  <c:v>33.799999999999997</c:v>
                </c:pt>
                <c:pt idx="329" formatCode="General">
                  <c:v>33.9</c:v>
                </c:pt>
                <c:pt idx="330" formatCode="General">
                  <c:v>34</c:v>
                </c:pt>
                <c:pt idx="331" formatCode="General">
                  <c:v>34.1</c:v>
                </c:pt>
                <c:pt idx="332" formatCode="General">
                  <c:v>34.200000000000003</c:v>
                </c:pt>
                <c:pt idx="333" formatCode="General">
                  <c:v>34.299999999999997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34.700000000000003</c:v>
                </c:pt>
                <c:pt idx="338" formatCode="General">
                  <c:v>34.799999999999997</c:v>
                </c:pt>
                <c:pt idx="339" formatCode="General">
                  <c:v>34.9</c:v>
                </c:pt>
                <c:pt idx="340" formatCode="General">
                  <c:v>35</c:v>
                </c:pt>
                <c:pt idx="341" formatCode="General">
                  <c:v>35.1</c:v>
                </c:pt>
                <c:pt idx="342" formatCode="General">
                  <c:v>35.200000000000003</c:v>
                </c:pt>
                <c:pt idx="343" formatCode="General">
                  <c:v>35.299999999999997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35.700000000000003</c:v>
                </c:pt>
                <c:pt idx="348" formatCode="General">
                  <c:v>35.799999999999997</c:v>
                </c:pt>
                <c:pt idx="349" formatCode="General">
                  <c:v>35.9</c:v>
                </c:pt>
                <c:pt idx="350" formatCode="General">
                  <c:v>36</c:v>
                </c:pt>
                <c:pt idx="351" formatCode="General">
                  <c:v>36.1</c:v>
                </c:pt>
                <c:pt idx="352" formatCode="General">
                  <c:v>36.200000000000003</c:v>
                </c:pt>
                <c:pt idx="353" formatCode="General">
                  <c:v>36.299999999999997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36.700000000000003</c:v>
                </c:pt>
                <c:pt idx="358" formatCode="General">
                  <c:v>36.799999999999997</c:v>
                </c:pt>
                <c:pt idx="359" formatCode="General">
                  <c:v>36.9</c:v>
                </c:pt>
                <c:pt idx="360" formatCode="General">
                  <c:v>37</c:v>
                </c:pt>
                <c:pt idx="361" formatCode="General">
                  <c:v>37.1</c:v>
                </c:pt>
                <c:pt idx="362" formatCode="General">
                  <c:v>37.200000000000003</c:v>
                </c:pt>
                <c:pt idx="363" formatCode="General">
                  <c:v>37.299999999999997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37.700000000000003</c:v>
                </c:pt>
                <c:pt idx="368" formatCode="General">
                  <c:v>37.799999999999997</c:v>
                </c:pt>
                <c:pt idx="369" formatCode="General">
                  <c:v>37.9</c:v>
                </c:pt>
                <c:pt idx="370" formatCode="General">
                  <c:v>38</c:v>
                </c:pt>
                <c:pt idx="371" formatCode="General">
                  <c:v>38.1</c:v>
                </c:pt>
                <c:pt idx="372" formatCode="General">
                  <c:v>38.200000000000003</c:v>
                </c:pt>
                <c:pt idx="373" formatCode="General">
                  <c:v>38.299999999999997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38.700000000000003</c:v>
                </c:pt>
                <c:pt idx="378" formatCode="General">
                  <c:v>38.799999999999997</c:v>
                </c:pt>
                <c:pt idx="379" formatCode="General">
                  <c:v>38.9</c:v>
                </c:pt>
                <c:pt idx="380" formatCode="General">
                  <c:v>39</c:v>
                </c:pt>
                <c:pt idx="381" formatCode="General">
                  <c:v>39.1</c:v>
                </c:pt>
                <c:pt idx="382" formatCode="General">
                  <c:v>39.200000000000003</c:v>
                </c:pt>
                <c:pt idx="383" formatCode="General">
                  <c:v>39.299999999999997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39.700000000000003</c:v>
                </c:pt>
                <c:pt idx="388" formatCode="General">
                  <c:v>39.799999999999997</c:v>
                </c:pt>
                <c:pt idx="389" formatCode="General">
                  <c:v>39.9</c:v>
                </c:pt>
                <c:pt idx="390" formatCode="General">
                  <c:v>40</c:v>
                </c:pt>
                <c:pt idx="391" formatCode="General">
                  <c:v>40.1</c:v>
                </c:pt>
                <c:pt idx="392" formatCode="General">
                  <c:v>40.200000000000003</c:v>
                </c:pt>
                <c:pt idx="393" formatCode="General">
                  <c:v>40.299999999999997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40.700000000000003</c:v>
                </c:pt>
                <c:pt idx="398" formatCode="General">
                  <c:v>40.799999999999997</c:v>
                </c:pt>
                <c:pt idx="399" formatCode="General">
                  <c:v>40.9</c:v>
                </c:pt>
                <c:pt idx="400" formatCode="General">
                  <c:v>41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</c:v>
                </c:pt>
                <c:pt idx="571" formatCode="General">
                  <c:v>58.1</c:v>
                </c:pt>
                <c:pt idx="572" formatCode="General">
                  <c:v>58.200000000000102</c:v>
                </c:pt>
                <c:pt idx="573" formatCode="General">
                  <c:v>58.300000000000097</c:v>
                </c:pt>
                <c:pt idx="574" formatCode="General">
                  <c:v>58.400000000000098</c:v>
                </c:pt>
                <c:pt idx="575" formatCode="General">
                  <c:v>58.500000000000099</c:v>
                </c:pt>
                <c:pt idx="576" formatCode="General">
                  <c:v>58.600000000000101</c:v>
                </c:pt>
                <c:pt idx="577" formatCode="General">
                  <c:v>58.700000000000102</c:v>
                </c:pt>
                <c:pt idx="578" formatCode="General">
                  <c:v>58.800000000000097</c:v>
                </c:pt>
                <c:pt idx="579" formatCode="General">
                  <c:v>58.900000000000098</c:v>
                </c:pt>
                <c:pt idx="580" formatCode="General">
                  <c:v>59.000000000000099</c:v>
                </c:pt>
                <c:pt idx="581" formatCode="General">
                  <c:v>59.100000000000101</c:v>
                </c:pt>
                <c:pt idx="582" formatCode="General">
                  <c:v>59.200000000000102</c:v>
                </c:pt>
                <c:pt idx="583" formatCode="General">
                  <c:v>59.300000000000097</c:v>
                </c:pt>
                <c:pt idx="584" formatCode="General">
                  <c:v>59.400000000000098</c:v>
                </c:pt>
                <c:pt idx="585" formatCode="General">
                  <c:v>59.500000000000099</c:v>
                </c:pt>
                <c:pt idx="586" formatCode="General">
                  <c:v>59.600000000000101</c:v>
                </c:pt>
                <c:pt idx="587" formatCode="General">
                  <c:v>59.700000000000102</c:v>
                </c:pt>
                <c:pt idx="588" formatCode="General">
                  <c:v>59.800000000000097</c:v>
                </c:pt>
                <c:pt idx="589" formatCode="General">
                  <c:v>59.900000000000098</c:v>
                </c:pt>
                <c:pt idx="590" formatCode="General">
                  <c:v>60.000000000000099</c:v>
                </c:pt>
                <c:pt idx="591" formatCode="General">
                  <c:v>60.100000000000101</c:v>
                </c:pt>
                <c:pt idx="592" formatCode="General">
                  <c:v>60.200000000000102</c:v>
                </c:pt>
                <c:pt idx="593" formatCode="General">
                  <c:v>60.300000000000097</c:v>
                </c:pt>
                <c:pt idx="594" formatCode="General">
                  <c:v>60.400000000000098</c:v>
                </c:pt>
                <c:pt idx="595" formatCode="General">
                  <c:v>60.500000000000099</c:v>
                </c:pt>
                <c:pt idx="596" formatCode="General">
                  <c:v>60.600000000000101</c:v>
                </c:pt>
                <c:pt idx="597" formatCode="General">
                  <c:v>60.700000000000102</c:v>
                </c:pt>
                <c:pt idx="598" formatCode="General">
                  <c:v>60.800000000000097</c:v>
                </c:pt>
                <c:pt idx="599" formatCode="General">
                  <c:v>60.900000000000098</c:v>
                </c:pt>
                <c:pt idx="600" formatCode="General">
                  <c:v>61.000000000000099</c:v>
                </c:pt>
                <c:pt idx="601" formatCode="General">
                  <c:v>61.100000000000101</c:v>
                </c:pt>
                <c:pt idx="602" formatCode="General">
                  <c:v>61.200000000000102</c:v>
                </c:pt>
                <c:pt idx="603" formatCode="General">
                  <c:v>61.300000000000097</c:v>
                </c:pt>
                <c:pt idx="604" formatCode="General">
                  <c:v>61.400000000000098</c:v>
                </c:pt>
                <c:pt idx="605" formatCode="General">
                  <c:v>61.500000000000099</c:v>
                </c:pt>
                <c:pt idx="606" formatCode="General">
                  <c:v>61.600000000000101</c:v>
                </c:pt>
                <c:pt idx="607" formatCode="General">
                  <c:v>61.700000000000102</c:v>
                </c:pt>
                <c:pt idx="608" formatCode="General">
                  <c:v>61.800000000000097</c:v>
                </c:pt>
                <c:pt idx="609" formatCode="General">
                  <c:v>61.900000000000098</c:v>
                </c:pt>
                <c:pt idx="610" formatCode="General">
                  <c:v>62.000000000000099</c:v>
                </c:pt>
                <c:pt idx="611" formatCode="General">
                  <c:v>62.100000000000101</c:v>
                </c:pt>
                <c:pt idx="612" formatCode="General">
                  <c:v>62.200000000000102</c:v>
                </c:pt>
                <c:pt idx="613" formatCode="General">
                  <c:v>62.300000000000097</c:v>
                </c:pt>
                <c:pt idx="614" formatCode="General">
                  <c:v>62.400000000000098</c:v>
                </c:pt>
                <c:pt idx="615" formatCode="General">
                  <c:v>62.500000000000099</c:v>
                </c:pt>
                <c:pt idx="616" formatCode="General">
                  <c:v>62.600000000000101</c:v>
                </c:pt>
                <c:pt idx="617" formatCode="General">
                  <c:v>62.700000000000102</c:v>
                </c:pt>
                <c:pt idx="618" formatCode="General">
                  <c:v>62.800000000000097</c:v>
                </c:pt>
                <c:pt idx="619" formatCode="General">
                  <c:v>62.900000000000098</c:v>
                </c:pt>
                <c:pt idx="620" formatCode="General">
                  <c:v>63.000000000000099</c:v>
                </c:pt>
                <c:pt idx="621" formatCode="General">
                  <c:v>63.100000000000101</c:v>
                </c:pt>
                <c:pt idx="622" formatCode="General">
                  <c:v>63.200000000000102</c:v>
                </c:pt>
                <c:pt idx="623" formatCode="General">
                  <c:v>63.300000000000097</c:v>
                </c:pt>
                <c:pt idx="624" formatCode="General">
                  <c:v>63.400000000000098</c:v>
                </c:pt>
                <c:pt idx="625" formatCode="General">
                  <c:v>63.500000000000099</c:v>
                </c:pt>
                <c:pt idx="626" formatCode="General">
                  <c:v>63.600000000000101</c:v>
                </c:pt>
                <c:pt idx="627" formatCode="General">
                  <c:v>63.700000000000102</c:v>
                </c:pt>
                <c:pt idx="628" formatCode="General">
                  <c:v>63.800000000000097</c:v>
                </c:pt>
                <c:pt idx="629" formatCode="General">
                  <c:v>63.900000000000098</c:v>
                </c:pt>
                <c:pt idx="630" formatCode="General">
                  <c:v>64.000000000000099</c:v>
                </c:pt>
                <c:pt idx="631" formatCode="General">
                  <c:v>64.100000000000094</c:v>
                </c:pt>
                <c:pt idx="632" formatCode="General">
                  <c:v>64.200000000000102</c:v>
                </c:pt>
                <c:pt idx="633" formatCode="General">
                  <c:v>64.300000000000097</c:v>
                </c:pt>
                <c:pt idx="634" formatCode="General">
                  <c:v>64.400000000000105</c:v>
                </c:pt>
                <c:pt idx="635" formatCode="General">
                  <c:v>64.500000000000099</c:v>
                </c:pt>
                <c:pt idx="636" formatCode="General">
                  <c:v>64.600000000000094</c:v>
                </c:pt>
                <c:pt idx="637" formatCode="General">
                  <c:v>64.700000000000102</c:v>
                </c:pt>
                <c:pt idx="638" formatCode="General">
                  <c:v>64.800000000000097</c:v>
                </c:pt>
                <c:pt idx="639" formatCode="General">
                  <c:v>64.900000000000205</c:v>
                </c:pt>
                <c:pt idx="640" formatCode="General">
                  <c:v>65.000000000000199</c:v>
                </c:pt>
                <c:pt idx="641" formatCode="General">
                  <c:v>65.100000000000193</c:v>
                </c:pt>
                <c:pt idx="642" formatCode="General">
                  <c:v>65.200000000000202</c:v>
                </c:pt>
                <c:pt idx="643" formatCode="General">
                  <c:v>65.300000000000196</c:v>
                </c:pt>
                <c:pt idx="644" formatCode="General">
                  <c:v>65.400000000000205</c:v>
                </c:pt>
                <c:pt idx="645" formatCode="General">
                  <c:v>65.500000000000199</c:v>
                </c:pt>
                <c:pt idx="646" formatCode="General">
                  <c:v>65.600000000000193</c:v>
                </c:pt>
                <c:pt idx="647" formatCode="General">
                  <c:v>65.700000000000202</c:v>
                </c:pt>
                <c:pt idx="648" formatCode="General">
                  <c:v>65.800000000000196</c:v>
                </c:pt>
                <c:pt idx="649" formatCode="General">
                  <c:v>65.900000000000205</c:v>
                </c:pt>
                <c:pt idx="650" formatCode="General">
                  <c:v>66.000000000000199</c:v>
                </c:pt>
                <c:pt idx="651" formatCode="General">
                  <c:v>66.100000000000193</c:v>
                </c:pt>
                <c:pt idx="652" formatCode="General">
                  <c:v>66.200000000000202</c:v>
                </c:pt>
                <c:pt idx="653" formatCode="General">
                  <c:v>66.300000000000196</c:v>
                </c:pt>
                <c:pt idx="654" formatCode="General">
                  <c:v>66.400000000000205</c:v>
                </c:pt>
                <c:pt idx="655" formatCode="General">
                  <c:v>66.500000000000199</c:v>
                </c:pt>
                <c:pt idx="656" formatCode="General">
                  <c:v>66.600000000000193</c:v>
                </c:pt>
                <c:pt idx="657" formatCode="General">
                  <c:v>66.700000000000202</c:v>
                </c:pt>
                <c:pt idx="658" formatCode="General">
                  <c:v>66.800000000000196</c:v>
                </c:pt>
                <c:pt idx="659" formatCode="General">
                  <c:v>66.900000000000205</c:v>
                </c:pt>
                <c:pt idx="660" formatCode="General">
                  <c:v>67.000000000000199</c:v>
                </c:pt>
                <c:pt idx="661" formatCode="General">
                  <c:v>67.100000000000193</c:v>
                </c:pt>
                <c:pt idx="662" formatCode="General">
                  <c:v>67.200000000000202</c:v>
                </c:pt>
                <c:pt idx="663" formatCode="General">
                  <c:v>67.300000000000196</c:v>
                </c:pt>
                <c:pt idx="664" formatCode="General">
                  <c:v>67.400000000000205</c:v>
                </c:pt>
                <c:pt idx="665" formatCode="General">
                  <c:v>67.500000000000199</c:v>
                </c:pt>
                <c:pt idx="666" formatCode="General">
                  <c:v>67.600000000000193</c:v>
                </c:pt>
                <c:pt idx="667" formatCode="General">
                  <c:v>67.700000000000202</c:v>
                </c:pt>
                <c:pt idx="668" formatCode="General">
                  <c:v>67.800000000000196</c:v>
                </c:pt>
                <c:pt idx="669" formatCode="General">
                  <c:v>67.900000000000205</c:v>
                </c:pt>
                <c:pt idx="670" formatCode="General">
                  <c:v>68.000000000000199</c:v>
                </c:pt>
                <c:pt idx="671" formatCode="General">
                  <c:v>68.100000000000193</c:v>
                </c:pt>
                <c:pt idx="672" formatCode="General">
                  <c:v>68.200000000000202</c:v>
                </c:pt>
                <c:pt idx="673" formatCode="General">
                  <c:v>68.300000000000196</c:v>
                </c:pt>
                <c:pt idx="674" formatCode="General">
                  <c:v>68.400000000000205</c:v>
                </c:pt>
                <c:pt idx="675" formatCode="General">
                  <c:v>68.500000000000199</c:v>
                </c:pt>
                <c:pt idx="676" formatCode="General">
                  <c:v>68.600000000000193</c:v>
                </c:pt>
                <c:pt idx="677" formatCode="General">
                  <c:v>68.700000000000202</c:v>
                </c:pt>
                <c:pt idx="678" formatCode="General">
                  <c:v>68.800000000000196</c:v>
                </c:pt>
                <c:pt idx="679" formatCode="General">
                  <c:v>68.900000000000205</c:v>
                </c:pt>
                <c:pt idx="680" formatCode="General">
                  <c:v>69.000000000000199</c:v>
                </c:pt>
                <c:pt idx="681" formatCode="General">
                  <c:v>69.100000000000193</c:v>
                </c:pt>
                <c:pt idx="682" formatCode="General">
                  <c:v>69.200000000000202</c:v>
                </c:pt>
                <c:pt idx="683" formatCode="General">
                  <c:v>69.300000000000196</c:v>
                </c:pt>
                <c:pt idx="684" formatCode="General">
                  <c:v>69.400000000000205</c:v>
                </c:pt>
                <c:pt idx="685" formatCode="General">
                  <c:v>69.500000000000199</c:v>
                </c:pt>
                <c:pt idx="686" formatCode="General">
                  <c:v>69.600000000000193</c:v>
                </c:pt>
                <c:pt idx="687" formatCode="General">
                  <c:v>69.700000000000202</c:v>
                </c:pt>
                <c:pt idx="688" formatCode="General">
                  <c:v>69.800000000000196</c:v>
                </c:pt>
                <c:pt idx="689" formatCode="General">
                  <c:v>69.900000000000205</c:v>
                </c:pt>
                <c:pt idx="690" formatCode="General">
                  <c:v>70.000000000000199</c:v>
                </c:pt>
                <c:pt idx="691" formatCode="General">
                  <c:v>70.100000000000193</c:v>
                </c:pt>
                <c:pt idx="692" formatCode="General">
                  <c:v>70.200000000000202</c:v>
                </c:pt>
                <c:pt idx="693" formatCode="General">
                  <c:v>70.300000000000196</c:v>
                </c:pt>
                <c:pt idx="694" formatCode="General">
                  <c:v>70.400000000000205</c:v>
                </c:pt>
                <c:pt idx="695" formatCode="General">
                  <c:v>70.500000000000199</c:v>
                </c:pt>
                <c:pt idx="696" formatCode="General">
                  <c:v>70.600000000000307</c:v>
                </c:pt>
                <c:pt idx="697" formatCode="General">
                  <c:v>70.700000000000301</c:v>
                </c:pt>
                <c:pt idx="698" formatCode="General">
                  <c:v>70.800000000000296</c:v>
                </c:pt>
                <c:pt idx="699" formatCode="General">
                  <c:v>70.900000000000304</c:v>
                </c:pt>
                <c:pt idx="700" formatCode="General">
                  <c:v>71.000000000000298</c:v>
                </c:pt>
                <c:pt idx="701" formatCode="General">
                  <c:v>71.100000000000307</c:v>
                </c:pt>
                <c:pt idx="702" formatCode="General">
                  <c:v>71.200000000000301</c:v>
                </c:pt>
                <c:pt idx="703" formatCode="General">
                  <c:v>71.300000000000296</c:v>
                </c:pt>
                <c:pt idx="704" formatCode="General">
                  <c:v>71.400000000000304</c:v>
                </c:pt>
                <c:pt idx="705" formatCode="General">
                  <c:v>71.500000000000298</c:v>
                </c:pt>
                <c:pt idx="706" formatCode="General">
                  <c:v>71.600000000000307</c:v>
                </c:pt>
                <c:pt idx="707" formatCode="General">
                  <c:v>71.700000000000301</c:v>
                </c:pt>
                <c:pt idx="708" formatCode="General">
                  <c:v>71.800000000000296</c:v>
                </c:pt>
                <c:pt idx="709" formatCode="General">
                  <c:v>71.900000000000304</c:v>
                </c:pt>
                <c:pt idx="710" formatCode="General">
                  <c:v>72.000000000000298</c:v>
                </c:pt>
                <c:pt idx="711" formatCode="General">
                  <c:v>72.100000000000307</c:v>
                </c:pt>
                <c:pt idx="712" formatCode="General">
                  <c:v>72.200000000000301</c:v>
                </c:pt>
                <c:pt idx="713" formatCode="General">
                  <c:v>72.300000000000296</c:v>
                </c:pt>
                <c:pt idx="714" formatCode="General">
                  <c:v>72.400000000000304</c:v>
                </c:pt>
                <c:pt idx="715" formatCode="General">
                  <c:v>72.500000000000298</c:v>
                </c:pt>
                <c:pt idx="716" formatCode="General">
                  <c:v>72.600000000000307</c:v>
                </c:pt>
                <c:pt idx="717" formatCode="General">
                  <c:v>72.700000000000301</c:v>
                </c:pt>
                <c:pt idx="718" formatCode="General">
                  <c:v>72.800000000000296</c:v>
                </c:pt>
                <c:pt idx="719" formatCode="General">
                  <c:v>72.900000000000304</c:v>
                </c:pt>
                <c:pt idx="720" formatCode="General">
                  <c:v>73.000000000000298</c:v>
                </c:pt>
                <c:pt idx="721" formatCode="General">
                  <c:v>73.100000000000307</c:v>
                </c:pt>
                <c:pt idx="722" formatCode="General">
                  <c:v>73.200000000000301</c:v>
                </c:pt>
                <c:pt idx="723" formatCode="General">
                  <c:v>73.300000000000296</c:v>
                </c:pt>
                <c:pt idx="724" formatCode="General">
                  <c:v>73.400000000000304</c:v>
                </c:pt>
                <c:pt idx="725" formatCode="General">
                  <c:v>73.500000000000298</c:v>
                </c:pt>
                <c:pt idx="726" formatCode="General">
                  <c:v>73.600000000000307</c:v>
                </c:pt>
                <c:pt idx="727" formatCode="General">
                  <c:v>73.700000000000301</c:v>
                </c:pt>
                <c:pt idx="728" formatCode="General">
                  <c:v>73.800000000000296</c:v>
                </c:pt>
                <c:pt idx="729" formatCode="General">
                  <c:v>73.900000000000304</c:v>
                </c:pt>
                <c:pt idx="730" formatCode="General">
                  <c:v>74.000000000000298</c:v>
                </c:pt>
                <c:pt idx="731" formatCode="General">
                  <c:v>74.100000000000307</c:v>
                </c:pt>
                <c:pt idx="732" formatCode="General">
                  <c:v>74.200000000000301</c:v>
                </c:pt>
                <c:pt idx="733" formatCode="General">
                  <c:v>74.300000000000296</c:v>
                </c:pt>
                <c:pt idx="734" formatCode="General">
                  <c:v>74.400000000000304</c:v>
                </c:pt>
                <c:pt idx="735" formatCode="General">
                  <c:v>74.500000000000298</c:v>
                </c:pt>
                <c:pt idx="736" formatCode="General">
                  <c:v>74.600000000000307</c:v>
                </c:pt>
                <c:pt idx="737" formatCode="General">
                  <c:v>74.700000000000301</c:v>
                </c:pt>
                <c:pt idx="738" formatCode="General">
                  <c:v>74.800000000000296</c:v>
                </c:pt>
                <c:pt idx="739" formatCode="General">
                  <c:v>74.900000000000304</c:v>
                </c:pt>
                <c:pt idx="740" formatCode="General">
                  <c:v>75.000000000000298</c:v>
                </c:pt>
                <c:pt idx="741" formatCode="General">
                  <c:v>75.100000000000307</c:v>
                </c:pt>
                <c:pt idx="742" formatCode="General">
                  <c:v>75.200000000000301</c:v>
                </c:pt>
                <c:pt idx="743" formatCode="General">
                  <c:v>75.300000000000296</c:v>
                </c:pt>
                <c:pt idx="744" formatCode="General">
                  <c:v>75.400000000000304</c:v>
                </c:pt>
                <c:pt idx="745" formatCode="General">
                  <c:v>75.500000000000298</c:v>
                </c:pt>
                <c:pt idx="746" formatCode="General">
                  <c:v>75.600000000000307</c:v>
                </c:pt>
                <c:pt idx="747" formatCode="General">
                  <c:v>75.700000000000301</c:v>
                </c:pt>
                <c:pt idx="748" formatCode="General">
                  <c:v>75.800000000000296</c:v>
                </c:pt>
                <c:pt idx="749" formatCode="General">
                  <c:v>75.900000000000304</c:v>
                </c:pt>
                <c:pt idx="750" formatCode="General">
                  <c:v>76.000000000000298</c:v>
                </c:pt>
                <c:pt idx="751" formatCode="General">
                  <c:v>76.100000000000307</c:v>
                </c:pt>
                <c:pt idx="752" formatCode="General">
                  <c:v>76.200000000000301</c:v>
                </c:pt>
                <c:pt idx="753" formatCode="General">
                  <c:v>76.300000000000296</c:v>
                </c:pt>
                <c:pt idx="754" formatCode="General">
                  <c:v>76.400000000000304</c:v>
                </c:pt>
                <c:pt idx="755" formatCode="General">
                  <c:v>76.500000000000298</c:v>
                </c:pt>
                <c:pt idx="756" formatCode="General">
                  <c:v>76.600000000000307</c:v>
                </c:pt>
                <c:pt idx="757" formatCode="General">
                  <c:v>76.700000000000301</c:v>
                </c:pt>
                <c:pt idx="758" formatCode="General">
                  <c:v>76.800000000000296</c:v>
                </c:pt>
                <c:pt idx="759" formatCode="General">
                  <c:v>76.900000000000304</c:v>
                </c:pt>
                <c:pt idx="760" formatCode="General">
                  <c:v>77.000000000000298</c:v>
                </c:pt>
                <c:pt idx="761" formatCode="General">
                  <c:v>77.100000000000307</c:v>
                </c:pt>
                <c:pt idx="762" formatCode="General">
                  <c:v>77.200000000000301</c:v>
                </c:pt>
                <c:pt idx="763" formatCode="General">
                  <c:v>77.300000000000296</c:v>
                </c:pt>
                <c:pt idx="764" formatCode="General">
                  <c:v>77.400000000000304</c:v>
                </c:pt>
                <c:pt idx="765" formatCode="General">
                  <c:v>77.500000000000298</c:v>
                </c:pt>
                <c:pt idx="766" formatCode="General">
                  <c:v>77.600000000000406</c:v>
                </c:pt>
                <c:pt idx="767" formatCode="General">
                  <c:v>77.700000000000401</c:v>
                </c:pt>
                <c:pt idx="768" formatCode="General">
                  <c:v>77.800000000000395</c:v>
                </c:pt>
                <c:pt idx="769" formatCode="General">
                  <c:v>77.900000000000404</c:v>
                </c:pt>
                <c:pt idx="770" formatCode="General">
                  <c:v>78.000000000000398</c:v>
                </c:pt>
                <c:pt idx="771" formatCode="General">
                  <c:v>78.100000000000406</c:v>
                </c:pt>
                <c:pt idx="772" formatCode="General">
                  <c:v>78.200000000000401</c:v>
                </c:pt>
                <c:pt idx="773" formatCode="General">
                  <c:v>78.300000000000395</c:v>
                </c:pt>
                <c:pt idx="774" formatCode="General">
                  <c:v>78.400000000000404</c:v>
                </c:pt>
                <c:pt idx="775" formatCode="General">
                  <c:v>78.500000000000398</c:v>
                </c:pt>
                <c:pt idx="776" formatCode="General">
                  <c:v>78.600000000000406</c:v>
                </c:pt>
                <c:pt idx="777" formatCode="General">
                  <c:v>78.700000000000401</c:v>
                </c:pt>
                <c:pt idx="778" formatCode="General">
                  <c:v>78.800000000000395</c:v>
                </c:pt>
                <c:pt idx="779" formatCode="General">
                  <c:v>78.900000000000404</c:v>
                </c:pt>
                <c:pt idx="780" formatCode="General">
                  <c:v>79.000000000000398</c:v>
                </c:pt>
                <c:pt idx="781" formatCode="General">
                  <c:v>79.100000000000406</c:v>
                </c:pt>
                <c:pt idx="782" formatCode="General">
                  <c:v>79.200000000000401</c:v>
                </c:pt>
                <c:pt idx="783" formatCode="General">
                  <c:v>79.300000000000395</c:v>
                </c:pt>
                <c:pt idx="784" formatCode="General">
                  <c:v>79.400000000000404</c:v>
                </c:pt>
                <c:pt idx="785" formatCode="General">
                  <c:v>79.500000000000398</c:v>
                </c:pt>
                <c:pt idx="786" formatCode="General">
                  <c:v>79.600000000000406</c:v>
                </c:pt>
                <c:pt idx="787" formatCode="General">
                  <c:v>79.700000000000401</c:v>
                </c:pt>
                <c:pt idx="788" formatCode="General">
                  <c:v>79.800000000000395</c:v>
                </c:pt>
                <c:pt idx="789" formatCode="General">
                  <c:v>79.900000000000404</c:v>
                </c:pt>
                <c:pt idx="790" formatCode="General">
                  <c:v>80.000000000000398</c:v>
                </c:pt>
                <c:pt idx="791" formatCode="General">
                  <c:v>80.100000000000406</c:v>
                </c:pt>
                <c:pt idx="792" formatCode="General">
                  <c:v>80.200000000000401</c:v>
                </c:pt>
                <c:pt idx="793" formatCode="General">
                  <c:v>80.300000000000395</c:v>
                </c:pt>
                <c:pt idx="794" formatCode="General">
                  <c:v>80.400000000000404</c:v>
                </c:pt>
                <c:pt idx="795" formatCode="General">
                  <c:v>80.500000000000398</c:v>
                </c:pt>
                <c:pt idx="796" formatCode="General">
                  <c:v>80.600000000000406</c:v>
                </c:pt>
                <c:pt idx="797" formatCode="General">
                  <c:v>80.700000000000401</c:v>
                </c:pt>
                <c:pt idx="798" formatCode="General">
                  <c:v>80.800000000000395</c:v>
                </c:pt>
                <c:pt idx="799" formatCode="General">
                  <c:v>80.900000000000404</c:v>
                </c:pt>
                <c:pt idx="800" formatCode="General">
                  <c:v>81.000000000000398</c:v>
                </c:pt>
                <c:pt idx="801" formatCode="General">
                  <c:v>81.100000000000406</c:v>
                </c:pt>
                <c:pt idx="802" formatCode="General">
                  <c:v>81.200000000000401</c:v>
                </c:pt>
                <c:pt idx="803" formatCode="General">
                  <c:v>81.300000000000395</c:v>
                </c:pt>
                <c:pt idx="804" formatCode="General">
                  <c:v>81.400000000000404</c:v>
                </c:pt>
                <c:pt idx="805" formatCode="General">
                  <c:v>81.500000000000398</c:v>
                </c:pt>
                <c:pt idx="806" formatCode="General">
                  <c:v>81.600000000000406</c:v>
                </c:pt>
                <c:pt idx="807" formatCode="General">
                  <c:v>81.700000000000401</c:v>
                </c:pt>
                <c:pt idx="808" formatCode="General">
                  <c:v>81.800000000000395</c:v>
                </c:pt>
                <c:pt idx="809" formatCode="General">
                  <c:v>81.900000000000404</c:v>
                </c:pt>
                <c:pt idx="810" formatCode="General">
                  <c:v>82.000000000000398</c:v>
                </c:pt>
                <c:pt idx="811" formatCode="General">
                  <c:v>82.100000000000406</c:v>
                </c:pt>
                <c:pt idx="812" formatCode="General">
                  <c:v>82.200000000000401</c:v>
                </c:pt>
                <c:pt idx="813" formatCode="General">
                  <c:v>82.300000000000395</c:v>
                </c:pt>
                <c:pt idx="814" formatCode="General">
                  <c:v>82.400000000000404</c:v>
                </c:pt>
                <c:pt idx="815" formatCode="General">
                  <c:v>82.500000000000398</c:v>
                </c:pt>
                <c:pt idx="816" formatCode="General">
                  <c:v>82.600000000000406</c:v>
                </c:pt>
                <c:pt idx="817" formatCode="General">
                  <c:v>82.700000000000401</c:v>
                </c:pt>
                <c:pt idx="818" formatCode="General">
                  <c:v>82.800000000000395</c:v>
                </c:pt>
                <c:pt idx="819" formatCode="General">
                  <c:v>82.900000000000404</c:v>
                </c:pt>
                <c:pt idx="820" formatCode="General">
                  <c:v>83.000000000000398</c:v>
                </c:pt>
                <c:pt idx="821" formatCode="General">
                  <c:v>83.100000000000406</c:v>
                </c:pt>
                <c:pt idx="822" formatCode="General">
                  <c:v>83.200000000000401</c:v>
                </c:pt>
                <c:pt idx="823" formatCode="General">
                  <c:v>83.300000000000395</c:v>
                </c:pt>
                <c:pt idx="824" formatCode="General">
                  <c:v>83.400000000000404</c:v>
                </c:pt>
                <c:pt idx="825" formatCode="General">
                  <c:v>83.500000000000398</c:v>
                </c:pt>
                <c:pt idx="826" formatCode="General">
                  <c:v>83.600000000000406</c:v>
                </c:pt>
                <c:pt idx="827" formatCode="General">
                  <c:v>83.700000000000401</c:v>
                </c:pt>
                <c:pt idx="828" formatCode="General">
                  <c:v>83.800000000000395</c:v>
                </c:pt>
                <c:pt idx="829" formatCode="General">
                  <c:v>83.900000000000404</c:v>
                </c:pt>
                <c:pt idx="830" formatCode="General">
                  <c:v>84.000000000000398</c:v>
                </c:pt>
                <c:pt idx="831" formatCode="General">
                  <c:v>84.100000000000406</c:v>
                </c:pt>
                <c:pt idx="832" formatCode="General">
                  <c:v>84.200000000000401</c:v>
                </c:pt>
                <c:pt idx="833" formatCode="General">
                  <c:v>84.300000000000395</c:v>
                </c:pt>
                <c:pt idx="834" formatCode="General">
                  <c:v>84.400000000000404</c:v>
                </c:pt>
                <c:pt idx="835" formatCode="General">
                  <c:v>84.500000000000398</c:v>
                </c:pt>
                <c:pt idx="836" formatCode="General">
                  <c:v>84.600000000000406</c:v>
                </c:pt>
                <c:pt idx="837" formatCode="General">
                  <c:v>84.7000000000005</c:v>
                </c:pt>
                <c:pt idx="838" formatCode="General">
                  <c:v>84.800000000000495</c:v>
                </c:pt>
                <c:pt idx="839" formatCode="General">
                  <c:v>84.900000000000503</c:v>
                </c:pt>
                <c:pt idx="840" formatCode="General">
                  <c:v>85.000000000000497</c:v>
                </c:pt>
                <c:pt idx="841" formatCode="General">
                  <c:v>85.100000000000506</c:v>
                </c:pt>
                <c:pt idx="842" formatCode="General">
                  <c:v>85.2000000000005</c:v>
                </c:pt>
                <c:pt idx="843" formatCode="General">
                  <c:v>85.300000000000495</c:v>
                </c:pt>
                <c:pt idx="844" formatCode="General">
                  <c:v>85.400000000000503</c:v>
                </c:pt>
                <c:pt idx="845" formatCode="General">
                  <c:v>85.500000000000497</c:v>
                </c:pt>
                <c:pt idx="846" formatCode="General">
                  <c:v>85.600000000000506</c:v>
                </c:pt>
                <c:pt idx="847" formatCode="General">
                  <c:v>85.7000000000005</c:v>
                </c:pt>
                <c:pt idx="848" formatCode="General">
                  <c:v>85.800000000000495</c:v>
                </c:pt>
                <c:pt idx="849" formatCode="General">
                  <c:v>85.900000000000503</c:v>
                </c:pt>
                <c:pt idx="850" formatCode="General">
                  <c:v>86.000000000000497</c:v>
                </c:pt>
                <c:pt idx="851" formatCode="General">
                  <c:v>86.100000000000506</c:v>
                </c:pt>
                <c:pt idx="852" formatCode="General">
                  <c:v>86.2000000000005</c:v>
                </c:pt>
                <c:pt idx="853" formatCode="General">
                  <c:v>86.300000000000495</c:v>
                </c:pt>
                <c:pt idx="854" formatCode="General">
                  <c:v>86.400000000000503</c:v>
                </c:pt>
                <c:pt idx="855" formatCode="General">
                  <c:v>86.500000000000497</c:v>
                </c:pt>
                <c:pt idx="856" formatCode="General">
                  <c:v>86.600000000000506</c:v>
                </c:pt>
                <c:pt idx="857" formatCode="General">
                  <c:v>86.7000000000005</c:v>
                </c:pt>
                <c:pt idx="858" formatCode="General">
                  <c:v>86.800000000000495</c:v>
                </c:pt>
                <c:pt idx="859" formatCode="General">
                  <c:v>86.900000000000503</c:v>
                </c:pt>
                <c:pt idx="860" formatCode="General">
                  <c:v>87.000000000000497</c:v>
                </c:pt>
                <c:pt idx="861" formatCode="General">
                  <c:v>87.100000000000506</c:v>
                </c:pt>
                <c:pt idx="862" formatCode="General">
                  <c:v>87.2000000000005</c:v>
                </c:pt>
                <c:pt idx="863" formatCode="General">
                  <c:v>87.300000000000495</c:v>
                </c:pt>
                <c:pt idx="864" formatCode="General">
                  <c:v>87.400000000000503</c:v>
                </c:pt>
                <c:pt idx="865" formatCode="General">
                  <c:v>87.500000000000497</c:v>
                </c:pt>
                <c:pt idx="866" formatCode="General">
                  <c:v>87.600000000000506</c:v>
                </c:pt>
                <c:pt idx="867" formatCode="General">
                  <c:v>87.7000000000005</c:v>
                </c:pt>
                <c:pt idx="868" formatCode="General">
                  <c:v>87.800000000000495</c:v>
                </c:pt>
                <c:pt idx="869" formatCode="General">
                  <c:v>87.900000000000503</c:v>
                </c:pt>
                <c:pt idx="870" formatCode="General">
                  <c:v>88.000000000000497</c:v>
                </c:pt>
                <c:pt idx="871" formatCode="General">
                  <c:v>88.100000000000506</c:v>
                </c:pt>
                <c:pt idx="872" formatCode="General">
                  <c:v>88.2000000000005</c:v>
                </c:pt>
                <c:pt idx="873" formatCode="General">
                  <c:v>88.300000000000495</c:v>
                </c:pt>
                <c:pt idx="874" formatCode="General">
                  <c:v>88.400000000000503</c:v>
                </c:pt>
                <c:pt idx="875" formatCode="General">
                  <c:v>88.500000000000497</c:v>
                </c:pt>
                <c:pt idx="876" formatCode="General">
                  <c:v>88.600000000000506</c:v>
                </c:pt>
                <c:pt idx="877" formatCode="General">
                  <c:v>88.7000000000005</c:v>
                </c:pt>
                <c:pt idx="878" formatCode="General">
                  <c:v>88.800000000000495</c:v>
                </c:pt>
                <c:pt idx="879" formatCode="General">
                  <c:v>88.900000000000503</c:v>
                </c:pt>
                <c:pt idx="880" formatCode="General">
                  <c:v>89.000000000000497</c:v>
                </c:pt>
                <c:pt idx="881" formatCode="General">
                  <c:v>89.100000000000506</c:v>
                </c:pt>
                <c:pt idx="882" formatCode="General">
                  <c:v>89.2000000000005</c:v>
                </c:pt>
                <c:pt idx="883" formatCode="General">
                  <c:v>89.300000000000495</c:v>
                </c:pt>
                <c:pt idx="884" formatCode="General">
                  <c:v>89.400000000000503</c:v>
                </c:pt>
                <c:pt idx="885" formatCode="General">
                  <c:v>89.500000000000497</c:v>
                </c:pt>
                <c:pt idx="886" formatCode="General">
                  <c:v>89.600000000000506</c:v>
                </c:pt>
                <c:pt idx="887" formatCode="General">
                  <c:v>89.7000000000005</c:v>
                </c:pt>
                <c:pt idx="888" formatCode="General">
                  <c:v>89.800000000000495</c:v>
                </c:pt>
                <c:pt idx="889" formatCode="General">
                  <c:v>89.900000000000503</c:v>
                </c:pt>
                <c:pt idx="890" formatCode="General">
                  <c:v>90.000000000000497</c:v>
                </c:pt>
                <c:pt idx="891" formatCode="General">
                  <c:v>90.100000000000506</c:v>
                </c:pt>
                <c:pt idx="892" formatCode="General">
                  <c:v>90.2000000000005</c:v>
                </c:pt>
                <c:pt idx="893" formatCode="General">
                  <c:v>90.300000000000495</c:v>
                </c:pt>
                <c:pt idx="894" formatCode="General">
                  <c:v>90.400000000000503</c:v>
                </c:pt>
                <c:pt idx="895" formatCode="General">
                  <c:v>90.500000000000497</c:v>
                </c:pt>
                <c:pt idx="896" formatCode="General">
                  <c:v>90.600000000000506</c:v>
                </c:pt>
                <c:pt idx="897" formatCode="General">
                  <c:v>90.7000000000005</c:v>
                </c:pt>
                <c:pt idx="898" formatCode="General">
                  <c:v>90.800000000000495</c:v>
                </c:pt>
                <c:pt idx="899" formatCode="General">
                  <c:v>90.900000000000503</c:v>
                </c:pt>
                <c:pt idx="900" formatCode="General">
                  <c:v>91.000000000000497</c:v>
                </c:pt>
                <c:pt idx="901" formatCode="General">
                  <c:v>91.100000000000506</c:v>
                </c:pt>
                <c:pt idx="902" formatCode="General">
                  <c:v>91.2000000000005</c:v>
                </c:pt>
                <c:pt idx="903" formatCode="General">
                  <c:v>91.300000000000495</c:v>
                </c:pt>
                <c:pt idx="904" formatCode="General">
                  <c:v>91.400000000000503</c:v>
                </c:pt>
                <c:pt idx="905" formatCode="General">
                  <c:v>91.500000000000497</c:v>
                </c:pt>
                <c:pt idx="906" formatCode="General">
                  <c:v>91.600000000000506</c:v>
                </c:pt>
                <c:pt idx="907" formatCode="General">
                  <c:v>91.7000000000006</c:v>
                </c:pt>
                <c:pt idx="908" formatCode="General">
                  <c:v>91.800000000000594</c:v>
                </c:pt>
                <c:pt idx="909" formatCode="General">
                  <c:v>91.900000000000603</c:v>
                </c:pt>
                <c:pt idx="910" formatCode="General">
                  <c:v>92.000000000000597</c:v>
                </c:pt>
                <c:pt idx="911" formatCode="General">
                  <c:v>92.100000000000605</c:v>
                </c:pt>
                <c:pt idx="912" formatCode="General">
                  <c:v>92.2000000000006</c:v>
                </c:pt>
                <c:pt idx="913" formatCode="General">
                  <c:v>92.300000000000594</c:v>
                </c:pt>
                <c:pt idx="914" formatCode="General">
                  <c:v>92.400000000000603</c:v>
                </c:pt>
                <c:pt idx="915" formatCode="General">
                  <c:v>92.500000000000597</c:v>
                </c:pt>
                <c:pt idx="916" formatCode="General">
                  <c:v>92.600000000000605</c:v>
                </c:pt>
                <c:pt idx="917" formatCode="General">
                  <c:v>92.7000000000006</c:v>
                </c:pt>
                <c:pt idx="918" formatCode="General">
                  <c:v>92.800000000000594</c:v>
                </c:pt>
                <c:pt idx="919" formatCode="General">
                  <c:v>92.900000000000603</c:v>
                </c:pt>
                <c:pt idx="920" formatCode="General">
                  <c:v>93.000000000000597</c:v>
                </c:pt>
                <c:pt idx="921" formatCode="General">
                  <c:v>93.100000000000605</c:v>
                </c:pt>
                <c:pt idx="922" formatCode="General">
                  <c:v>93.2000000000006</c:v>
                </c:pt>
                <c:pt idx="923" formatCode="General">
                  <c:v>93.300000000000594</c:v>
                </c:pt>
                <c:pt idx="924" formatCode="General">
                  <c:v>93.400000000000603</c:v>
                </c:pt>
                <c:pt idx="925" formatCode="General">
                  <c:v>93.500000000000597</c:v>
                </c:pt>
                <c:pt idx="926" formatCode="General">
                  <c:v>93.600000000000605</c:v>
                </c:pt>
                <c:pt idx="927" formatCode="General">
                  <c:v>93.7000000000006</c:v>
                </c:pt>
                <c:pt idx="928" formatCode="General">
                  <c:v>93.800000000000594</c:v>
                </c:pt>
                <c:pt idx="929" formatCode="General">
                  <c:v>93.900000000000603</c:v>
                </c:pt>
                <c:pt idx="930" formatCode="General">
                  <c:v>94.000000000000597</c:v>
                </c:pt>
                <c:pt idx="931" formatCode="General">
                  <c:v>94.100000000000605</c:v>
                </c:pt>
                <c:pt idx="932" formatCode="General">
                  <c:v>94.2000000000006</c:v>
                </c:pt>
                <c:pt idx="933" formatCode="General">
                  <c:v>94.300000000000594</c:v>
                </c:pt>
                <c:pt idx="934" formatCode="General">
                  <c:v>94.400000000000603</c:v>
                </c:pt>
                <c:pt idx="935" formatCode="General">
                  <c:v>94.500000000000597</c:v>
                </c:pt>
                <c:pt idx="936" formatCode="General">
                  <c:v>94.600000000000605</c:v>
                </c:pt>
                <c:pt idx="937" formatCode="General">
                  <c:v>94.7000000000006</c:v>
                </c:pt>
                <c:pt idx="938" formatCode="General">
                  <c:v>94.800000000000594</c:v>
                </c:pt>
                <c:pt idx="939" formatCode="General">
                  <c:v>94.900000000000603</c:v>
                </c:pt>
                <c:pt idx="940" formatCode="General">
                  <c:v>95.000000000000597</c:v>
                </c:pt>
                <c:pt idx="941" formatCode="General">
                  <c:v>95.100000000000605</c:v>
                </c:pt>
                <c:pt idx="942" formatCode="General">
                  <c:v>95.2000000000006</c:v>
                </c:pt>
                <c:pt idx="943" formatCode="General">
                  <c:v>95.300000000000594</c:v>
                </c:pt>
                <c:pt idx="944" formatCode="General">
                  <c:v>95.400000000000603</c:v>
                </c:pt>
                <c:pt idx="945" formatCode="General">
                  <c:v>95.500000000000597</c:v>
                </c:pt>
                <c:pt idx="946" formatCode="General">
                  <c:v>95.600000000000605</c:v>
                </c:pt>
                <c:pt idx="947" formatCode="General">
                  <c:v>95.7000000000006</c:v>
                </c:pt>
                <c:pt idx="948" formatCode="General">
                  <c:v>95.800000000000594</c:v>
                </c:pt>
                <c:pt idx="949" formatCode="General">
                  <c:v>95.900000000000603</c:v>
                </c:pt>
                <c:pt idx="950" formatCode="General">
                  <c:v>96.000000000000597</c:v>
                </c:pt>
                <c:pt idx="951" formatCode="General">
                  <c:v>96.100000000000605</c:v>
                </c:pt>
                <c:pt idx="952" formatCode="General">
                  <c:v>96.2000000000006</c:v>
                </c:pt>
                <c:pt idx="953" formatCode="General">
                  <c:v>96.300000000000594</c:v>
                </c:pt>
                <c:pt idx="954" formatCode="General">
                  <c:v>96.400000000000603</c:v>
                </c:pt>
                <c:pt idx="955" formatCode="General">
                  <c:v>96.500000000000597</c:v>
                </c:pt>
                <c:pt idx="956" formatCode="General">
                  <c:v>96.600000000000605</c:v>
                </c:pt>
                <c:pt idx="957" formatCode="General">
                  <c:v>96.7000000000006</c:v>
                </c:pt>
                <c:pt idx="958" formatCode="General">
                  <c:v>96.800000000000594</c:v>
                </c:pt>
                <c:pt idx="959" formatCode="General">
                  <c:v>96.900000000000603</c:v>
                </c:pt>
                <c:pt idx="960" formatCode="General">
                  <c:v>97.000000000000597</c:v>
                </c:pt>
                <c:pt idx="961" formatCode="General">
                  <c:v>97.100000000000605</c:v>
                </c:pt>
                <c:pt idx="962" formatCode="General">
                  <c:v>97.2000000000006</c:v>
                </c:pt>
                <c:pt idx="963" formatCode="General">
                  <c:v>97.300000000000594</c:v>
                </c:pt>
                <c:pt idx="964" formatCode="General">
                  <c:v>97.400000000000603</c:v>
                </c:pt>
                <c:pt idx="965" formatCode="General">
                  <c:v>97.500000000000597</c:v>
                </c:pt>
                <c:pt idx="966" formatCode="General">
                  <c:v>97.600000000000605</c:v>
                </c:pt>
                <c:pt idx="967" formatCode="General">
                  <c:v>97.7000000000006</c:v>
                </c:pt>
                <c:pt idx="968" formatCode="General">
                  <c:v>97.800000000000594</c:v>
                </c:pt>
                <c:pt idx="969" formatCode="General">
                  <c:v>97.900000000000603</c:v>
                </c:pt>
                <c:pt idx="970" formatCode="General">
                  <c:v>98.000000000000597</c:v>
                </c:pt>
                <c:pt idx="971" formatCode="General">
                  <c:v>98.100000000000605</c:v>
                </c:pt>
                <c:pt idx="972" formatCode="General">
                  <c:v>98.2000000000006</c:v>
                </c:pt>
                <c:pt idx="973" formatCode="General">
                  <c:v>98.300000000000594</c:v>
                </c:pt>
                <c:pt idx="974" formatCode="General">
                  <c:v>98.400000000000603</c:v>
                </c:pt>
                <c:pt idx="975" formatCode="General">
                  <c:v>98.500000000000597</c:v>
                </c:pt>
                <c:pt idx="976" formatCode="General">
                  <c:v>98.600000000000605</c:v>
                </c:pt>
                <c:pt idx="977" formatCode="General">
                  <c:v>98.7000000000006</c:v>
                </c:pt>
                <c:pt idx="978" formatCode="General">
                  <c:v>98.800000000000693</c:v>
                </c:pt>
                <c:pt idx="979" formatCode="General">
                  <c:v>98.900000000000702</c:v>
                </c:pt>
                <c:pt idx="980" formatCode="General">
                  <c:v>99.000000000000696</c:v>
                </c:pt>
                <c:pt idx="981" formatCode="General">
                  <c:v>99.100000000000705</c:v>
                </c:pt>
                <c:pt idx="982" formatCode="General">
                  <c:v>99.200000000000699</c:v>
                </c:pt>
                <c:pt idx="983" formatCode="General">
                  <c:v>99.300000000000693</c:v>
                </c:pt>
                <c:pt idx="984" formatCode="General">
                  <c:v>99.400000000000702</c:v>
                </c:pt>
                <c:pt idx="985" formatCode="General">
                  <c:v>99.500000000000696</c:v>
                </c:pt>
                <c:pt idx="986" formatCode="General">
                  <c:v>99.600000000000705</c:v>
                </c:pt>
                <c:pt idx="987" formatCode="General">
                  <c:v>99.700000000000699</c:v>
                </c:pt>
                <c:pt idx="988" formatCode="General">
                  <c:v>99.800000000000693</c:v>
                </c:pt>
                <c:pt idx="989" formatCode="General">
                  <c:v>99.900000000000702</c:v>
                </c:pt>
                <c:pt idx="990" formatCode="General">
                  <c:v>100.00000000000099</c:v>
                </c:pt>
                <c:pt idx="991" formatCode="General">
                  <c:v>100.100000000001</c:v>
                </c:pt>
                <c:pt idx="992" formatCode="General">
                  <c:v>100.200000000001</c:v>
                </c:pt>
                <c:pt idx="993" formatCode="General">
                  <c:v>100.30000000000101</c:v>
                </c:pt>
                <c:pt idx="994" formatCode="General">
                  <c:v>100.400000000001</c:v>
                </c:pt>
                <c:pt idx="995" formatCode="General">
                  <c:v>100.50000000000099</c:v>
                </c:pt>
                <c:pt idx="996" formatCode="General">
                  <c:v>100.600000000001</c:v>
                </c:pt>
                <c:pt idx="997" formatCode="General">
                  <c:v>100.700000000001</c:v>
                </c:pt>
                <c:pt idx="998" formatCode="General">
                  <c:v>100.80000000000101</c:v>
                </c:pt>
                <c:pt idx="999" formatCode="General">
                  <c:v>100.900000000001</c:v>
                </c:pt>
                <c:pt idx="1000" formatCode="General">
                  <c:v>101.00000000000099</c:v>
                </c:pt>
                <c:pt idx="1001" formatCode="General">
                  <c:v>101.100000000001</c:v>
                </c:pt>
                <c:pt idx="1002" formatCode="General">
                  <c:v>101.200000000001</c:v>
                </c:pt>
                <c:pt idx="1003" formatCode="General">
                  <c:v>101.30000000000101</c:v>
                </c:pt>
                <c:pt idx="1004" formatCode="General">
                  <c:v>101.400000000001</c:v>
                </c:pt>
                <c:pt idx="1005" formatCode="General">
                  <c:v>101.50000000000099</c:v>
                </c:pt>
                <c:pt idx="1006" formatCode="General">
                  <c:v>101.600000000001</c:v>
                </c:pt>
                <c:pt idx="1007" formatCode="General">
                  <c:v>101.700000000001</c:v>
                </c:pt>
                <c:pt idx="1008" formatCode="General">
                  <c:v>101.80000000000101</c:v>
                </c:pt>
                <c:pt idx="1009" formatCode="General">
                  <c:v>101.900000000001</c:v>
                </c:pt>
                <c:pt idx="1010" formatCode="General">
                  <c:v>102.00000000000099</c:v>
                </c:pt>
                <c:pt idx="1011" formatCode="General">
                  <c:v>102.100000000001</c:v>
                </c:pt>
                <c:pt idx="1012" formatCode="General">
                  <c:v>102.200000000001</c:v>
                </c:pt>
                <c:pt idx="1013" formatCode="General">
                  <c:v>102.30000000000101</c:v>
                </c:pt>
                <c:pt idx="1014" formatCode="General">
                  <c:v>102.400000000001</c:v>
                </c:pt>
                <c:pt idx="1015" formatCode="General">
                  <c:v>102.50000000000099</c:v>
                </c:pt>
                <c:pt idx="1016" formatCode="General">
                  <c:v>102.600000000001</c:v>
                </c:pt>
                <c:pt idx="1017" formatCode="General">
                  <c:v>102.700000000001</c:v>
                </c:pt>
                <c:pt idx="1018" formatCode="General">
                  <c:v>102.80000000000101</c:v>
                </c:pt>
                <c:pt idx="1019" formatCode="General">
                  <c:v>102.900000000001</c:v>
                </c:pt>
                <c:pt idx="1020" formatCode="General">
                  <c:v>103.00000000000099</c:v>
                </c:pt>
                <c:pt idx="1021" formatCode="General">
                  <c:v>103.100000000001</c:v>
                </c:pt>
                <c:pt idx="1022" formatCode="General">
                  <c:v>103.200000000001</c:v>
                </c:pt>
                <c:pt idx="1023" formatCode="General">
                  <c:v>103.30000000000101</c:v>
                </c:pt>
                <c:pt idx="1024" formatCode="General">
                  <c:v>103.400000000001</c:v>
                </c:pt>
                <c:pt idx="1025" formatCode="General">
                  <c:v>103.50000000000099</c:v>
                </c:pt>
                <c:pt idx="1026" formatCode="General">
                  <c:v>103.600000000001</c:v>
                </c:pt>
                <c:pt idx="1027" formatCode="General">
                  <c:v>103.700000000001</c:v>
                </c:pt>
                <c:pt idx="1028" formatCode="General">
                  <c:v>103.80000000000101</c:v>
                </c:pt>
                <c:pt idx="1029" formatCode="General">
                  <c:v>103.900000000001</c:v>
                </c:pt>
                <c:pt idx="1030" formatCode="General">
                  <c:v>104.00000000000099</c:v>
                </c:pt>
                <c:pt idx="1031" formatCode="General">
                  <c:v>104.100000000001</c:v>
                </c:pt>
                <c:pt idx="1032" formatCode="General">
                  <c:v>104.200000000001</c:v>
                </c:pt>
                <c:pt idx="1033" formatCode="General">
                  <c:v>104.30000000000101</c:v>
                </c:pt>
                <c:pt idx="1034" formatCode="General">
                  <c:v>104.400000000001</c:v>
                </c:pt>
                <c:pt idx="1035" formatCode="General">
                  <c:v>104.50000000000099</c:v>
                </c:pt>
                <c:pt idx="1036" formatCode="General">
                  <c:v>104.600000000001</c:v>
                </c:pt>
                <c:pt idx="1037" formatCode="General">
                  <c:v>104.700000000001</c:v>
                </c:pt>
                <c:pt idx="1038" formatCode="General">
                  <c:v>104.80000000000101</c:v>
                </c:pt>
                <c:pt idx="1039" formatCode="General">
                  <c:v>104.900000000001</c:v>
                </c:pt>
                <c:pt idx="1040" formatCode="General">
                  <c:v>105.00000000000099</c:v>
                </c:pt>
                <c:pt idx="1041" formatCode="General">
                  <c:v>105.100000000001</c:v>
                </c:pt>
                <c:pt idx="1042" formatCode="General">
                  <c:v>105.200000000001</c:v>
                </c:pt>
                <c:pt idx="1043" formatCode="General">
                  <c:v>105.30000000000101</c:v>
                </c:pt>
                <c:pt idx="1044" formatCode="General">
                  <c:v>105.400000000001</c:v>
                </c:pt>
                <c:pt idx="1045" formatCode="General">
                  <c:v>105.50000000000099</c:v>
                </c:pt>
                <c:pt idx="1046" formatCode="General">
                  <c:v>105.600000000001</c:v>
                </c:pt>
                <c:pt idx="1047" formatCode="General">
                  <c:v>105.700000000001</c:v>
                </c:pt>
                <c:pt idx="1048" formatCode="General">
                  <c:v>105.80000000000101</c:v>
                </c:pt>
                <c:pt idx="1049" formatCode="General">
                  <c:v>105.900000000001</c:v>
                </c:pt>
                <c:pt idx="1050" formatCode="General">
                  <c:v>106.00000000000099</c:v>
                </c:pt>
                <c:pt idx="1051" formatCode="General">
                  <c:v>106.100000000001</c:v>
                </c:pt>
                <c:pt idx="1052" formatCode="General">
                  <c:v>106.200000000001</c:v>
                </c:pt>
                <c:pt idx="1053" formatCode="General">
                  <c:v>106.30000000000101</c:v>
                </c:pt>
                <c:pt idx="1054" formatCode="General">
                  <c:v>106.400000000001</c:v>
                </c:pt>
                <c:pt idx="1055" formatCode="General">
                  <c:v>106.50000000000099</c:v>
                </c:pt>
                <c:pt idx="1056" formatCode="General">
                  <c:v>106.600000000001</c:v>
                </c:pt>
                <c:pt idx="1057" formatCode="General">
                  <c:v>106.700000000001</c:v>
                </c:pt>
                <c:pt idx="1058" formatCode="General">
                  <c:v>106.80000000000101</c:v>
                </c:pt>
                <c:pt idx="1059" formatCode="General">
                  <c:v>106.900000000001</c:v>
                </c:pt>
                <c:pt idx="1060" formatCode="General">
                  <c:v>107.00000000000099</c:v>
                </c:pt>
                <c:pt idx="1061" formatCode="General">
                  <c:v>107.100000000001</c:v>
                </c:pt>
                <c:pt idx="1062" formatCode="General">
                  <c:v>107.200000000001</c:v>
                </c:pt>
                <c:pt idx="1063" formatCode="General">
                  <c:v>107.30000000000101</c:v>
                </c:pt>
                <c:pt idx="1064" formatCode="General">
                  <c:v>107.400000000001</c:v>
                </c:pt>
                <c:pt idx="1065" formatCode="General">
                  <c:v>107.50000000000099</c:v>
                </c:pt>
                <c:pt idx="1066" formatCode="General">
                  <c:v>107.600000000001</c:v>
                </c:pt>
                <c:pt idx="1067" formatCode="General">
                  <c:v>107.700000000001</c:v>
                </c:pt>
                <c:pt idx="1068" formatCode="General">
                  <c:v>107.80000000000101</c:v>
                </c:pt>
                <c:pt idx="1069" formatCode="General">
                  <c:v>107.900000000001</c:v>
                </c:pt>
                <c:pt idx="1070" formatCode="General">
                  <c:v>108.00000000000099</c:v>
                </c:pt>
                <c:pt idx="1071" formatCode="General">
                  <c:v>108.100000000001</c:v>
                </c:pt>
                <c:pt idx="1072" formatCode="General">
                  <c:v>108.200000000001</c:v>
                </c:pt>
                <c:pt idx="1073" formatCode="General">
                  <c:v>108.30000000000101</c:v>
                </c:pt>
                <c:pt idx="1074" formatCode="General">
                  <c:v>108.400000000001</c:v>
                </c:pt>
                <c:pt idx="1075" formatCode="General">
                  <c:v>108.50000000000099</c:v>
                </c:pt>
                <c:pt idx="1076" formatCode="General">
                  <c:v>108.600000000001</c:v>
                </c:pt>
                <c:pt idx="1077" formatCode="General">
                  <c:v>108.700000000001</c:v>
                </c:pt>
                <c:pt idx="1078" formatCode="General">
                  <c:v>108.80000000000101</c:v>
                </c:pt>
                <c:pt idx="1079" formatCode="General">
                  <c:v>108.900000000001</c:v>
                </c:pt>
                <c:pt idx="1080" formatCode="General">
                  <c:v>109.00000000000099</c:v>
                </c:pt>
                <c:pt idx="1081" formatCode="General">
                  <c:v>109.100000000001</c:v>
                </c:pt>
                <c:pt idx="1082" formatCode="General">
                  <c:v>109.200000000001</c:v>
                </c:pt>
                <c:pt idx="1083" formatCode="General">
                  <c:v>109.30000000000101</c:v>
                </c:pt>
                <c:pt idx="1084" formatCode="General">
                  <c:v>109.400000000001</c:v>
                </c:pt>
                <c:pt idx="1085" formatCode="General">
                  <c:v>109.50000000000099</c:v>
                </c:pt>
                <c:pt idx="1086" formatCode="General">
                  <c:v>109.600000000001</c:v>
                </c:pt>
                <c:pt idx="1087" formatCode="General">
                  <c:v>109.700000000001</c:v>
                </c:pt>
                <c:pt idx="1088" formatCode="General">
                  <c:v>109.80000000000101</c:v>
                </c:pt>
                <c:pt idx="1089" formatCode="General">
                  <c:v>109.900000000001</c:v>
                </c:pt>
                <c:pt idx="1090" formatCode="General">
                  <c:v>110.00000000000099</c:v>
                </c:pt>
                <c:pt idx="1091" formatCode="General">
                  <c:v>110.100000000001</c:v>
                </c:pt>
                <c:pt idx="1092" formatCode="General">
                  <c:v>110.200000000001</c:v>
                </c:pt>
                <c:pt idx="1093" formatCode="General">
                  <c:v>110.30000000000101</c:v>
                </c:pt>
                <c:pt idx="1094" formatCode="General">
                  <c:v>110.400000000001</c:v>
                </c:pt>
                <c:pt idx="1095" formatCode="General">
                  <c:v>110.50000000000099</c:v>
                </c:pt>
                <c:pt idx="1096" formatCode="General">
                  <c:v>110.600000000001</c:v>
                </c:pt>
                <c:pt idx="1097" formatCode="General">
                  <c:v>110.700000000001</c:v>
                </c:pt>
                <c:pt idx="1098" formatCode="General">
                  <c:v>110.80000000000101</c:v>
                </c:pt>
                <c:pt idx="1099" formatCode="General">
                  <c:v>110.900000000001</c:v>
                </c:pt>
                <c:pt idx="1100" formatCode="General">
                  <c:v>111.00000000000099</c:v>
                </c:pt>
                <c:pt idx="1101" formatCode="General">
                  <c:v>111.100000000001</c:v>
                </c:pt>
                <c:pt idx="1102" formatCode="General">
                  <c:v>111.200000000001</c:v>
                </c:pt>
                <c:pt idx="1103" formatCode="General">
                  <c:v>111.30000000000101</c:v>
                </c:pt>
                <c:pt idx="1104" formatCode="General">
                  <c:v>111.400000000001</c:v>
                </c:pt>
                <c:pt idx="1105" formatCode="General">
                  <c:v>111.50000000000099</c:v>
                </c:pt>
                <c:pt idx="1106" formatCode="General">
                  <c:v>111.600000000001</c:v>
                </c:pt>
                <c:pt idx="1107" formatCode="General">
                  <c:v>111.700000000001</c:v>
                </c:pt>
                <c:pt idx="1108" formatCode="General">
                  <c:v>111.80000000000101</c:v>
                </c:pt>
                <c:pt idx="1109" formatCode="General">
                  <c:v>111.900000000001</c:v>
                </c:pt>
                <c:pt idx="1110" formatCode="General">
                  <c:v>112.00000000000099</c:v>
                </c:pt>
                <c:pt idx="1111" formatCode="General">
                  <c:v>112.100000000001</c:v>
                </c:pt>
                <c:pt idx="1112" formatCode="General">
                  <c:v>112.200000000001</c:v>
                </c:pt>
                <c:pt idx="1113" formatCode="General">
                  <c:v>112.30000000000101</c:v>
                </c:pt>
                <c:pt idx="1114" formatCode="General">
                  <c:v>112.400000000001</c:v>
                </c:pt>
                <c:pt idx="1115" formatCode="General">
                  <c:v>112.50000000000099</c:v>
                </c:pt>
                <c:pt idx="1116" formatCode="General">
                  <c:v>112.600000000001</c:v>
                </c:pt>
                <c:pt idx="1117" formatCode="General">
                  <c:v>112.700000000001</c:v>
                </c:pt>
                <c:pt idx="1118" formatCode="General">
                  <c:v>112.80000000000101</c:v>
                </c:pt>
                <c:pt idx="1119" formatCode="General">
                  <c:v>112.900000000001</c:v>
                </c:pt>
                <c:pt idx="1120" formatCode="General">
                  <c:v>113.00000000000099</c:v>
                </c:pt>
                <c:pt idx="1121" formatCode="General">
                  <c:v>113.100000000001</c:v>
                </c:pt>
                <c:pt idx="1122" formatCode="General">
                  <c:v>113.200000000001</c:v>
                </c:pt>
                <c:pt idx="1123" formatCode="General">
                  <c:v>113.30000000000101</c:v>
                </c:pt>
                <c:pt idx="1124" formatCode="General">
                  <c:v>113.400000000001</c:v>
                </c:pt>
                <c:pt idx="1125" formatCode="General">
                  <c:v>113.50000000000099</c:v>
                </c:pt>
                <c:pt idx="1126" formatCode="General">
                  <c:v>113.600000000001</c:v>
                </c:pt>
                <c:pt idx="1127" formatCode="General">
                  <c:v>113.700000000001</c:v>
                </c:pt>
                <c:pt idx="1128" formatCode="General">
                  <c:v>113.80000000000101</c:v>
                </c:pt>
                <c:pt idx="1129" formatCode="General">
                  <c:v>113.900000000001</c:v>
                </c:pt>
                <c:pt idx="1130" formatCode="General">
                  <c:v>114.00000000000099</c:v>
                </c:pt>
                <c:pt idx="1131" formatCode="General">
                  <c:v>114.100000000001</c:v>
                </c:pt>
                <c:pt idx="1132" formatCode="General">
                  <c:v>114.200000000001</c:v>
                </c:pt>
                <c:pt idx="1133" formatCode="General">
                  <c:v>114.30000000000101</c:v>
                </c:pt>
                <c:pt idx="1134" formatCode="General">
                  <c:v>114.400000000001</c:v>
                </c:pt>
                <c:pt idx="1135" formatCode="General">
                  <c:v>114.50000000000099</c:v>
                </c:pt>
                <c:pt idx="1136" formatCode="General">
                  <c:v>114.600000000001</c:v>
                </c:pt>
                <c:pt idx="1137" formatCode="General">
                  <c:v>114.700000000001</c:v>
                </c:pt>
                <c:pt idx="1138" formatCode="General">
                  <c:v>114.80000000000101</c:v>
                </c:pt>
                <c:pt idx="1139" formatCode="General">
                  <c:v>114.900000000001</c:v>
                </c:pt>
                <c:pt idx="1140" formatCode="General">
                  <c:v>115.00000000000099</c:v>
                </c:pt>
                <c:pt idx="1141" formatCode="General">
                  <c:v>115.100000000001</c:v>
                </c:pt>
                <c:pt idx="1142" formatCode="General">
                  <c:v>115.200000000001</c:v>
                </c:pt>
                <c:pt idx="1143" formatCode="General">
                  <c:v>115.30000000000101</c:v>
                </c:pt>
                <c:pt idx="1144" formatCode="General">
                  <c:v>115.400000000001</c:v>
                </c:pt>
                <c:pt idx="1145" formatCode="General">
                  <c:v>115.50000000000099</c:v>
                </c:pt>
                <c:pt idx="1146" formatCode="General">
                  <c:v>115.600000000001</c:v>
                </c:pt>
                <c:pt idx="1147" formatCode="General">
                  <c:v>115.700000000001</c:v>
                </c:pt>
                <c:pt idx="1148" formatCode="General">
                  <c:v>115.80000000000101</c:v>
                </c:pt>
                <c:pt idx="1149" formatCode="General">
                  <c:v>115.900000000001</c:v>
                </c:pt>
                <c:pt idx="1150" formatCode="General">
                  <c:v>116.00000000000099</c:v>
                </c:pt>
                <c:pt idx="1151" formatCode="General">
                  <c:v>116.100000000001</c:v>
                </c:pt>
                <c:pt idx="1152" formatCode="General">
                  <c:v>116.200000000001</c:v>
                </c:pt>
                <c:pt idx="1153" formatCode="General">
                  <c:v>116.30000000000101</c:v>
                </c:pt>
                <c:pt idx="1154" formatCode="General">
                  <c:v>116.400000000001</c:v>
                </c:pt>
                <c:pt idx="1155" formatCode="General">
                  <c:v>116.50000000000099</c:v>
                </c:pt>
                <c:pt idx="1156" formatCode="General">
                  <c:v>116.600000000001</c:v>
                </c:pt>
                <c:pt idx="1157" formatCode="General">
                  <c:v>116.700000000001</c:v>
                </c:pt>
                <c:pt idx="1158" formatCode="General">
                  <c:v>116.80000000000101</c:v>
                </c:pt>
                <c:pt idx="1159" formatCode="General">
                  <c:v>116.900000000001</c:v>
                </c:pt>
                <c:pt idx="1160" formatCode="General">
                  <c:v>117.00000000000099</c:v>
                </c:pt>
                <c:pt idx="1161" formatCode="General">
                  <c:v>117.100000000001</c:v>
                </c:pt>
                <c:pt idx="1162" formatCode="General">
                  <c:v>117.200000000001</c:v>
                </c:pt>
                <c:pt idx="1163" formatCode="General">
                  <c:v>117.30000000000101</c:v>
                </c:pt>
                <c:pt idx="1164" formatCode="General">
                  <c:v>117.400000000001</c:v>
                </c:pt>
                <c:pt idx="1165" formatCode="General">
                  <c:v>117.50000000000099</c:v>
                </c:pt>
                <c:pt idx="1166" formatCode="General">
                  <c:v>117.600000000001</c:v>
                </c:pt>
                <c:pt idx="1167" formatCode="General">
                  <c:v>117.700000000001</c:v>
                </c:pt>
                <c:pt idx="1168" formatCode="General">
                  <c:v>117.80000000000101</c:v>
                </c:pt>
                <c:pt idx="1169" formatCode="General">
                  <c:v>117.900000000001</c:v>
                </c:pt>
                <c:pt idx="1170" formatCode="General">
                  <c:v>118.00000000000099</c:v>
                </c:pt>
                <c:pt idx="1171" formatCode="General">
                  <c:v>118.100000000001</c:v>
                </c:pt>
                <c:pt idx="1172" formatCode="General">
                  <c:v>118.200000000001</c:v>
                </c:pt>
                <c:pt idx="1173" formatCode="General">
                  <c:v>118.30000000000101</c:v>
                </c:pt>
                <c:pt idx="1174" formatCode="General">
                  <c:v>118.400000000001</c:v>
                </c:pt>
                <c:pt idx="1175" formatCode="General">
                  <c:v>118.50000000000099</c:v>
                </c:pt>
                <c:pt idx="1176" formatCode="General">
                  <c:v>118.600000000001</c:v>
                </c:pt>
                <c:pt idx="1177" formatCode="General">
                  <c:v>118.700000000001</c:v>
                </c:pt>
                <c:pt idx="1178" formatCode="General">
                  <c:v>118.80000000000101</c:v>
                </c:pt>
                <c:pt idx="1179" formatCode="General">
                  <c:v>118.900000000001</c:v>
                </c:pt>
                <c:pt idx="1180" formatCode="General">
                  <c:v>119.00000000000099</c:v>
                </c:pt>
                <c:pt idx="1181" formatCode="General">
                  <c:v>119.100000000001</c:v>
                </c:pt>
                <c:pt idx="1182" formatCode="General">
                  <c:v>119.200000000001</c:v>
                </c:pt>
                <c:pt idx="1183" formatCode="General">
                  <c:v>119.30000000000101</c:v>
                </c:pt>
                <c:pt idx="1184" formatCode="General">
                  <c:v>119.400000000001</c:v>
                </c:pt>
                <c:pt idx="1185" formatCode="General">
                  <c:v>119.50000000000099</c:v>
                </c:pt>
                <c:pt idx="1186" formatCode="General">
                  <c:v>119.600000000001</c:v>
                </c:pt>
                <c:pt idx="1187" formatCode="General">
                  <c:v>119.700000000001</c:v>
                </c:pt>
                <c:pt idx="1188" formatCode="General">
                  <c:v>119.80000000000101</c:v>
                </c:pt>
                <c:pt idx="1189" formatCode="General">
                  <c:v>119.900000000001</c:v>
                </c:pt>
                <c:pt idx="1190" formatCode="General">
                  <c:v>120.00000000000099</c:v>
                </c:pt>
                <c:pt idx="1191" formatCode="General">
                  <c:v>120.100000000001</c:v>
                </c:pt>
                <c:pt idx="1192" formatCode="General">
                  <c:v>120.200000000001</c:v>
                </c:pt>
                <c:pt idx="1193" formatCode="General">
                  <c:v>120.30000000000101</c:v>
                </c:pt>
                <c:pt idx="1194" formatCode="General">
                  <c:v>120.400000000001</c:v>
                </c:pt>
                <c:pt idx="1195" formatCode="General">
                  <c:v>120.50000000000099</c:v>
                </c:pt>
                <c:pt idx="1196" formatCode="General">
                  <c:v>120.600000000001</c:v>
                </c:pt>
                <c:pt idx="1197" formatCode="General">
                  <c:v>120.700000000001</c:v>
                </c:pt>
                <c:pt idx="1198" formatCode="General">
                  <c:v>120.80000000000101</c:v>
                </c:pt>
                <c:pt idx="1199" formatCode="General">
                  <c:v>120.900000000001</c:v>
                </c:pt>
                <c:pt idx="1200" formatCode="General">
                  <c:v>121.00000000000099</c:v>
                </c:pt>
                <c:pt idx="1201" formatCode="General">
                  <c:v>121.100000000001</c:v>
                </c:pt>
                <c:pt idx="1202" formatCode="General">
                  <c:v>121.200000000001</c:v>
                </c:pt>
                <c:pt idx="1203" formatCode="General">
                  <c:v>121.30000000000101</c:v>
                </c:pt>
                <c:pt idx="1204" formatCode="General">
                  <c:v>121.400000000001</c:v>
                </c:pt>
                <c:pt idx="1205" formatCode="General">
                  <c:v>121.50000000000099</c:v>
                </c:pt>
                <c:pt idx="1206" formatCode="General">
                  <c:v>121.600000000001</c:v>
                </c:pt>
                <c:pt idx="1207" formatCode="General">
                  <c:v>121.700000000001</c:v>
                </c:pt>
                <c:pt idx="1208" formatCode="General">
                  <c:v>121.80000000000101</c:v>
                </c:pt>
                <c:pt idx="1209" formatCode="General">
                  <c:v>121.900000000001</c:v>
                </c:pt>
                <c:pt idx="1210" formatCode="General">
                  <c:v>122.00000000000099</c:v>
                </c:pt>
                <c:pt idx="1211" formatCode="General">
                  <c:v>122.100000000001</c:v>
                </c:pt>
                <c:pt idx="1212" formatCode="General">
                  <c:v>122.200000000001</c:v>
                </c:pt>
                <c:pt idx="1213" formatCode="General">
                  <c:v>122.30000000000101</c:v>
                </c:pt>
                <c:pt idx="1214" formatCode="General">
                  <c:v>122.400000000001</c:v>
                </c:pt>
                <c:pt idx="1215" formatCode="General">
                  <c:v>122.50000000000099</c:v>
                </c:pt>
                <c:pt idx="1216" formatCode="General">
                  <c:v>122.600000000001</c:v>
                </c:pt>
                <c:pt idx="1217" formatCode="General">
                  <c:v>122.700000000001</c:v>
                </c:pt>
                <c:pt idx="1218" formatCode="General">
                  <c:v>122.80000000000101</c:v>
                </c:pt>
                <c:pt idx="1219" formatCode="General">
                  <c:v>122.900000000001</c:v>
                </c:pt>
                <c:pt idx="1220" formatCode="General">
                  <c:v>123.00000000000099</c:v>
                </c:pt>
                <c:pt idx="1221" formatCode="General">
                  <c:v>123.100000000001</c:v>
                </c:pt>
                <c:pt idx="1222" formatCode="General">
                  <c:v>123.200000000001</c:v>
                </c:pt>
                <c:pt idx="1223" formatCode="General">
                  <c:v>123.30000000000101</c:v>
                </c:pt>
                <c:pt idx="1224" formatCode="General">
                  <c:v>123.400000000001</c:v>
                </c:pt>
                <c:pt idx="1225" formatCode="General">
                  <c:v>123.50000000000099</c:v>
                </c:pt>
                <c:pt idx="1226" formatCode="General">
                  <c:v>123.600000000001</c:v>
                </c:pt>
                <c:pt idx="1227" formatCode="General">
                  <c:v>123.700000000001</c:v>
                </c:pt>
                <c:pt idx="1228" formatCode="General">
                  <c:v>123.80000000000101</c:v>
                </c:pt>
                <c:pt idx="1229" formatCode="General">
                  <c:v>123.900000000001</c:v>
                </c:pt>
                <c:pt idx="1230" formatCode="General">
                  <c:v>124.00000000000099</c:v>
                </c:pt>
                <c:pt idx="1231" formatCode="General">
                  <c:v>124.100000000001</c:v>
                </c:pt>
                <c:pt idx="1232" formatCode="General">
                  <c:v>124.200000000001</c:v>
                </c:pt>
                <c:pt idx="1233" formatCode="General">
                  <c:v>124.30000000000101</c:v>
                </c:pt>
                <c:pt idx="1234" formatCode="General">
                  <c:v>124.400000000001</c:v>
                </c:pt>
                <c:pt idx="1235" formatCode="General">
                  <c:v>124.50000000000099</c:v>
                </c:pt>
                <c:pt idx="1236" formatCode="General">
                  <c:v>124.600000000001</c:v>
                </c:pt>
                <c:pt idx="1237" formatCode="General">
                  <c:v>124.700000000001</c:v>
                </c:pt>
                <c:pt idx="1238" formatCode="General">
                  <c:v>124.80000000000101</c:v>
                </c:pt>
                <c:pt idx="1239" formatCode="General">
                  <c:v>124.900000000001</c:v>
                </c:pt>
                <c:pt idx="1240" formatCode="General">
                  <c:v>125.00000000000099</c:v>
                </c:pt>
                <c:pt idx="1241" formatCode="General">
                  <c:v>125.100000000001</c:v>
                </c:pt>
                <c:pt idx="1242" formatCode="General">
                  <c:v>125.200000000001</c:v>
                </c:pt>
                <c:pt idx="1243" formatCode="General">
                  <c:v>125.30000000000101</c:v>
                </c:pt>
                <c:pt idx="1244" formatCode="General">
                  <c:v>125.400000000001</c:v>
                </c:pt>
                <c:pt idx="1245" formatCode="General">
                  <c:v>125.50000000000099</c:v>
                </c:pt>
                <c:pt idx="1246" formatCode="General">
                  <c:v>125.600000000001</c:v>
                </c:pt>
                <c:pt idx="1247" formatCode="General">
                  <c:v>125.700000000001</c:v>
                </c:pt>
                <c:pt idx="1248" formatCode="General">
                  <c:v>125.80000000000101</c:v>
                </c:pt>
                <c:pt idx="1249" formatCode="General">
                  <c:v>125.900000000001</c:v>
                </c:pt>
                <c:pt idx="1250" formatCode="General">
                  <c:v>126.00000000000099</c:v>
                </c:pt>
                <c:pt idx="1251" formatCode="General">
                  <c:v>126.100000000001</c:v>
                </c:pt>
                <c:pt idx="1252" formatCode="General">
                  <c:v>126.200000000001</c:v>
                </c:pt>
                <c:pt idx="1253" formatCode="General">
                  <c:v>126.30000000000101</c:v>
                </c:pt>
                <c:pt idx="1254" formatCode="General">
                  <c:v>126.400000000001</c:v>
                </c:pt>
                <c:pt idx="1255" formatCode="General">
                  <c:v>126.50000000000099</c:v>
                </c:pt>
                <c:pt idx="1256" formatCode="General">
                  <c:v>126.600000000001</c:v>
                </c:pt>
                <c:pt idx="1257" formatCode="General">
                  <c:v>126.700000000001</c:v>
                </c:pt>
                <c:pt idx="1258" formatCode="General">
                  <c:v>126.80000000000101</c:v>
                </c:pt>
                <c:pt idx="1259" formatCode="General">
                  <c:v>126.900000000001</c:v>
                </c:pt>
                <c:pt idx="1260" formatCode="General">
                  <c:v>127.00000000000099</c:v>
                </c:pt>
                <c:pt idx="1261" formatCode="General">
                  <c:v>127.100000000001</c:v>
                </c:pt>
                <c:pt idx="1262" formatCode="General">
                  <c:v>127.200000000001</c:v>
                </c:pt>
                <c:pt idx="1263" formatCode="General">
                  <c:v>127.30000000000101</c:v>
                </c:pt>
                <c:pt idx="1264" formatCode="General">
                  <c:v>127.400000000001</c:v>
                </c:pt>
                <c:pt idx="1265" formatCode="General">
                  <c:v>127.50000000000099</c:v>
                </c:pt>
                <c:pt idx="1266" formatCode="General">
                  <c:v>127.600000000001</c:v>
                </c:pt>
                <c:pt idx="1267" formatCode="General">
                  <c:v>127.700000000001</c:v>
                </c:pt>
                <c:pt idx="1268" formatCode="General">
                  <c:v>127.80000000000101</c:v>
                </c:pt>
                <c:pt idx="1269" formatCode="General">
                  <c:v>127.900000000001</c:v>
                </c:pt>
                <c:pt idx="1270" formatCode="General">
                  <c:v>128.00000000000099</c:v>
                </c:pt>
                <c:pt idx="1271" formatCode="General">
                  <c:v>128.10000000000099</c:v>
                </c:pt>
                <c:pt idx="1272" formatCode="General">
                  <c:v>128.20000000000101</c:v>
                </c:pt>
                <c:pt idx="1273" formatCode="General">
                  <c:v>128.30000000000101</c:v>
                </c:pt>
                <c:pt idx="1274" formatCode="General">
                  <c:v>128.400000000001</c:v>
                </c:pt>
                <c:pt idx="1275" formatCode="General">
                  <c:v>128.50000000000099</c:v>
                </c:pt>
                <c:pt idx="1276" formatCode="General">
                  <c:v>128.60000000000099</c:v>
                </c:pt>
                <c:pt idx="1277" formatCode="General">
                  <c:v>128.70000000000101</c:v>
                </c:pt>
                <c:pt idx="1278" formatCode="General">
                  <c:v>128.80000000000101</c:v>
                </c:pt>
                <c:pt idx="1279" formatCode="General">
                  <c:v>128.900000000001</c:v>
                </c:pt>
                <c:pt idx="1280" formatCode="General">
                  <c:v>129.00000000000099</c:v>
                </c:pt>
                <c:pt idx="1281" formatCode="General">
                  <c:v>129.10000000000099</c:v>
                </c:pt>
                <c:pt idx="1282" formatCode="General">
                  <c:v>129.20000000000101</c:v>
                </c:pt>
                <c:pt idx="1283" formatCode="General">
                  <c:v>129.30000000000101</c:v>
                </c:pt>
                <c:pt idx="1284" formatCode="General">
                  <c:v>129.400000000001</c:v>
                </c:pt>
                <c:pt idx="1285" formatCode="General">
                  <c:v>129.50000000000099</c:v>
                </c:pt>
                <c:pt idx="1286" formatCode="General">
                  <c:v>129.60000000000099</c:v>
                </c:pt>
                <c:pt idx="1287" formatCode="General">
                  <c:v>129.70000000000101</c:v>
                </c:pt>
                <c:pt idx="1288" formatCode="General">
                  <c:v>129.80000000000101</c:v>
                </c:pt>
                <c:pt idx="1289" formatCode="General">
                  <c:v>129.900000000001</c:v>
                </c:pt>
                <c:pt idx="1290" formatCode="General">
                  <c:v>130.00000000000099</c:v>
                </c:pt>
                <c:pt idx="1291" formatCode="General">
                  <c:v>130.10000000000099</c:v>
                </c:pt>
                <c:pt idx="1292" formatCode="General">
                  <c:v>130.20000000000101</c:v>
                </c:pt>
                <c:pt idx="1293" formatCode="General">
                  <c:v>130.30000000000101</c:v>
                </c:pt>
                <c:pt idx="1294" formatCode="General">
                  <c:v>130.400000000001</c:v>
                </c:pt>
                <c:pt idx="1295" formatCode="General">
                  <c:v>130.50000000000099</c:v>
                </c:pt>
                <c:pt idx="1296" formatCode="General">
                  <c:v>130.60000000000099</c:v>
                </c:pt>
                <c:pt idx="1297" formatCode="General">
                  <c:v>130.70000000000101</c:v>
                </c:pt>
                <c:pt idx="1298" formatCode="General">
                  <c:v>130.80000000000101</c:v>
                </c:pt>
                <c:pt idx="1299" formatCode="General">
                  <c:v>130.900000000001</c:v>
                </c:pt>
                <c:pt idx="1300" formatCode="General">
                  <c:v>131.00000000000099</c:v>
                </c:pt>
                <c:pt idx="1301" formatCode="General">
                  <c:v>131.10000000000099</c:v>
                </c:pt>
                <c:pt idx="1302" formatCode="General">
                  <c:v>131.20000000000101</c:v>
                </c:pt>
                <c:pt idx="1303" formatCode="General">
                  <c:v>131.30000000000101</c:v>
                </c:pt>
                <c:pt idx="1304" formatCode="General">
                  <c:v>131.400000000001</c:v>
                </c:pt>
                <c:pt idx="1305" formatCode="General">
                  <c:v>131.50000000000099</c:v>
                </c:pt>
                <c:pt idx="1306" formatCode="General">
                  <c:v>131.60000000000099</c:v>
                </c:pt>
                <c:pt idx="1307" formatCode="General">
                  <c:v>131.70000000000101</c:v>
                </c:pt>
                <c:pt idx="1308" formatCode="General">
                  <c:v>131.80000000000101</c:v>
                </c:pt>
                <c:pt idx="1309" formatCode="General">
                  <c:v>131.900000000001</c:v>
                </c:pt>
                <c:pt idx="1310" formatCode="General">
                  <c:v>132.00000000000099</c:v>
                </c:pt>
                <c:pt idx="1311" formatCode="General">
                  <c:v>132.10000000000099</c:v>
                </c:pt>
                <c:pt idx="1312" formatCode="General">
                  <c:v>132.20000000000101</c:v>
                </c:pt>
                <c:pt idx="1313" formatCode="General">
                  <c:v>132.30000000000101</c:v>
                </c:pt>
                <c:pt idx="1314" formatCode="General">
                  <c:v>132.400000000001</c:v>
                </c:pt>
                <c:pt idx="1315" formatCode="General">
                  <c:v>132.50000000000099</c:v>
                </c:pt>
                <c:pt idx="1316" formatCode="General">
                  <c:v>132.60000000000099</c:v>
                </c:pt>
                <c:pt idx="1317" formatCode="General">
                  <c:v>132.70000000000101</c:v>
                </c:pt>
                <c:pt idx="1318" formatCode="General">
                  <c:v>132.80000000000101</c:v>
                </c:pt>
                <c:pt idx="1319" formatCode="General">
                  <c:v>132.900000000001</c:v>
                </c:pt>
                <c:pt idx="1320" formatCode="General">
                  <c:v>133.00000000000099</c:v>
                </c:pt>
                <c:pt idx="1321" formatCode="General">
                  <c:v>133.10000000000099</c:v>
                </c:pt>
                <c:pt idx="1322" formatCode="General">
                  <c:v>133.20000000000101</c:v>
                </c:pt>
                <c:pt idx="1323" formatCode="General">
                  <c:v>133.30000000000101</c:v>
                </c:pt>
                <c:pt idx="1324" formatCode="General">
                  <c:v>133.400000000001</c:v>
                </c:pt>
                <c:pt idx="1325" formatCode="General">
                  <c:v>133.50000000000099</c:v>
                </c:pt>
                <c:pt idx="1326" formatCode="General">
                  <c:v>133.60000000000099</c:v>
                </c:pt>
                <c:pt idx="1327" formatCode="General">
                  <c:v>133.70000000000101</c:v>
                </c:pt>
                <c:pt idx="1328" formatCode="General">
                  <c:v>133.80000000000101</c:v>
                </c:pt>
                <c:pt idx="1329" formatCode="General">
                  <c:v>133.900000000001</c:v>
                </c:pt>
                <c:pt idx="1330" formatCode="General">
                  <c:v>134.00000000000099</c:v>
                </c:pt>
                <c:pt idx="1331" formatCode="General">
                  <c:v>134.10000000000099</c:v>
                </c:pt>
                <c:pt idx="1332" formatCode="General">
                  <c:v>134.20000000000101</c:v>
                </c:pt>
                <c:pt idx="1333" formatCode="General">
                  <c:v>134.30000000000101</c:v>
                </c:pt>
                <c:pt idx="1334" formatCode="General">
                  <c:v>134.400000000001</c:v>
                </c:pt>
                <c:pt idx="1335" formatCode="General">
                  <c:v>134.50000000000099</c:v>
                </c:pt>
                <c:pt idx="1336" formatCode="General">
                  <c:v>134.60000000000099</c:v>
                </c:pt>
                <c:pt idx="1337" formatCode="General">
                  <c:v>134.70000000000101</c:v>
                </c:pt>
                <c:pt idx="1338" formatCode="General">
                  <c:v>134.80000000000101</c:v>
                </c:pt>
                <c:pt idx="1339" formatCode="General">
                  <c:v>134.900000000001</c:v>
                </c:pt>
                <c:pt idx="1340" formatCode="General">
                  <c:v>135.00000000000099</c:v>
                </c:pt>
                <c:pt idx="1341" formatCode="General">
                  <c:v>135.10000000000099</c:v>
                </c:pt>
                <c:pt idx="1342" formatCode="General">
                  <c:v>135.20000000000101</c:v>
                </c:pt>
                <c:pt idx="1343" formatCode="General">
                  <c:v>135.30000000000101</c:v>
                </c:pt>
                <c:pt idx="1344" formatCode="General">
                  <c:v>135.400000000001</c:v>
                </c:pt>
                <c:pt idx="1345" formatCode="General">
                  <c:v>135.50000000000099</c:v>
                </c:pt>
                <c:pt idx="1346" formatCode="General">
                  <c:v>135.60000000000099</c:v>
                </c:pt>
                <c:pt idx="1347" formatCode="General">
                  <c:v>135.70000000000101</c:v>
                </c:pt>
                <c:pt idx="1348" formatCode="General">
                  <c:v>135.80000000000101</c:v>
                </c:pt>
                <c:pt idx="1349" formatCode="General">
                  <c:v>135.900000000001</c:v>
                </c:pt>
                <c:pt idx="1350" formatCode="General">
                  <c:v>136.00000000000099</c:v>
                </c:pt>
                <c:pt idx="1351" formatCode="General">
                  <c:v>136.10000000000099</c:v>
                </c:pt>
                <c:pt idx="1352" formatCode="General">
                  <c:v>136.20000000000101</c:v>
                </c:pt>
                <c:pt idx="1353" formatCode="General">
                  <c:v>136.30000000000101</c:v>
                </c:pt>
                <c:pt idx="1354" formatCode="General">
                  <c:v>136.400000000001</c:v>
                </c:pt>
                <c:pt idx="1355" formatCode="General">
                  <c:v>136.50000000000099</c:v>
                </c:pt>
                <c:pt idx="1356" formatCode="General">
                  <c:v>136.60000000000099</c:v>
                </c:pt>
                <c:pt idx="1357" formatCode="General">
                  <c:v>136.70000000000101</c:v>
                </c:pt>
                <c:pt idx="1358" formatCode="General">
                  <c:v>136.80000000000101</c:v>
                </c:pt>
                <c:pt idx="1359" formatCode="General">
                  <c:v>136.900000000001</c:v>
                </c:pt>
                <c:pt idx="1360" formatCode="General">
                  <c:v>137.00000000000099</c:v>
                </c:pt>
                <c:pt idx="1361" formatCode="General">
                  <c:v>137.10000000000099</c:v>
                </c:pt>
                <c:pt idx="1362" formatCode="General">
                  <c:v>137.20000000000101</c:v>
                </c:pt>
                <c:pt idx="1363" formatCode="General">
                  <c:v>137.30000000000101</c:v>
                </c:pt>
                <c:pt idx="1364" formatCode="General">
                  <c:v>137.400000000001</c:v>
                </c:pt>
                <c:pt idx="1365" formatCode="General">
                  <c:v>137.50000000000099</c:v>
                </c:pt>
                <c:pt idx="1366" formatCode="General">
                  <c:v>137.60000000000099</c:v>
                </c:pt>
                <c:pt idx="1367" formatCode="General">
                  <c:v>137.70000000000101</c:v>
                </c:pt>
                <c:pt idx="1368" formatCode="General">
                  <c:v>137.80000000000101</c:v>
                </c:pt>
                <c:pt idx="1369" formatCode="General">
                  <c:v>137.900000000001</c:v>
                </c:pt>
                <c:pt idx="1370" formatCode="General">
                  <c:v>138.00000000000099</c:v>
                </c:pt>
                <c:pt idx="1371" formatCode="General">
                  <c:v>138.10000000000099</c:v>
                </c:pt>
                <c:pt idx="1372" formatCode="General">
                  <c:v>138.20000000000101</c:v>
                </c:pt>
                <c:pt idx="1373" formatCode="General">
                  <c:v>138.30000000000101</c:v>
                </c:pt>
                <c:pt idx="1374" formatCode="General">
                  <c:v>138.400000000001</c:v>
                </c:pt>
                <c:pt idx="1375" formatCode="General">
                  <c:v>138.50000000000099</c:v>
                </c:pt>
                <c:pt idx="1376" formatCode="General">
                  <c:v>138.60000000000099</c:v>
                </c:pt>
                <c:pt idx="1377" formatCode="General">
                  <c:v>138.70000000000101</c:v>
                </c:pt>
                <c:pt idx="1378" formatCode="General">
                  <c:v>138.80000000000101</c:v>
                </c:pt>
                <c:pt idx="1379" formatCode="General">
                  <c:v>138.900000000001</c:v>
                </c:pt>
                <c:pt idx="1380" formatCode="General">
                  <c:v>139.00000000000099</c:v>
                </c:pt>
                <c:pt idx="1381" formatCode="General">
                  <c:v>139.10000000000099</c:v>
                </c:pt>
                <c:pt idx="1382" formatCode="General">
                  <c:v>139.20000000000101</c:v>
                </c:pt>
                <c:pt idx="1383" formatCode="General">
                  <c:v>139.30000000000101</c:v>
                </c:pt>
                <c:pt idx="1384" formatCode="General">
                  <c:v>139.400000000001</c:v>
                </c:pt>
                <c:pt idx="1385" formatCode="General">
                  <c:v>139.50000000000099</c:v>
                </c:pt>
                <c:pt idx="1386" formatCode="General">
                  <c:v>139.60000000000099</c:v>
                </c:pt>
                <c:pt idx="1387" formatCode="General">
                  <c:v>139.70000000000101</c:v>
                </c:pt>
                <c:pt idx="1388" formatCode="General">
                  <c:v>139.80000000000101</c:v>
                </c:pt>
                <c:pt idx="1389" formatCode="General">
                  <c:v>139.900000000001</c:v>
                </c:pt>
                <c:pt idx="1390" formatCode="General">
                  <c:v>140.00000000000099</c:v>
                </c:pt>
                <c:pt idx="1391" formatCode="General">
                  <c:v>140.10000000000099</c:v>
                </c:pt>
                <c:pt idx="1392" formatCode="General">
                  <c:v>140.20000000000101</c:v>
                </c:pt>
                <c:pt idx="1393" formatCode="General">
                  <c:v>140.30000000000101</c:v>
                </c:pt>
                <c:pt idx="1394" formatCode="General">
                  <c:v>140.400000000001</c:v>
                </c:pt>
                <c:pt idx="1395" formatCode="General">
                  <c:v>140.50000000000099</c:v>
                </c:pt>
                <c:pt idx="1396" formatCode="General">
                  <c:v>140.60000000000099</c:v>
                </c:pt>
                <c:pt idx="1397" formatCode="General">
                  <c:v>140.70000000000101</c:v>
                </c:pt>
                <c:pt idx="1398" formatCode="General">
                  <c:v>140.80000000000101</c:v>
                </c:pt>
                <c:pt idx="1399" formatCode="General">
                  <c:v>140.900000000001</c:v>
                </c:pt>
                <c:pt idx="1400" formatCode="General">
                  <c:v>141.00000000000099</c:v>
                </c:pt>
                <c:pt idx="1401" formatCode="General">
                  <c:v>141.10000000000099</c:v>
                </c:pt>
                <c:pt idx="1402" formatCode="General">
                  <c:v>141.20000000000101</c:v>
                </c:pt>
                <c:pt idx="1403" formatCode="General">
                  <c:v>141.30000000000101</c:v>
                </c:pt>
                <c:pt idx="1404" formatCode="General">
                  <c:v>141.400000000001</c:v>
                </c:pt>
                <c:pt idx="1405" formatCode="General">
                  <c:v>141.50000000000099</c:v>
                </c:pt>
                <c:pt idx="1406" formatCode="General">
                  <c:v>141.60000000000099</c:v>
                </c:pt>
                <c:pt idx="1407" formatCode="General">
                  <c:v>141.70000000000101</c:v>
                </c:pt>
                <c:pt idx="1408" formatCode="General">
                  <c:v>141.80000000000101</c:v>
                </c:pt>
                <c:pt idx="1409" formatCode="General">
                  <c:v>141.900000000001</c:v>
                </c:pt>
                <c:pt idx="1410" formatCode="General">
                  <c:v>142.00000000000099</c:v>
                </c:pt>
                <c:pt idx="1411" formatCode="General">
                  <c:v>142.10000000000099</c:v>
                </c:pt>
                <c:pt idx="1412" formatCode="General">
                  <c:v>142.20000000000101</c:v>
                </c:pt>
                <c:pt idx="1413" formatCode="General">
                  <c:v>142.30000000000101</c:v>
                </c:pt>
                <c:pt idx="1414" formatCode="General">
                  <c:v>142.400000000001</c:v>
                </c:pt>
                <c:pt idx="1415" formatCode="General">
                  <c:v>142.50000000000099</c:v>
                </c:pt>
                <c:pt idx="1416" formatCode="General">
                  <c:v>142.60000000000099</c:v>
                </c:pt>
                <c:pt idx="1417" formatCode="General">
                  <c:v>142.70000000000101</c:v>
                </c:pt>
                <c:pt idx="1418" formatCode="General">
                  <c:v>142.80000000000101</c:v>
                </c:pt>
                <c:pt idx="1419" formatCode="General">
                  <c:v>142.900000000001</c:v>
                </c:pt>
                <c:pt idx="1420" formatCode="General">
                  <c:v>143.00000000000099</c:v>
                </c:pt>
                <c:pt idx="1421" formatCode="General">
                  <c:v>143.10000000000099</c:v>
                </c:pt>
                <c:pt idx="1422" formatCode="General">
                  <c:v>143.20000000000101</c:v>
                </c:pt>
                <c:pt idx="1423" formatCode="General">
                  <c:v>143.30000000000101</c:v>
                </c:pt>
                <c:pt idx="1424" formatCode="General">
                  <c:v>143.400000000001</c:v>
                </c:pt>
                <c:pt idx="1425" formatCode="General">
                  <c:v>143.50000000000099</c:v>
                </c:pt>
                <c:pt idx="1426" formatCode="General">
                  <c:v>143.60000000000099</c:v>
                </c:pt>
                <c:pt idx="1427" formatCode="General">
                  <c:v>143.70000000000101</c:v>
                </c:pt>
                <c:pt idx="1428" formatCode="General">
                  <c:v>143.80000000000101</c:v>
                </c:pt>
                <c:pt idx="1429" formatCode="General">
                  <c:v>143.900000000001</c:v>
                </c:pt>
                <c:pt idx="1430" formatCode="General">
                  <c:v>144.00000000000099</c:v>
                </c:pt>
                <c:pt idx="1431" formatCode="General">
                  <c:v>144.10000000000099</c:v>
                </c:pt>
                <c:pt idx="1432" formatCode="General">
                  <c:v>144.20000000000101</c:v>
                </c:pt>
                <c:pt idx="1433" formatCode="General">
                  <c:v>144.30000000000101</c:v>
                </c:pt>
                <c:pt idx="1434" formatCode="General">
                  <c:v>144.400000000001</c:v>
                </c:pt>
                <c:pt idx="1435" formatCode="General">
                  <c:v>144.50000000000099</c:v>
                </c:pt>
                <c:pt idx="1436" formatCode="General">
                  <c:v>144.60000000000099</c:v>
                </c:pt>
                <c:pt idx="1437" formatCode="General">
                  <c:v>144.70000000000101</c:v>
                </c:pt>
                <c:pt idx="1438" formatCode="General">
                  <c:v>144.80000000000101</c:v>
                </c:pt>
                <c:pt idx="1439" formatCode="General">
                  <c:v>144.900000000001</c:v>
                </c:pt>
                <c:pt idx="1440" formatCode="General">
                  <c:v>145.00000000000099</c:v>
                </c:pt>
                <c:pt idx="1441" formatCode="General">
                  <c:v>145.10000000000099</c:v>
                </c:pt>
                <c:pt idx="1442" formatCode="General">
                  <c:v>145.20000000000101</c:v>
                </c:pt>
                <c:pt idx="1443" formatCode="General">
                  <c:v>145.30000000000101</c:v>
                </c:pt>
                <c:pt idx="1444" formatCode="General">
                  <c:v>145.400000000001</c:v>
                </c:pt>
                <c:pt idx="1445" formatCode="General">
                  <c:v>145.50000000000099</c:v>
                </c:pt>
                <c:pt idx="1446" formatCode="General">
                  <c:v>145.60000000000099</c:v>
                </c:pt>
                <c:pt idx="1447" formatCode="General">
                  <c:v>145.70000000000101</c:v>
                </c:pt>
                <c:pt idx="1448" formatCode="General">
                  <c:v>145.80000000000101</c:v>
                </c:pt>
                <c:pt idx="1449" formatCode="General">
                  <c:v>145.900000000001</c:v>
                </c:pt>
                <c:pt idx="1450" formatCode="General">
                  <c:v>146.00000000000099</c:v>
                </c:pt>
                <c:pt idx="1451" formatCode="General">
                  <c:v>146.10000000000099</c:v>
                </c:pt>
                <c:pt idx="1452" formatCode="General">
                  <c:v>146.20000000000101</c:v>
                </c:pt>
                <c:pt idx="1453" formatCode="General">
                  <c:v>146.30000000000101</c:v>
                </c:pt>
                <c:pt idx="1454" formatCode="General">
                  <c:v>146.400000000001</c:v>
                </c:pt>
                <c:pt idx="1455" formatCode="General">
                  <c:v>146.50000000000099</c:v>
                </c:pt>
                <c:pt idx="1456" formatCode="General">
                  <c:v>146.60000000000099</c:v>
                </c:pt>
                <c:pt idx="1457" formatCode="General">
                  <c:v>146.70000000000101</c:v>
                </c:pt>
                <c:pt idx="1458" formatCode="General">
                  <c:v>146.80000000000101</c:v>
                </c:pt>
                <c:pt idx="1459" formatCode="General">
                  <c:v>146.900000000001</c:v>
                </c:pt>
                <c:pt idx="1460" formatCode="General">
                  <c:v>147.00000000000099</c:v>
                </c:pt>
                <c:pt idx="1461" formatCode="General">
                  <c:v>147.10000000000099</c:v>
                </c:pt>
                <c:pt idx="1462" formatCode="General">
                  <c:v>147.20000000000101</c:v>
                </c:pt>
                <c:pt idx="1463" formatCode="General">
                  <c:v>147.30000000000101</c:v>
                </c:pt>
                <c:pt idx="1464" formatCode="General">
                  <c:v>147.400000000001</c:v>
                </c:pt>
                <c:pt idx="1465" formatCode="General">
                  <c:v>147.50000000000099</c:v>
                </c:pt>
                <c:pt idx="1466" formatCode="General">
                  <c:v>147.60000000000099</c:v>
                </c:pt>
                <c:pt idx="1467" formatCode="General">
                  <c:v>147.70000000000101</c:v>
                </c:pt>
                <c:pt idx="1468" formatCode="General">
                  <c:v>147.80000000000101</c:v>
                </c:pt>
                <c:pt idx="1469" formatCode="General">
                  <c:v>147.900000000001</c:v>
                </c:pt>
                <c:pt idx="1470" formatCode="General">
                  <c:v>148.00000000000099</c:v>
                </c:pt>
                <c:pt idx="1471" formatCode="General">
                  <c:v>148.10000000000099</c:v>
                </c:pt>
                <c:pt idx="1472" formatCode="General">
                  <c:v>148.20000000000101</c:v>
                </c:pt>
                <c:pt idx="1473" formatCode="General">
                  <c:v>148.30000000000101</c:v>
                </c:pt>
                <c:pt idx="1474" formatCode="General">
                  <c:v>148.400000000001</c:v>
                </c:pt>
                <c:pt idx="1475" formatCode="General">
                  <c:v>148.50000000000099</c:v>
                </c:pt>
                <c:pt idx="1476" formatCode="General">
                  <c:v>148.60000000000099</c:v>
                </c:pt>
                <c:pt idx="1477" formatCode="General">
                  <c:v>148.70000000000101</c:v>
                </c:pt>
                <c:pt idx="1478" formatCode="General">
                  <c:v>148.80000000000101</c:v>
                </c:pt>
                <c:pt idx="1479" formatCode="General">
                  <c:v>148.900000000001</c:v>
                </c:pt>
                <c:pt idx="1480" formatCode="General">
                  <c:v>149.00000000000099</c:v>
                </c:pt>
                <c:pt idx="1481" formatCode="General">
                  <c:v>149.10000000000099</c:v>
                </c:pt>
                <c:pt idx="1482" formatCode="General">
                  <c:v>149.20000000000101</c:v>
                </c:pt>
                <c:pt idx="1483" formatCode="General">
                  <c:v>149.30000000000101</c:v>
                </c:pt>
                <c:pt idx="1484" formatCode="General">
                  <c:v>149.400000000001</c:v>
                </c:pt>
                <c:pt idx="1485" formatCode="General">
                  <c:v>149.50000000000099</c:v>
                </c:pt>
                <c:pt idx="1486" formatCode="General">
                  <c:v>149.60000000000099</c:v>
                </c:pt>
              </c:numCache>
            </c:numRef>
          </c:xVal>
          <c:yVal>
            <c:numRef>
              <c:f>'Figure 2 (Fit-data)'!$K$7:$K$1493</c:f>
              <c:numCache>
                <c:formatCode>0.0000</c:formatCode>
                <c:ptCount val="1487"/>
                <c:pt idx="0">
                  <c:v>0.84878179881754756</c:v>
                </c:pt>
                <c:pt idx="1">
                  <c:v>0.87550388574083648</c:v>
                </c:pt>
                <c:pt idx="2">
                  <c:v>0.89946382202428377</c:v>
                </c:pt>
                <c:pt idx="3">
                  <c:v>0.92106980528753801</c:v>
                </c:pt>
                <c:pt idx="4">
                  <c:v>0.94065313054449062</c:v>
                </c:pt>
                <c:pt idx="5">
                  <c:v>0.95848555829776083</c:v>
                </c:pt>
                <c:pt idx="6">
                  <c:v>0.97479215496131566</c:v>
                </c:pt>
                <c:pt idx="7">
                  <c:v>0.98976093408803978</c:v>
                </c:pt>
                <c:pt idx="8">
                  <c:v>1.0035501958733346</c:v>
                </c:pt>
                <c:pt idx="9">
                  <c:v>1.0162941840230753</c:v>
                </c:pt>
                <c:pt idx="10">
                  <c:v>1.0281074949048756</c:v>
                </c:pt>
                <c:pt idx="11">
                  <c:v>1.039088549508089</c:v>
                </c:pt>
                <c:pt idx="12">
                  <c:v>1.0493223531711244</c:v>
                </c:pt>
                <c:pt idx="13">
                  <c:v>1.0588827082087262</c:v>
                </c:pt>
                <c:pt idx="14">
                  <c:v>1.067834002123915</c:v>
                </c:pt>
                <c:pt idx="15">
                  <c:v>1.0762326635658617</c:v>
                </c:pt>
                <c:pt idx="16">
                  <c:v>1.0841283559756181</c:v>
                </c:pt>
                <c:pt idx="17">
                  <c:v>1.0915649625035484</c:v>
                </c:pt>
                <c:pt idx="18">
                  <c:v>1.0985814036127959</c:v>
                </c:pt>
                <c:pt idx="19">
                  <c:v>1.1052123196413441</c:v>
                </c:pt>
                <c:pt idx="20">
                  <c:v>1.1114886436653713</c:v>
                </c:pt>
                <c:pt idx="21">
                  <c:v>1.1174380847087715</c:v>
                </c:pt>
                <c:pt idx="22">
                  <c:v>1.1230855372612527</c:v>
                </c:pt>
                <c:pt idx="23">
                  <c:v>1.1284534298978761</c:v>
                </c:pt>
                <c:pt idx="24">
                  <c:v>1.1335620233147525</c:v>
                </c:pt>
                <c:pt idx="25">
                  <c:v>1.138429666145123</c:v>
                </c:pt>
                <c:pt idx="26">
                  <c:v>1.143073015375123</c:v>
                </c:pt>
                <c:pt idx="27">
                  <c:v>1.147507226947607</c:v>
                </c:pt>
                <c:pt idx="28">
                  <c:v>1.1517461211560016</c:v>
                </c:pt>
                <c:pt idx="29">
                  <c:v>1.1558023266355288</c:v>
                </c:pt>
                <c:pt idx="30">
                  <c:v>1.1596874061156401</c:v>
                </c:pt>
                <c:pt idx="31">
                  <c:v>1.1634119665738913</c:v>
                </c:pt>
                <c:pt idx="32">
                  <c:v>1.1669857560034183</c:v>
                </c:pt>
                <c:pt idx="33">
                  <c:v>1.1704177486546554</c:v>
                </c:pt>
                <c:pt idx="34">
                  <c:v>1.1737162203220539</c:v>
                </c:pt>
                <c:pt idx="35">
                  <c:v>1.1768888150065324</c:v>
                </c:pt>
                <c:pt idx="36">
                  <c:v>1.1799426040848566</c:v>
                </c:pt>
                <c:pt idx="37">
                  <c:v>1.1828841389506579</c:v>
                </c:pt>
                <c:pt idx="38">
                  <c:v>1.1857194979524039</c:v>
                </c:pt>
                <c:pt idx="39">
                  <c:v>1.1884543283364724</c:v>
                </c:pt>
                <c:pt idx="40">
                  <c:v>1.1910938838047305</c:v>
                </c:pt>
                <c:pt idx="41">
                  <c:v>1.1936430582124939</c:v>
                </c:pt>
                <c:pt idx="42">
                  <c:v>1.1961064158618662</c:v>
                </c:pt>
                <c:pt idx="43">
                  <c:v>1.1984882187851789</c:v>
                </c:pt>
                <c:pt idx="44">
                  <c:v>1.200792451361784</c:v>
                </c:pt>
                <c:pt idx="45">
                  <c:v>1.2030228425674356</c:v>
                </c:pt>
                <c:pt idx="46">
                  <c:v>1.2051828861177141</c:v>
                </c:pt>
                <c:pt idx="47">
                  <c:v>1.2072758587344647</c:v>
                </c:pt>
                <c:pt idx="48">
                  <c:v>1.209304836736196</c:v>
                </c:pt>
                <c:pt idx="49">
                  <c:v>1.2112727111291679</c:v>
                </c:pt>
                <c:pt idx="50">
                  <c:v>1.2131822013549165</c:v>
                </c:pt>
                <c:pt idx="51">
                  <c:v>1.2150358678317381</c:v>
                </c:pt>
                <c:pt idx="52">
                  <c:v>1.216836123411807</c:v>
                </c:pt>
                <c:pt idx="53">
                  <c:v>1.2185852438617533</c:v>
                </c:pt>
                <c:pt idx="54">
                  <c:v>1.2202853774624662</c:v>
                </c:pt>
                <c:pt idx="55">
                  <c:v>1.2219385538132852</c:v>
                </c:pt>
                <c:pt idx="56">
                  <c:v>1.2235466919164628</c:v>
                </c:pt>
                <c:pt idx="57">
                  <c:v>1.2251116076096311</c:v>
                </c:pt>
                <c:pt idx="58">
                  <c:v>1.2266350204067991</c:v>
                </c:pt>
                <c:pt idx="59">
                  <c:v>1.2281185598020852</c:v>
                </c:pt>
                <c:pt idx="60">
                  <c:v>1.2295637710847747</c:v>
                </c:pt>
                <c:pt idx="61">
                  <c:v>1.2309721207093407</c:v>
                </c:pt>
                <c:pt idx="62">
                  <c:v>1.2323450012596633</c:v>
                </c:pt>
                <c:pt idx="63">
                  <c:v>1.2336837360427804</c:v>
                </c:pt>
                <c:pt idx="64">
                  <c:v>1.2349895833440365</c:v>
                </c:pt>
                <c:pt idx="65">
                  <c:v>1.2362637403723835</c:v>
                </c:pt>
                <c:pt idx="66">
                  <c:v>1.2375073469218543</c:v>
                </c:pt>
                <c:pt idx="67">
                  <c:v>1.2387214887727429</c:v>
                </c:pt>
                <c:pt idx="68">
                  <c:v>1.2399072008538263</c:v>
                </c:pt>
                <c:pt idx="69">
                  <c:v>1.241065470184995</c:v>
                </c:pt>
                <c:pt idx="70">
                  <c:v>1.2421972386178723</c:v>
                </c:pt>
                <c:pt idx="71">
                  <c:v>1.2433034053904271</c:v>
                </c:pt>
                <c:pt idx="72">
                  <c:v>1.2443848295101365</c:v>
                </c:pt>
                <c:pt idx="73">
                  <c:v>1.245442331978982</c:v>
                </c:pt>
                <c:pt idx="74">
                  <c:v>1.2464766978723862</c:v>
                </c:pt>
                <c:pt idx="75">
                  <c:v>1.2474886782831596</c:v>
                </c:pt>
                <c:pt idx="76">
                  <c:v>1.2484789921405743</c:v>
                </c:pt>
                <c:pt idx="77">
                  <c:v>1.24944832791382</c:v>
                </c:pt>
                <c:pt idx="78">
                  <c:v>1.2503973452083317</c:v>
                </c:pt>
                <c:pt idx="79">
                  <c:v>1.2513266762627626</c:v>
                </c:pt>
                <c:pt idx="80">
                  <c:v>1.2522369273537473</c:v>
                </c:pt>
                <c:pt idx="81">
                  <c:v>1.2531286801150117</c:v>
                </c:pt>
                <c:pt idx="82">
                  <c:v>1.2540024927768609</c:v>
                </c:pt>
                <c:pt idx="83">
                  <c:v>1.2548589013316009</c:v>
                </c:pt>
                <c:pt idx="84">
                  <c:v>1.2556984206300017</c:v>
                </c:pt>
                <c:pt idx="85">
                  <c:v>1.2565215454135172</c:v>
                </c:pt>
                <c:pt idx="86">
                  <c:v>1.2573287512866143</c:v>
                </c:pt>
                <c:pt idx="87">
                  <c:v>1.2581204956332215</c:v>
                </c:pt>
                <c:pt idx="88">
                  <c:v>1.2588972184810132</c:v>
                </c:pt>
                <c:pt idx="89">
                  <c:v>1.2596593433169556</c:v>
                </c:pt>
                <c:pt idx="90">
                  <c:v>1.2604072778572961</c:v>
                </c:pt>
                <c:pt idx="91">
                  <c:v>1.2611414147749382</c:v>
                </c:pt>
                <c:pt idx="92">
                  <c:v>1.2618621323869201</c:v>
                </c:pt>
                <c:pt idx="93">
                  <c:v>1.2625697953045387</c:v>
                </c:pt>
                <c:pt idx="94">
                  <c:v>1.2632647550484575</c:v>
                </c:pt>
                <c:pt idx="95">
                  <c:v>1.2639473506309795</c:v>
                </c:pt>
                <c:pt idx="96">
                  <c:v>1.26461790910752</c:v>
                </c:pt>
                <c:pt idx="97">
                  <c:v>1.2652767460991503</c:v>
                </c:pt>
                <c:pt idx="98">
                  <c:v>1.265924166287981</c:v>
                </c:pt>
                <c:pt idx="99">
                  <c:v>1.2665604638870078</c:v>
                </c:pt>
                <c:pt idx="100">
                  <c:v>1.2671859230859475</c:v>
                </c:pt>
                <c:pt idx="101">
                  <c:v>1.2678008184744838</c:v>
                </c:pt>
                <c:pt idx="102">
                  <c:v>1.2684054154442428</c:v>
                </c:pt>
                <c:pt idx="103">
                  <c:v>1.2689999705707418</c:v>
                </c:pt>
                <c:pt idx="104">
                  <c:v>1.2695847319764577</c:v>
                </c:pt>
                <c:pt idx="105">
                  <c:v>1.2701599396761043</c:v>
                </c:pt>
                <c:pt idx="106">
                  <c:v>1.2707258259051175</c:v>
                </c:pt>
                <c:pt idx="107">
                  <c:v>1.271282615432302</c:v>
                </c:pt>
                <c:pt idx="108">
                  <c:v>1.2718305258575173</c:v>
                </c:pt>
                <c:pt idx="109">
                  <c:v>1.2723697678952368</c:v>
                </c:pt>
                <c:pt idx="110">
                  <c:v>1.27290054564475</c:v>
                </c:pt>
                <c:pt idx="111">
                  <c:v>1.2734230568477425</c:v>
                </c:pt>
                <c:pt idx="112">
                  <c:v>1.2739374931339316</c:v>
                </c:pt>
                <c:pt idx="113">
                  <c:v>1.2744440402554005</c:v>
                </c:pt>
                <c:pt idx="114">
                  <c:v>1.2749428783102337</c:v>
                </c:pt>
                <c:pt idx="115">
                  <c:v>1.2754341819560189</c:v>
                </c:pt>
                <c:pt idx="116">
                  <c:v>1.2759181206137458</c:v>
                </c:pt>
                <c:pt idx="117">
                  <c:v>1.2763948586626033</c:v>
                </c:pt>
                <c:pt idx="118">
                  <c:v>1.2768645556261458</c:v>
                </c:pt>
                <c:pt idx="119">
                  <c:v>1.27732736635027</c:v>
                </c:pt>
                <c:pt idx="120">
                  <c:v>1.2777834411734215</c:v>
                </c:pt>
                <c:pt idx="121">
                  <c:v>1.2782329260894214</c:v>
                </c:pt>
                <c:pt idx="122">
                  <c:v>1.2786759629032873</c:v>
                </c:pt>
                <c:pt idx="123">
                  <c:v>1.2791126893803939</c:v>
                </c:pt>
                <c:pt idx="124">
                  <c:v>1.279543239389306</c:v>
                </c:pt>
                <c:pt idx="125">
                  <c:v>1.2799677430385912</c:v>
                </c:pt>
                <c:pt idx="126">
                  <c:v>1.2803863268079148</c:v>
                </c:pt>
                <c:pt idx="127">
                  <c:v>1.2807991136736783</c:v>
                </c:pt>
                <c:pt idx="128">
                  <c:v>1.2812062232294827</c:v>
                </c:pt>
                <c:pt idx="129">
                  <c:v>1.2816077718016519</c:v>
                </c:pt>
                <c:pt idx="130">
                  <c:v>1.2820038725600511</c:v>
                </c:pt>
                <c:pt idx="131">
                  <c:v>1.2823946356244298</c:v>
                </c:pt>
                <c:pt idx="132">
                  <c:v>1.282780168166491</c:v>
                </c:pt>
                <c:pt idx="133">
                  <c:v>1.2831605745078909</c:v>
                </c:pt>
                <c:pt idx="134">
                  <c:v>1.2835359562143527</c:v>
                </c:pt>
                <c:pt idx="135">
                  <c:v>1.2839064121860779</c:v>
                </c:pt>
                <c:pt idx="136">
                  <c:v>1.2842720387446214</c:v>
                </c:pt>
                <c:pt idx="137">
                  <c:v>1.2846329297163879</c:v>
                </c:pt>
                <c:pt idx="138">
                  <c:v>1.2849891765129069</c:v>
                </c:pt>
                <c:pt idx="139">
                  <c:v>1.2853408682080318</c:v>
                </c:pt>
                <c:pt idx="140">
                  <c:v>1.2856880916121878</c:v>
                </c:pt>
                <c:pt idx="141">
                  <c:v>1.2860309313438161</c:v>
                </c:pt>
                <c:pt idx="142">
                  <c:v>1.2863694698981245</c:v>
                </c:pt>
                <c:pt idx="143">
                  <c:v>1.2867037877132685</c:v>
                </c:pt>
                <c:pt idx="144">
                  <c:v>1.2870339632340693</c:v>
                </c:pt>
                <c:pt idx="145">
                  <c:v>1.2873600729733823</c:v>
                </c:pt>
                <c:pt idx="146">
                  <c:v>1.2876821915712084</c:v>
                </c:pt>
                <c:pt idx="147">
                  <c:v>1.2880003918516509</c:v>
                </c:pt>
                <c:pt idx="148">
                  <c:v>1.2883147448778041</c:v>
                </c:pt>
                <c:pt idx="149">
                  <c:v>1.2886253200046642</c:v>
                </c:pt>
                <c:pt idx="150">
                  <c:v>1.2889321849301454</c:v>
                </c:pt>
                <c:pt idx="151">
                  <c:v>1.2892354057442732</c:v>
                </c:pt>
                <c:pt idx="152">
                  <c:v>1.2895350469766427</c:v>
                </c:pt>
                <c:pt idx="153">
                  <c:v>1.2898311716422002</c:v>
                </c:pt>
                <c:pt idx="154">
                  <c:v>1.2901238412854241</c:v>
                </c:pt>
                <c:pt idx="155">
                  <c:v>1.2904131160229706</c:v>
                </c:pt>
                <c:pt idx="156">
                  <c:v>1.2906990545848382</c:v>
                </c:pt>
                <c:pt idx="157">
                  <c:v>1.290981714354124</c:v>
                </c:pt>
                <c:pt idx="158">
                  <c:v>1.2912611514054124</c:v>
                </c:pt>
                <c:pt idx="159">
                  <c:v>1.2915374205418626</c:v>
                </c:pt>
                <c:pt idx="160">
                  <c:v>1.2918105753310416</c:v>
                </c:pt>
                <c:pt idx="161">
                  <c:v>1.2920806681395511</c:v>
                </c:pt>
                <c:pt idx="162">
                  <c:v>1.2923477501664955</c:v>
                </c:pt>
                <c:pt idx="163">
                  <c:v>1.2926118714758383</c:v>
                </c:pt>
                <c:pt idx="164">
                  <c:v>1.2928730810276898</c:v>
                </c:pt>
                <c:pt idx="165">
                  <c:v>1.2931314267085618</c:v>
                </c:pt>
                <c:pt idx="166">
                  <c:v>1.2933869553606354</c:v>
                </c:pt>
                <c:pt idx="167">
                  <c:v>1.2936397128100761</c:v>
                </c:pt>
                <c:pt idx="168">
                  <c:v>1.2938897438944315</c:v>
                </c:pt>
                <c:pt idx="169">
                  <c:v>1.2941370924891498</c:v>
                </c:pt>
                <c:pt idx="170">
                  <c:v>1.2943818015332447</c:v>
                </c:pt>
                <c:pt idx="171">
                  <c:v>1.2946239130541493</c:v>
                </c:pt>
                <c:pt idx="172">
                  <c:v>1.2948634681917759</c:v>
                </c:pt>
                <c:pt idx="173">
                  <c:v>1.2951005072218233</c:v>
                </c:pt>
                <c:pt idx="174">
                  <c:v>1.2953350695783505</c:v>
                </c:pt>
                <c:pt idx="175">
                  <c:v>1.2955671938756466</c:v>
                </c:pt>
                <c:pt idx="176">
                  <c:v>1.2957969179294233</c:v>
                </c:pt>
                <c:pt idx="177">
                  <c:v>1.2960242787773539</c:v>
                </c:pt>
                <c:pt idx="178">
                  <c:v>1.2962493126989791</c:v>
                </c:pt>
                <c:pt idx="179">
                  <c:v>1.2964720552350071</c:v>
                </c:pt>
                <c:pt idx="180">
                  <c:v>1.2966925412060257</c:v>
                </c:pt>
                <c:pt idx="181">
                  <c:v>1.296910804730651</c:v>
                </c:pt>
                <c:pt idx="182">
                  <c:v>1.2971268792431259</c:v>
                </c:pt>
                <c:pt idx="183">
                  <c:v>1.2973407975103948</c:v>
                </c:pt>
                <c:pt idx="184">
                  <c:v>1.2975525916486699</c:v>
                </c:pt>
                <c:pt idx="185">
                  <c:v>1.2977622931395043</c:v>
                </c:pt>
                <c:pt idx="186">
                  <c:v>1.2979699328453924</c:v>
                </c:pt>
                <c:pt idx="187">
                  <c:v>1.2981755410249121</c:v>
                </c:pt>
                <c:pt idx="188">
                  <c:v>1.2983791473474253</c:v>
                </c:pt>
                <c:pt idx="189">
                  <c:v>1.2985807809073495</c:v>
                </c:pt>
                <c:pt idx="190">
                  <c:v>1.2987804702380186</c:v>
                </c:pt>
                <c:pt idx="191">
                  <c:v>1.2989782433251429</c:v>
                </c:pt>
                <c:pt idx="192">
                  <c:v>1.299174127619884</c:v>
                </c:pt>
                <c:pt idx="193">
                  <c:v>1.2993681500515586</c:v>
                </c:pt>
                <c:pt idx="194">
                  <c:v>1.2995603370399784</c:v>
                </c:pt>
                <c:pt idx="195">
                  <c:v>1.2997507145074438</c:v>
                </c:pt>
                <c:pt idx="196">
                  <c:v>1.2999393078904005</c:v>
                </c:pt>
                <c:pt idx="197">
                  <c:v>1.3001261421507688</c:v>
                </c:pt>
                <c:pt idx="198">
                  <c:v>1.3003112417869573</c:v>
                </c:pt>
                <c:pt idx="199">
                  <c:v>1.3004946308445731</c:v>
                </c:pt>
                <c:pt idx="200">
                  <c:v>1.3006763329268334</c:v>
                </c:pt>
                <c:pt idx="201">
                  <c:v>1.3008563712046946</c:v>
                </c:pt>
                <c:pt idx="202">
                  <c:v>1.3010347684267007</c:v>
                </c:pt>
                <c:pt idx="203">
                  <c:v>1.3012115469285668</c:v>
                </c:pt>
                <c:pt idx="204">
                  <c:v>1.301386728642502</c:v>
                </c:pt>
                <c:pt idx="205">
                  <c:v>1.3015603351062786</c:v>
                </c:pt>
                <c:pt idx="206">
                  <c:v>1.301732387472061</c:v>
                </c:pt>
                <c:pt idx="207">
                  <c:v>1.3019029065149967</c:v>
                </c:pt>
                <c:pt idx="208">
                  <c:v>1.3020719126415792</c:v>
                </c:pt>
                <c:pt idx="209">
                  <c:v>1.3022394258977885</c:v>
                </c:pt>
                <c:pt idx="210">
                  <c:v>1.3024054659770186</c:v>
                </c:pt>
                <c:pt idx="211">
                  <c:v>1.3025700522277939</c:v>
                </c:pt>
                <c:pt idx="212">
                  <c:v>1.3027332036612869</c:v>
                </c:pt>
                <c:pt idx="213">
                  <c:v>1.3028949389586379</c:v>
                </c:pt>
                <c:pt idx="214">
                  <c:v>1.3030552764780867</c:v>
                </c:pt>
                <c:pt idx="215">
                  <c:v>1.303214234261918</c:v>
                </c:pt>
                <c:pt idx="216">
                  <c:v>1.3033718300432302</c:v>
                </c:pt>
                <c:pt idx="217">
                  <c:v>1.3035280812525301</c:v>
                </c:pt>
                <c:pt idx="218">
                  <c:v>1.3036830050241595</c:v>
                </c:pt>
                <c:pt idx="219">
                  <c:v>1.3038366182025591</c:v>
                </c:pt>
                <c:pt idx="220">
                  <c:v>1.3039889373483746</c:v>
                </c:pt>
                <c:pt idx="221">
                  <c:v>1.3041399787444059</c:v>
                </c:pt>
                <c:pt idx="222">
                  <c:v>1.3042897584014121</c:v>
                </c:pt>
                <c:pt idx="223">
                  <c:v>1.3044382920637692</c:v>
                </c:pt>
                <c:pt idx="224">
                  <c:v>1.3045855952149856</c:v>
                </c:pt>
                <c:pt idx="225">
                  <c:v>1.3047316830830831</c:v>
                </c:pt>
                <c:pt idx="226">
                  <c:v>1.3048765706458467</c:v>
                </c:pt>
                <c:pt idx="227">
                  <c:v>1.305020272635941</c:v>
                </c:pt>
                <c:pt idx="228">
                  <c:v>1.305162803545906</c:v>
                </c:pt>
                <c:pt idx="229">
                  <c:v>1.305304177633029</c:v>
                </c:pt>
                <c:pt idx="230">
                  <c:v>1.3054444089240982</c:v>
                </c:pt>
                <c:pt idx="231">
                  <c:v>1.3055835112200431</c:v>
                </c:pt>
                <c:pt idx="232">
                  <c:v>1.3057214981004617</c:v>
                </c:pt>
                <c:pt idx="233">
                  <c:v>1.3058583829280395</c:v>
                </c:pt>
                <c:pt idx="234">
                  <c:v>1.3059941788528637</c:v>
                </c:pt>
                <c:pt idx="235">
                  <c:v>1.3061288988166346</c:v>
                </c:pt>
                <c:pt idx="236">
                  <c:v>1.3062625555567768</c:v>
                </c:pt>
                <c:pt idx="237">
                  <c:v>1.3063951616104541</c:v>
                </c:pt>
                <c:pt idx="238">
                  <c:v>1.3065267293184899</c:v>
                </c:pt>
                <c:pt idx="239">
                  <c:v>1.3066572708291948</c:v>
                </c:pt>
                <c:pt idx="240">
                  <c:v>1.3067867981021071</c:v>
                </c:pt>
                <c:pt idx="241">
                  <c:v>1.3069153229116452</c:v>
                </c:pt>
                <c:pt idx="242">
                  <c:v>1.3070428568506742</c:v>
                </c:pt>
                <c:pt idx="243">
                  <c:v>1.307169411333994</c:v>
                </c:pt>
                <c:pt idx="244">
                  <c:v>1.3072949976017434</c:v>
                </c:pt>
                <c:pt idx="245">
                  <c:v>1.3074196267227278</c:v>
                </c:pt>
                <c:pt idx="246">
                  <c:v>1.3075433095976732</c:v>
                </c:pt>
                <c:pt idx="247">
                  <c:v>1.3076660569624028</c:v>
                </c:pt>
                <c:pt idx="248">
                  <c:v>1.3077878793909437</c:v>
                </c:pt>
                <c:pt idx="249">
                  <c:v>1.3079087872985644</c:v>
                </c:pt>
                <c:pt idx="250">
                  <c:v>1.3080287909447426</c:v>
                </c:pt>
                <c:pt idx="251">
                  <c:v>1.3081479004360668</c:v>
                </c:pt>
                <c:pt idx="252">
                  <c:v>1.3082661257290744</c:v>
                </c:pt>
                <c:pt idx="253">
                  <c:v>1.3083834766330258</c:v>
                </c:pt>
                <c:pt idx="254">
                  <c:v>1.3084999628126175</c:v>
                </c:pt>
                <c:pt idx="255">
                  <c:v>1.3086155937906359</c:v>
                </c:pt>
                <c:pt idx="256">
                  <c:v>1.3087303789505516</c:v>
                </c:pt>
                <c:pt idx="257">
                  <c:v>1.3088443275390587</c:v>
                </c:pt>
                <c:pt idx="258">
                  <c:v>1.3089574486685578</c:v>
                </c:pt>
                <c:pt idx="259">
                  <c:v>1.3090697513195835</c:v>
                </c:pt>
                <c:pt idx="260">
                  <c:v>1.3091812443431841</c:v>
                </c:pt>
                <c:pt idx="261">
                  <c:v>1.3092919364632449</c:v>
                </c:pt>
                <c:pt idx="262">
                  <c:v>1.3094018362787636</c:v>
                </c:pt>
                <c:pt idx="263">
                  <c:v>1.3095109522660782</c:v>
                </c:pt>
                <c:pt idx="264">
                  <c:v>1.3096192927810455</c:v>
                </c:pt>
                <c:pt idx="265">
                  <c:v>1.3097268660611749</c:v>
                </c:pt>
                <c:pt idx="266">
                  <c:v>1.3098336802277155</c:v>
                </c:pt>
                <c:pt idx="267">
                  <c:v>1.3099397432877007</c:v>
                </c:pt>
                <c:pt idx="268">
                  <c:v>1.3100450631359482</c:v>
                </c:pt>
                <c:pt idx="269">
                  <c:v>1.3101496475570198</c:v>
                </c:pt>
                <c:pt idx="270">
                  <c:v>1.3102535042271384</c:v>
                </c:pt>
                <c:pt idx="271">
                  <c:v>1.3103566407160678</c:v>
                </c:pt>
                <c:pt idx="272">
                  <c:v>1.3104590644889504</c:v>
                </c:pt>
                <c:pt idx="273">
                  <c:v>1.3105607829081087</c:v>
                </c:pt>
                <c:pt idx="274">
                  <c:v>1.3106618032348103</c:v>
                </c:pt>
                <c:pt idx="275">
                  <c:v>1.3107621326309951</c:v>
                </c:pt>
                <c:pt idx="276">
                  <c:v>1.3108617781609673</c:v>
                </c:pt>
                <c:pt idx="277">
                  <c:v>1.3109607467930553</c:v>
                </c:pt>
                <c:pt idx="278">
                  <c:v>1.3110590454012347</c:v>
                </c:pt>
                <c:pt idx="279">
                  <c:v>1.3111566807667203</c:v>
                </c:pt>
                <c:pt idx="280">
                  <c:v>1.3112536595795248</c:v>
                </c:pt>
                <c:pt idx="281">
                  <c:v>1.3113499884399891</c:v>
                </c:pt>
                <c:pt idx="282">
                  <c:v>1.3114456738602758</c:v>
                </c:pt>
                <c:pt idx="283">
                  <c:v>1.3115407222658422</c:v>
                </c:pt>
                <c:pt idx="284">
                  <c:v>1.3116351399968735</c:v>
                </c:pt>
                <c:pt idx="285">
                  <c:v>1.3117289333096953</c:v>
                </c:pt>
                <c:pt idx="286">
                  <c:v>1.3118221083781552</c:v>
                </c:pt>
                <c:pt idx="287">
                  <c:v>1.3119146712949776</c:v>
                </c:pt>
                <c:pt idx="288">
                  <c:v>1.3120066280730902</c:v>
                </c:pt>
                <c:pt idx="289">
                  <c:v>1.3120979846469287</c:v>
                </c:pt>
                <c:pt idx="290">
                  <c:v>1.3121887468737115</c:v>
                </c:pt>
                <c:pt idx="291">
                  <c:v>1.3122789205346919</c:v>
                </c:pt>
                <c:pt idx="292">
                  <c:v>1.3123685113363868</c:v>
                </c:pt>
                <c:pt idx="293">
                  <c:v>1.312457524911778</c:v>
                </c:pt>
                <c:pt idx="294">
                  <c:v>1.3125459668214963</c:v>
                </c:pt>
                <c:pt idx="295">
                  <c:v>1.3126338425549762</c:v>
                </c:pt>
                <c:pt idx="296">
                  <c:v>1.3127211575315934</c:v>
                </c:pt>
                <c:pt idx="297">
                  <c:v>1.3128079171017788</c:v>
                </c:pt>
                <c:pt idx="298">
                  <c:v>1.3128941265481116</c:v>
                </c:pt>
                <c:pt idx="299">
                  <c:v>1.3129797910863896</c:v>
                </c:pt>
                <c:pt idx="300">
                  <c:v>1.3130649158666845</c:v>
                </c:pt>
                <c:pt idx="301">
                  <c:v>1.313149505974371</c:v>
                </c:pt>
                <c:pt idx="302">
                  <c:v>1.3132335664311403</c:v>
                </c:pt>
                <c:pt idx="303">
                  <c:v>1.3133171021959955</c:v>
                </c:pt>
                <c:pt idx="304">
                  <c:v>1.3134001181662247</c:v>
                </c:pt>
                <c:pt idx="305">
                  <c:v>1.3134826191783588</c:v>
                </c:pt>
                <c:pt idx="306">
                  <c:v>1.3135646100091107</c:v>
                </c:pt>
                <c:pt idx="307">
                  <c:v>1.3136460953762983</c:v>
                </c:pt>
                <c:pt idx="308">
                  <c:v>1.3137270799397478</c:v>
                </c:pt>
                <c:pt idx="309">
                  <c:v>1.3138075683021828</c:v>
                </c:pt>
                <c:pt idx="310">
                  <c:v>1.3138875650100958</c:v>
                </c:pt>
                <c:pt idx="311">
                  <c:v>1.3139670745546057</c:v>
                </c:pt>
                <c:pt idx="312">
                  <c:v>1.3140461013722968</c:v>
                </c:pt>
                <c:pt idx="313">
                  <c:v>1.3141246498460444</c:v>
                </c:pt>
                <c:pt idx="314">
                  <c:v>1.3142027243058259</c:v>
                </c:pt>
                <c:pt idx="315">
                  <c:v>1.3142803290295144</c:v>
                </c:pt>
                <c:pt idx="316">
                  <c:v>1.3143574682436634</c:v>
                </c:pt>
                <c:pt idx="317">
                  <c:v>1.3144341461242703</c:v>
                </c:pt>
                <c:pt idx="318">
                  <c:v>1.3145103667975335</c:v>
                </c:pt>
                <c:pt idx="319">
                  <c:v>1.3145861343405896</c:v>
                </c:pt>
                <c:pt idx="320">
                  <c:v>1.3146614527822429</c:v>
                </c:pt>
                <c:pt idx="321">
                  <c:v>1.3147363261036773</c:v>
                </c:pt>
                <c:pt idx="322">
                  <c:v>1.3148107582391595</c:v>
                </c:pt>
                <c:pt idx="323">
                  <c:v>1.3148847530767271</c:v>
                </c:pt>
                <c:pt idx="324">
                  <c:v>1.3149583144588668</c:v>
                </c:pt>
                <c:pt idx="325">
                  <c:v>1.3150314461831778</c:v>
                </c:pt>
                <c:pt idx="326">
                  <c:v>1.3151041520030269</c:v>
                </c:pt>
                <c:pt idx="327">
                  <c:v>1.315176435628189</c:v>
                </c:pt>
                <c:pt idx="328">
                  <c:v>1.3152483007254805</c:v>
                </c:pt>
                <c:pt idx="329">
                  <c:v>1.3153197509193766</c:v>
                </c:pt>
                <c:pt idx="330">
                  <c:v>1.3153907897926234</c:v>
                </c:pt>
                <c:pt idx="331">
                  <c:v>1.315461420886834</c:v>
                </c:pt>
                <c:pt idx="332">
                  <c:v>1.3155316477030796</c:v>
                </c:pt>
                <c:pt idx="333">
                  <c:v>1.3156014737024657</c:v>
                </c:pt>
                <c:pt idx="334">
                  <c:v>1.3156709023067035</c:v>
                </c:pt>
                <c:pt idx="335">
                  <c:v>1.3157399368986649</c:v>
                </c:pt>
                <c:pt idx="336">
                  <c:v>1.3158085808229365</c:v>
                </c:pt>
                <c:pt idx="337">
                  <c:v>1.3158768373863559</c:v>
                </c:pt>
                <c:pt idx="338">
                  <c:v>1.3159447098585451</c:v>
                </c:pt>
                <c:pt idx="339">
                  <c:v>1.3160122014724318</c:v>
                </c:pt>
                <c:pt idx="340">
                  <c:v>1.3160793154247625</c:v>
                </c:pt>
                <c:pt idx="341">
                  <c:v>1.3161460548766075</c:v>
                </c:pt>
                <c:pt idx="342">
                  <c:v>1.3162124229538574</c:v>
                </c:pt>
                <c:pt idx="343">
                  <c:v>1.3162784227477105</c:v>
                </c:pt>
                <c:pt idx="344">
                  <c:v>1.3163440573151537</c:v>
                </c:pt>
                <c:pt idx="345">
                  <c:v>1.3164093296794339</c:v>
                </c:pt>
                <c:pt idx="346">
                  <c:v>1.3164742428305218</c:v>
                </c:pt>
                <c:pt idx="347">
                  <c:v>1.3165387997255689</c:v>
                </c:pt>
                <c:pt idx="348">
                  <c:v>1.3166030032893574</c:v>
                </c:pt>
                <c:pt idx="349">
                  <c:v>1.3166668564147403</c:v>
                </c:pt>
                <c:pt idx="350">
                  <c:v>1.3167303619630772</c:v>
                </c:pt>
                <c:pt idx="351">
                  <c:v>1.316793522764661</c:v>
                </c:pt>
                <c:pt idx="352">
                  <c:v>1.3168563416191388</c:v>
                </c:pt>
                <c:pt idx="353">
                  <c:v>1.3169188212959244</c:v>
                </c:pt>
                <c:pt idx="354">
                  <c:v>1.3169809645346082</c:v>
                </c:pt>
                <c:pt idx="355">
                  <c:v>1.3170427740453539</c:v>
                </c:pt>
                <c:pt idx="356">
                  <c:v>1.3171042525092949</c:v>
                </c:pt>
                <c:pt idx="357">
                  <c:v>1.3171654025789217</c:v>
                </c:pt>
                <c:pt idx="358">
                  <c:v>1.3172262268784625</c:v>
                </c:pt>
                <c:pt idx="359">
                  <c:v>1.3172867280042595</c:v>
                </c:pt>
                <c:pt idx="360">
                  <c:v>1.3173469085251384</c:v>
                </c:pt>
                <c:pt idx="361">
                  <c:v>1.3174067709827701</c:v>
                </c:pt>
                <c:pt idx="362">
                  <c:v>1.3174663178920314</c:v>
                </c:pt>
                <c:pt idx="363">
                  <c:v>1.3175255517413555</c:v>
                </c:pt>
                <c:pt idx="364">
                  <c:v>1.3175844749930785</c:v>
                </c:pt>
                <c:pt idx="365">
                  <c:v>1.3176430900837819</c:v>
                </c:pt>
                <c:pt idx="366">
                  <c:v>1.3177013994246265</c:v>
                </c:pt>
                <c:pt idx="367">
                  <c:v>1.3177594054016848</c:v>
                </c:pt>
                <c:pt idx="368">
                  <c:v>1.3178171103762655</c:v>
                </c:pt>
                <c:pt idx="369">
                  <c:v>1.3178745166852346</c:v>
                </c:pt>
                <c:pt idx="370">
                  <c:v>1.3179316266413303</c:v>
                </c:pt>
                <c:pt idx="371">
                  <c:v>1.3179884425334736</c:v>
                </c:pt>
                <c:pt idx="372">
                  <c:v>1.3180449666270748</c:v>
                </c:pt>
                <c:pt idx="373">
                  <c:v>1.3181012011643332</c:v>
                </c:pt>
                <c:pt idx="374">
                  <c:v>1.3181571483645356</c:v>
                </c:pt>
                <c:pt idx="375">
                  <c:v>1.3182128104243458</c:v>
                </c:pt>
                <c:pt idx="376">
                  <c:v>1.318268189518095</c:v>
                </c:pt>
                <c:pt idx="377">
                  <c:v>1.318323287798062</c:v>
                </c:pt>
                <c:pt idx="378">
                  <c:v>1.3183781073947543</c:v>
                </c:pt>
                <c:pt idx="379">
                  <c:v>1.3184326504171813</c:v>
                </c:pt>
                <c:pt idx="380">
                  <c:v>1.3184869189531254</c:v>
                </c:pt>
                <c:pt idx="381">
                  <c:v>1.3185409150694083</c:v>
                </c:pt>
                <c:pt idx="382">
                  <c:v>1.3185946408121532</c:v>
                </c:pt>
                <c:pt idx="383">
                  <c:v>1.3186480982070441</c:v>
                </c:pt>
                <c:pt idx="384">
                  <c:v>1.3187012892595784</c:v>
                </c:pt>
                <c:pt idx="385">
                  <c:v>1.3187542159553205</c:v>
                </c:pt>
                <c:pt idx="386">
                  <c:v>1.3188068802601465</c:v>
                </c:pt>
                <c:pt idx="387">
                  <c:v>1.318859284120488</c:v>
                </c:pt>
                <c:pt idx="388">
                  <c:v>1.318911429463574</c:v>
                </c:pt>
                <c:pt idx="389">
                  <c:v>1.3189633181976639</c:v>
                </c:pt>
                <c:pt idx="390">
                  <c:v>1.3190149522122834</c:v>
                </c:pt>
                <c:pt idx="391">
                  <c:v>1.3190663333784507</c:v>
                </c:pt>
                <c:pt idx="392">
                  <c:v>1.3191174635489062</c:v>
                </c:pt>
                <c:pt idx="393">
                  <c:v>1.3191683445583315</c:v>
                </c:pt>
                <c:pt idx="394">
                  <c:v>1.319218978223571</c:v>
                </c:pt>
                <c:pt idx="395">
                  <c:v>1.3192693663438484</c:v>
                </c:pt>
                <c:pt idx="396">
                  <c:v>1.3193195107009781</c:v>
                </c:pt>
                <c:pt idx="397">
                  <c:v>1.3193694130595772</c:v>
                </c:pt>
                <c:pt idx="398">
                  <c:v>1.3194190751672714</c:v>
                </c:pt>
                <c:pt idx="399">
                  <c:v>1.3194684987548986</c:v>
                </c:pt>
                <c:pt idx="400">
                  <c:v>1.3195176855367101</c:v>
                </c:pt>
                <c:pt idx="401">
                  <c:v>1.3195666372105712</c:v>
                </c:pt>
                <c:pt idx="402">
                  <c:v>1.3196153554581531</c:v>
                </c:pt>
                <c:pt idx="403">
                  <c:v>1.319663841945127</c:v>
                </c:pt>
                <c:pt idx="404">
                  <c:v>1.3197120983213546</c:v>
                </c:pt>
                <c:pt idx="405">
                  <c:v>1.3197601262210743</c:v>
                </c:pt>
                <c:pt idx="406">
                  <c:v>1.3198079272630856</c:v>
                </c:pt>
                <c:pt idx="407">
                  <c:v>1.3198555030509322</c:v>
                </c:pt>
                <c:pt idx="408">
                  <c:v>1.3199028551730794</c:v>
                </c:pt>
                <c:pt idx="409">
                  <c:v>1.3199499852030929</c:v>
                </c:pt>
                <c:pt idx="410">
                  <c:v>1.3199968946998113</c:v>
                </c:pt>
                <c:pt idx="411">
                  <c:v>1.3200435852075196</c:v>
                </c:pt>
                <c:pt idx="412">
                  <c:v>1.3200900582561175</c:v>
                </c:pt>
                <c:pt idx="413">
                  <c:v>1.3201363153612866</c:v>
                </c:pt>
                <c:pt idx="414">
                  <c:v>1.3201823580246563</c:v>
                </c:pt>
                <c:pt idx="415">
                  <c:v>1.3202281877339646</c:v>
                </c:pt>
                <c:pt idx="416">
                  <c:v>1.32027380596322</c:v>
                </c:pt>
                <c:pt idx="417">
                  <c:v>1.3203192141728581</c:v>
                </c:pt>
                <c:pt idx="418">
                  <c:v>1.3203644138098982</c:v>
                </c:pt>
                <c:pt idx="419">
                  <c:v>1.3204094063080971</c:v>
                </c:pt>
                <c:pt idx="420">
                  <c:v>1.3204541930881004</c:v>
                </c:pt>
                <c:pt idx="421">
                  <c:v>1.3204987755575928</c:v>
                </c:pt>
                <c:pt idx="422">
                  <c:v>1.3205431551114435</c:v>
                </c:pt>
                <c:pt idx="423">
                  <c:v>1.3205873331318545</c:v>
                </c:pt>
                <c:pt idx="424">
                  <c:v>1.3206313109885013</c:v>
                </c:pt>
                <c:pt idx="425">
                  <c:v>1.3206750900386779</c:v>
                </c:pt>
                <c:pt idx="426">
                  <c:v>1.320718671627432</c:v>
                </c:pt>
                <c:pt idx="427">
                  <c:v>1.320762057087707</c:v>
                </c:pt>
                <c:pt idx="428">
                  <c:v>1.320805247740475</c:v>
                </c:pt>
                <c:pt idx="429">
                  <c:v>1.3208482448948722</c:v>
                </c:pt>
                <c:pt idx="430">
                  <c:v>1.3208910498483313</c:v>
                </c:pt>
                <c:pt idx="431">
                  <c:v>1.3209336638867111</c:v>
                </c:pt>
                <c:pt idx="432">
                  <c:v>1.320976088284425</c:v>
                </c:pt>
                <c:pt idx="433">
                  <c:v>1.321018324304571</c:v>
                </c:pt>
                <c:pt idx="434">
                  <c:v>1.3210603731990525</c:v>
                </c:pt>
                <c:pt idx="435">
                  <c:v>1.3211022362087055</c:v>
                </c:pt>
                <c:pt idx="436">
                  <c:v>1.3211439145634194</c:v>
                </c:pt>
                <c:pt idx="437">
                  <c:v>1.3211854094822577</c:v>
                </c:pt>
                <c:pt idx="438">
                  <c:v>1.3212267221735758</c:v>
                </c:pt>
                <c:pt idx="439">
                  <c:v>1.321267853835141</c:v>
                </c:pt>
                <c:pt idx="440">
                  <c:v>1.3213088056542437</c:v>
                </c:pt>
                <c:pt idx="441">
                  <c:v>1.3213495788078176</c:v>
                </c:pt>
                <c:pt idx="442">
                  <c:v>1.3213901744625463</c:v>
                </c:pt>
                <c:pt idx="443">
                  <c:v>1.3214305937749793</c:v>
                </c:pt>
                <c:pt idx="444">
                  <c:v>1.3214708378916402</c:v>
                </c:pt>
                <c:pt idx="445">
                  <c:v>1.3215109079491338</c:v>
                </c:pt>
                <c:pt idx="446">
                  <c:v>1.321550805074255</c:v>
                </c:pt>
                <c:pt idx="447">
                  <c:v>1.3215905303840934</c:v>
                </c:pt>
                <c:pt idx="448">
                  <c:v>1.3216300849861382</c:v>
                </c:pt>
                <c:pt idx="449">
                  <c:v>1.3216694699783806</c:v>
                </c:pt>
                <c:pt idx="450">
                  <c:v>1.3217086864494154</c:v>
                </c:pt>
                <c:pt idx="451">
                  <c:v>1.3217477354785423</c:v>
                </c:pt>
                <c:pt idx="452">
                  <c:v>1.3217866181358626</c:v>
                </c:pt>
                <c:pt idx="453">
                  <c:v>1.3218253354823795</c:v>
                </c:pt>
                <c:pt idx="454">
                  <c:v>1.3218638885700935</c:v>
                </c:pt>
                <c:pt idx="455">
                  <c:v>1.3219022784420975</c:v>
                </c:pt>
                <c:pt idx="456">
                  <c:v>1.3219405061326712</c:v>
                </c:pt>
                <c:pt idx="457">
                  <c:v>1.3219785726673741</c:v>
                </c:pt>
                <c:pt idx="458">
                  <c:v>1.3220164790631366</c:v>
                </c:pt>
                <c:pt idx="459">
                  <c:v>1.3220542263283508</c:v>
                </c:pt>
                <c:pt idx="460">
                  <c:v>1.3220918154629611</c:v>
                </c:pt>
                <c:pt idx="461">
                  <c:v>1.32212924745855</c:v>
                </c:pt>
                <c:pt idx="462">
                  <c:v>1.3221665232984283</c:v>
                </c:pt>
                <c:pt idx="463">
                  <c:v>1.3222036439577185</c:v>
                </c:pt>
                <c:pt idx="464">
                  <c:v>1.3222406104034421</c:v>
                </c:pt>
                <c:pt idx="465">
                  <c:v>1.3222774235946011</c:v>
                </c:pt>
                <c:pt idx="466">
                  <c:v>1.3223140844822636</c:v>
                </c:pt>
                <c:pt idx="467">
                  <c:v>1.3223505940096441</c:v>
                </c:pt>
                <c:pt idx="468">
                  <c:v>1.3223869531121837</c:v>
                </c:pt>
                <c:pt idx="469">
                  <c:v>1.3224231627176326</c:v>
                </c:pt>
                <c:pt idx="470">
                  <c:v>1.3224592237461263</c:v>
                </c:pt>
                <c:pt idx="471">
                  <c:v>1.3224951371102653</c:v>
                </c:pt>
                <c:pt idx="472">
                  <c:v>1.3225309037151907</c:v>
                </c:pt>
                <c:pt idx="473">
                  <c:v>1.3225665244586617</c:v>
                </c:pt>
                <c:pt idx="474">
                  <c:v>1.3226020002311303</c:v>
                </c:pt>
                <c:pt idx="475">
                  <c:v>1.3226373319158138</c:v>
                </c:pt>
                <c:pt idx="476">
                  <c:v>1.3226725203887708</c:v>
                </c:pt>
                <c:pt idx="477">
                  <c:v>1.3227075665189718</c:v>
                </c:pt>
                <c:pt idx="478">
                  <c:v>1.3227424711683715</c:v>
                </c:pt>
                <c:pt idx="479">
                  <c:v>1.3227772351919789</c:v>
                </c:pt>
                <c:pt idx="480">
                  <c:v>1.3228118594379277</c:v>
                </c:pt>
                <c:pt idx="481">
                  <c:v>1.322846344747544</c:v>
                </c:pt>
                <c:pt idx="482">
                  <c:v>1.3228806919554177</c:v>
                </c:pt>
                <c:pt idx="483">
                  <c:v>1.3229149018894653</c:v>
                </c:pt>
                <c:pt idx="484">
                  <c:v>1.3229489753709998</c:v>
                </c:pt>
                <c:pt idx="485">
                  <c:v>1.3229829132147948</c:v>
                </c:pt>
                <c:pt idx="486">
                  <c:v>1.3230167162291508</c:v>
                </c:pt>
                <c:pt idx="487">
                  <c:v>1.3230503852159576</c:v>
                </c:pt>
                <c:pt idx="488">
                  <c:v>1.323083920970759</c:v>
                </c:pt>
                <c:pt idx="489">
                  <c:v>1.3231173242828158</c:v>
                </c:pt>
                <c:pt idx="490">
                  <c:v>1.3231505959351655</c:v>
                </c:pt>
                <c:pt idx="491">
                  <c:v>1.3231837367046864</c:v>
                </c:pt>
                <c:pt idx="492">
                  <c:v>1.3232167473621566</c:v>
                </c:pt>
                <c:pt idx="493">
                  <c:v>1.3232496286723123</c:v>
                </c:pt>
                <c:pt idx="494">
                  <c:v>1.3232823813939105</c:v>
                </c:pt>
                <c:pt idx="495">
                  <c:v>1.3233150062797836</c:v>
                </c:pt>
                <c:pt idx="496">
                  <c:v>1.3233475040769003</c:v>
                </c:pt>
                <c:pt idx="497">
                  <c:v>1.3233798755264192</c:v>
                </c:pt>
                <c:pt idx="498">
                  <c:v>1.3234121213637486</c:v>
                </c:pt>
                <c:pt idx="499">
                  <c:v>1.3234442423185997</c:v>
                </c:pt>
                <c:pt idx="500">
                  <c:v>1.323476239115043</c:v>
                </c:pt>
                <c:pt idx="501">
                  <c:v>1.3235081124715615</c:v>
                </c:pt>
                <c:pt idx="502">
                  <c:v>1.3235398631011062</c:v>
                </c:pt>
                <c:pt idx="503">
                  <c:v>1.3235714917111476</c:v>
                </c:pt>
                <c:pt idx="504">
                  <c:v>1.3236029990037292</c:v>
                </c:pt>
                <c:pt idx="505">
                  <c:v>1.3236343856755188</c:v>
                </c:pt>
                <c:pt idx="506">
                  <c:v>1.3236656524178609</c:v>
                </c:pt>
                <c:pt idx="507">
                  <c:v>1.3236967999168261</c:v>
                </c:pt>
                <c:pt idx="508">
                  <c:v>1.3237278288532623</c:v>
                </c:pt>
                <c:pt idx="509">
                  <c:v>1.3237587399028439</c:v>
                </c:pt>
                <c:pt idx="510">
                  <c:v>1.3237895337361207</c:v>
                </c:pt>
                <c:pt idx="511">
                  <c:v>1.3238202110185671</c:v>
                </c:pt>
                <c:pt idx="512">
                  <c:v>1.323850772410629</c:v>
                </c:pt>
                <c:pt idx="513">
                  <c:v>1.3238812185677722</c:v>
                </c:pt>
                <c:pt idx="514">
                  <c:v>1.3239115501405285</c:v>
                </c:pt>
                <c:pt idx="515">
                  <c:v>1.323941767774542</c:v>
                </c:pt>
                <c:pt idx="516">
                  <c:v>1.323971872110616</c:v>
                </c:pt>
                <c:pt idx="517">
                  <c:v>1.3240018637847568</c:v>
                </c:pt>
                <c:pt idx="518">
                  <c:v>1.3240317434282198</c:v>
                </c:pt>
                <c:pt idx="519">
                  <c:v>1.3240615116675536</c:v>
                </c:pt>
                <c:pt idx="520">
                  <c:v>1.3240911691246422</c:v>
                </c:pt>
                <c:pt idx="521">
                  <c:v>1.3241207164167497</c:v>
                </c:pt>
                <c:pt idx="522">
                  <c:v>1.3241501541565639</c:v>
                </c:pt>
                <c:pt idx="523">
                  <c:v>1.3241794829522369</c:v>
                </c:pt>
                <c:pt idx="524">
                  <c:v>1.3242087034074281</c:v>
                </c:pt>
                <c:pt idx="525">
                  <c:v>1.3242378161213455</c:v>
                </c:pt>
                <c:pt idx="526">
                  <c:v>1.3242668216887861</c:v>
                </c:pt>
                <c:pt idx="527">
                  <c:v>1.3242957207001764</c:v>
                </c:pt>
                <c:pt idx="528">
                  <c:v>1.3243245137416133</c:v>
                </c:pt>
                <c:pt idx="529">
                  <c:v>1.3243532013949033</c:v>
                </c:pt>
                <c:pt idx="530">
                  <c:v>1.3243817842376013</c:v>
                </c:pt>
                <c:pt idx="531">
                  <c:v>1.3244102628430503</c:v>
                </c:pt>
                <c:pt idx="532">
                  <c:v>1.3244386377804187</c:v>
                </c:pt>
                <c:pt idx="533">
                  <c:v>1.3244669096147379</c:v>
                </c:pt>
                <c:pt idx="534">
                  <c:v>1.3244950789069418</c:v>
                </c:pt>
                <c:pt idx="535">
                  <c:v>1.3245231462139018</c:v>
                </c:pt>
                <c:pt idx="536">
                  <c:v>1.324551112088465</c:v>
                </c:pt>
                <c:pt idx="537">
                  <c:v>1.3245789770794896</c:v>
                </c:pt>
                <c:pt idx="538">
                  <c:v>1.3246067417318808</c:v>
                </c:pt>
                <c:pt idx="539">
                  <c:v>1.3246344065866262</c:v>
                </c:pt>
                <c:pt idx="540">
                  <c:v>1.3246619721808326</c:v>
                </c:pt>
                <c:pt idx="541">
                  <c:v>1.3246894390477582</c:v>
                </c:pt>
                <c:pt idx="542">
                  <c:v>1.3247168077168487</c:v>
                </c:pt>
                <c:pt idx="543">
                  <c:v>1.3247440787137714</c:v>
                </c:pt>
                <c:pt idx="544">
                  <c:v>1.3247712525604471</c:v>
                </c:pt>
                <c:pt idx="545">
                  <c:v>1.3247983297750858</c:v>
                </c:pt>
                <c:pt idx="546">
                  <c:v>1.3248253108722179</c:v>
                </c:pt>
                <c:pt idx="547">
                  <c:v>1.3248521963627273</c:v>
                </c:pt>
                <c:pt idx="548">
                  <c:v>1.3248789867538844</c:v>
                </c:pt>
                <c:pt idx="549">
                  <c:v>1.3249056825493757</c:v>
                </c:pt>
                <c:pt idx="550">
                  <c:v>1.3249322842493392</c:v>
                </c:pt>
                <c:pt idx="551">
                  <c:v>1.3249587923503912</c:v>
                </c:pt>
                <c:pt idx="552">
                  <c:v>1.3249852073456609</c:v>
                </c:pt>
                <c:pt idx="553">
                  <c:v>1.3250115297248193</c:v>
                </c:pt>
                <c:pt idx="554">
                  <c:v>1.325037759974109</c:v>
                </c:pt>
                <c:pt idx="555">
                  <c:v>1.3250638985763752</c:v>
                </c:pt>
                <c:pt idx="556">
                  <c:v>1.3250899460110948</c:v>
                </c:pt>
                <c:pt idx="557">
                  <c:v>1.3251159027544059</c:v>
                </c:pt>
                <c:pt idx="558">
                  <c:v>1.3251417692791367</c:v>
                </c:pt>
                <c:pt idx="559">
                  <c:v>1.3251675460548349</c:v>
                </c:pt>
                <c:pt idx="560">
                  <c:v>1.3251932335477941</c:v>
                </c:pt>
                <c:pt idx="561">
                  <c:v>1.3252188322210841</c:v>
                </c:pt>
                <c:pt idx="562">
                  <c:v>1.3252443425345781</c:v>
                </c:pt>
                <c:pt idx="563">
                  <c:v>1.3252697649449796</c:v>
                </c:pt>
                <c:pt idx="564">
                  <c:v>1.3252950999058504</c:v>
                </c:pt>
                <c:pt idx="565">
                  <c:v>1.3253203478676376</c:v>
                </c:pt>
                <c:pt idx="566">
                  <c:v>1.3253455092776989</c:v>
                </c:pt>
                <c:pt idx="567">
                  <c:v>1.3253705845803307</c:v>
                </c:pt>
                <c:pt idx="568">
                  <c:v>1.325395574216794</c:v>
                </c:pt>
                <c:pt idx="569">
                  <c:v>1.3254204786253398</c:v>
                </c:pt>
                <c:pt idx="570">
                  <c:v>1.3254452982412346</c:v>
                </c:pt>
                <c:pt idx="571">
                  <c:v>1.3254700334967859</c:v>
                </c:pt>
                <c:pt idx="572">
                  <c:v>1.3254946848213673</c:v>
                </c:pt>
                <c:pt idx="573">
                  <c:v>1.3255192526414445</c:v>
                </c:pt>
                <c:pt idx="574">
                  <c:v>1.3255437373805978</c:v>
                </c:pt>
                <c:pt idx="575">
                  <c:v>1.3255681394595475</c:v>
                </c:pt>
                <c:pt idx="576">
                  <c:v>1.3255924592961783</c:v>
                </c:pt>
                <c:pt idx="577">
                  <c:v>1.3256166973055632</c:v>
                </c:pt>
                <c:pt idx="578">
                  <c:v>1.3256408538999858</c:v>
                </c:pt>
                <c:pt idx="579">
                  <c:v>1.325664929488966</c:v>
                </c:pt>
                <c:pt idx="580">
                  <c:v>1.3256889244792804</c:v>
                </c:pt>
                <c:pt idx="581">
                  <c:v>1.3257128392749875</c:v>
                </c:pt>
                <c:pt idx="582">
                  <c:v>1.3257366742774483</c:v>
                </c:pt>
                <c:pt idx="583">
                  <c:v>1.325760429885352</c:v>
                </c:pt>
                <c:pt idx="584">
                  <c:v>1.325784106494734</c:v>
                </c:pt>
                <c:pt idx="585">
                  <c:v>1.3258077044990013</c:v>
                </c:pt>
                <c:pt idx="586">
                  <c:v>1.3258312242889529</c:v>
                </c:pt>
                <c:pt idx="587">
                  <c:v>1.3258546662528008</c:v>
                </c:pt>
                <c:pt idx="588">
                  <c:v>1.325878030776193</c:v>
                </c:pt>
                <c:pt idx="589">
                  <c:v>1.325901318242233</c:v>
                </c:pt>
                <c:pt idx="590">
                  <c:v>1.3259245290315023</c:v>
                </c:pt>
                <c:pt idx="591">
                  <c:v>1.3259476635220795</c:v>
                </c:pt>
                <c:pt idx="592">
                  <c:v>1.3259707220895622</c:v>
                </c:pt>
                <c:pt idx="593">
                  <c:v>1.325993705107086</c:v>
                </c:pt>
                <c:pt idx="594">
                  <c:v>1.3260166129453461</c:v>
                </c:pt>
                <c:pt idx="595">
                  <c:v>1.3260394459726166</c:v>
                </c:pt>
                <c:pt idx="596">
                  <c:v>1.3260622045547692</c:v>
                </c:pt>
                <c:pt idx="597">
                  <c:v>1.3260848890552948</c:v>
                </c:pt>
                <c:pt idx="598">
                  <c:v>1.3261074998353213</c:v>
                </c:pt>
                <c:pt idx="599">
                  <c:v>1.3261300372536331</c:v>
                </c:pt>
                <c:pt idx="600">
                  <c:v>1.3261525016666897</c:v>
                </c:pt>
                <c:pt idx="601">
                  <c:v>1.3261748934286461</c:v>
                </c:pt>
                <c:pt idx="602">
                  <c:v>1.3261972128913699</c:v>
                </c:pt>
                <c:pt idx="603">
                  <c:v>1.3262194604044597</c:v>
                </c:pt>
                <c:pt idx="604">
                  <c:v>1.3262416363152638</c:v>
                </c:pt>
                <c:pt idx="605">
                  <c:v>1.3262637409688984</c:v>
                </c:pt>
                <c:pt idx="606">
                  <c:v>1.3262857747082657</c:v>
                </c:pt>
                <c:pt idx="607">
                  <c:v>1.3263077378740713</c:v>
                </c:pt>
                <c:pt idx="608">
                  <c:v>1.3263296308048409</c:v>
                </c:pt>
                <c:pt idx="609">
                  <c:v>1.326351453836939</c:v>
                </c:pt>
                <c:pt idx="610">
                  <c:v>1.3263732073045862</c:v>
                </c:pt>
                <c:pt idx="611">
                  <c:v>1.3263948915398751</c:v>
                </c:pt>
                <c:pt idx="612">
                  <c:v>1.326416506872788</c:v>
                </c:pt>
                <c:pt idx="613">
                  <c:v>1.3264380536312135</c:v>
                </c:pt>
                <c:pt idx="614">
                  <c:v>1.3264595321409625</c:v>
                </c:pt>
                <c:pt idx="615">
                  <c:v>1.3264809427257866</c:v>
                </c:pt>
                <c:pt idx="616">
                  <c:v>1.3265022857073914</c:v>
                </c:pt>
                <c:pt idx="617">
                  <c:v>1.3265235614054547</c:v>
                </c:pt>
                <c:pt idx="618">
                  <c:v>1.3265447701376425</c:v>
                </c:pt>
                <c:pt idx="619">
                  <c:v>1.3265659122196234</c:v>
                </c:pt>
                <c:pt idx="620">
                  <c:v>1.3265869879650847</c:v>
                </c:pt>
                <c:pt idx="621">
                  <c:v>1.3266079976857503</c:v>
                </c:pt>
                <c:pt idx="622">
                  <c:v>1.3266289416913915</c:v>
                </c:pt>
                <c:pt idx="623">
                  <c:v>1.3266498202898467</c:v>
                </c:pt>
                <c:pt idx="624">
                  <c:v>1.3266706337870333</c:v>
                </c:pt>
                <c:pt idx="625">
                  <c:v>1.3266913824869655</c:v>
                </c:pt>
                <c:pt idx="626">
                  <c:v>1.3267120666917656</c:v>
                </c:pt>
                <c:pt idx="627">
                  <c:v>1.326732686701682</c:v>
                </c:pt>
                <c:pt idx="628">
                  <c:v>1.3267532428151012</c:v>
                </c:pt>
                <c:pt idx="629">
                  <c:v>1.326773735328564</c:v>
                </c:pt>
                <c:pt idx="630">
                  <c:v>1.3267941645367796</c:v>
                </c:pt>
                <c:pt idx="631">
                  <c:v>1.326814530732638</c:v>
                </c:pt>
                <c:pt idx="632">
                  <c:v>1.3268348342072258</c:v>
                </c:pt>
                <c:pt idx="633">
                  <c:v>1.3268550752498391</c:v>
                </c:pt>
                <c:pt idx="634">
                  <c:v>1.3268752541479985</c:v>
                </c:pt>
                <c:pt idx="635">
                  <c:v>1.3268953711874603</c:v>
                </c:pt>
                <c:pt idx="636">
                  <c:v>1.3269154266522332</c:v>
                </c:pt>
                <c:pt idx="637">
                  <c:v>1.3269354208245885</c:v>
                </c:pt>
                <c:pt idx="638">
                  <c:v>1.326955353985076</c:v>
                </c:pt>
                <c:pt idx="639">
                  <c:v>1.3269752264125345</c:v>
                </c:pt>
                <c:pt idx="640">
                  <c:v>1.326995038384108</c:v>
                </c:pt>
                <c:pt idx="641">
                  <c:v>1.3270147901752554</c:v>
                </c:pt>
                <c:pt idx="642">
                  <c:v>1.3270344820597648</c:v>
                </c:pt>
                <c:pt idx="643">
                  <c:v>1.3270541143097672</c:v>
                </c:pt>
                <c:pt idx="644">
                  <c:v>1.3270736871957465</c:v>
                </c:pt>
                <c:pt idx="645">
                  <c:v>1.3270932009865539</c:v>
                </c:pt>
                <c:pt idx="646">
                  <c:v>1.3271126559494197</c:v>
                </c:pt>
                <c:pt idx="647">
                  <c:v>1.327132052349965</c:v>
                </c:pt>
                <c:pt idx="648">
                  <c:v>1.3271513904522145</c:v>
                </c:pt>
                <c:pt idx="649">
                  <c:v>1.3271706705186084</c:v>
                </c:pt>
                <c:pt idx="650">
                  <c:v>1.327189892810013</c:v>
                </c:pt>
                <c:pt idx="651">
                  <c:v>1.3272090575857349</c:v>
                </c:pt>
                <c:pt idx="652">
                  <c:v>1.3272281651035303</c:v>
                </c:pt>
                <c:pt idx="653">
                  <c:v>1.3272472156196173</c:v>
                </c:pt>
                <c:pt idx="654">
                  <c:v>1.3272662093886889</c:v>
                </c:pt>
                <c:pt idx="655">
                  <c:v>1.3272851466639217</c:v>
                </c:pt>
                <c:pt idx="656">
                  <c:v>1.327304027696989</c:v>
                </c:pt>
                <c:pt idx="657">
                  <c:v>1.3273228527380712</c:v>
                </c:pt>
                <c:pt idx="658">
                  <c:v>1.3273416220358678</c:v>
                </c:pt>
                <c:pt idx="659">
                  <c:v>1.3273603358376065</c:v>
                </c:pt>
                <c:pt idx="660">
                  <c:v>1.3273789943890557</c:v>
                </c:pt>
                <c:pt idx="661">
                  <c:v>1.3273975979345349</c:v>
                </c:pt>
                <c:pt idx="662">
                  <c:v>1.3274161467169252</c:v>
                </c:pt>
                <c:pt idx="663">
                  <c:v>1.3274346409776798</c:v>
                </c:pt>
                <c:pt idx="664">
                  <c:v>1.3274530809568339</c:v>
                </c:pt>
                <c:pt idx="665">
                  <c:v>1.3274714668930168</c:v>
                </c:pt>
                <c:pt idx="666">
                  <c:v>1.3274897990234602</c:v>
                </c:pt>
                <c:pt idx="667">
                  <c:v>1.3275080775840102</c:v>
                </c:pt>
                <c:pt idx="668">
                  <c:v>1.3275263028091362</c:v>
                </c:pt>
                <c:pt idx="669">
                  <c:v>1.3275444749319403</c:v>
                </c:pt>
                <c:pt idx="670">
                  <c:v>1.3275625941841696</c:v>
                </c:pt>
                <c:pt idx="671">
                  <c:v>1.3275806607962242</c:v>
                </c:pt>
                <c:pt idx="672">
                  <c:v>1.3275986749971671</c:v>
                </c:pt>
                <c:pt idx="673">
                  <c:v>1.3276166370147344</c:v>
                </c:pt>
                <c:pt idx="674">
                  <c:v>1.3276345470753452</c:v>
                </c:pt>
                <c:pt idx="675">
                  <c:v>1.3276524054041099</c:v>
                </c:pt>
                <c:pt idx="676">
                  <c:v>1.3276702122248403</c:v>
                </c:pt>
                <c:pt idx="677">
                  <c:v>1.3276879677600593</c:v>
                </c:pt>
                <c:pt idx="678">
                  <c:v>1.3277056722310103</c:v>
                </c:pt>
                <c:pt idx="679">
                  <c:v>1.3277233258576651</c:v>
                </c:pt>
                <c:pt idx="680">
                  <c:v>1.3277409288587345</c:v>
                </c:pt>
                <c:pt idx="681">
                  <c:v>1.3277584814516763</c:v>
                </c:pt>
                <c:pt idx="682">
                  <c:v>1.3277759838527048</c:v>
                </c:pt>
                <c:pt idx="683">
                  <c:v>1.3277934362767994</c:v>
                </c:pt>
                <c:pt idx="684">
                  <c:v>1.3278108389377143</c:v>
                </c:pt>
                <c:pt idx="685">
                  <c:v>1.3278281920479851</c:v>
                </c:pt>
                <c:pt idx="686">
                  <c:v>1.3278454958189398</c:v>
                </c:pt>
                <c:pt idx="687">
                  <c:v>1.3278627504607063</c:v>
                </c:pt>
                <c:pt idx="688">
                  <c:v>1.3278799561822205</c:v>
                </c:pt>
                <c:pt idx="689">
                  <c:v>1.3278971131912358</c:v>
                </c:pt>
                <c:pt idx="690">
                  <c:v>1.3279142216943307</c:v>
                </c:pt>
                <c:pt idx="691">
                  <c:v>1.3279312818969169</c:v>
                </c:pt>
                <c:pt idx="692">
                  <c:v>1.3279482940032483</c:v>
                </c:pt>
                <c:pt idx="693">
                  <c:v>1.3279652582164287</c:v>
                </c:pt>
                <c:pt idx="694">
                  <c:v>1.3279821747384202</c:v>
                </c:pt>
                <c:pt idx="695">
                  <c:v>1.3279990437700502</c:v>
                </c:pt>
                <c:pt idx="696">
                  <c:v>1.3280158655110208</c:v>
                </c:pt>
                <c:pt idx="697">
                  <c:v>1.3280326401599154</c:v>
                </c:pt>
                <c:pt idx="698">
                  <c:v>1.3280493679142078</c:v>
                </c:pt>
                <c:pt idx="699">
                  <c:v>1.3280660489702689</c:v>
                </c:pt>
                <c:pt idx="700">
                  <c:v>1.3280826835233743</c:v>
                </c:pt>
                <c:pt idx="701">
                  <c:v>1.3280992717677131</c:v>
                </c:pt>
                <c:pt idx="702">
                  <c:v>1.3281158138963942</c:v>
                </c:pt>
                <c:pt idx="703">
                  <c:v>1.3281323101014546</c:v>
                </c:pt>
                <c:pt idx="704">
                  <c:v>1.3281487605738658</c:v>
                </c:pt>
                <c:pt idx="705">
                  <c:v>1.3281651655035429</c:v>
                </c:pt>
                <c:pt idx="706">
                  <c:v>1.3281815250793505</c:v>
                </c:pt>
                <c:pt idx="707">
                  <c:v>1.3281978394891105</c:v>
                </c:pt>
                <c:pt idx="708">
                  <c:v>1.3282141089196082</c:v>
                </c:pt>
                <c:pt idx="709">
                  <c:v>1.3282303335566017</c:v>
                </c:pt>
                <c:pt idx="710">
                  <c:v>1.3282465135848265</c:v>
                </c:pt>
                <c:pt idx="711">
                  <c:v>1.3282626491880052</c:v>
                </c:pt>
                <c:pt idx="712">
                  <c:v>1.328278740548851</c:v>
                </c:pt>
                <c:pt idx="713">
                  <c:v>1.3282947878490781</c:v>
                </c:pt>
                <c:pt idx="714">
                  <c:v>1.3283107912694057</c:v>
                </c:pt>
                <c:pt idx="715">
                  <c:v>1.3283267509895664</c:v>
                </c:pt>
                <c:pt idx="716">
                  <c:v>1.3283426671883136</c:v>
                </c:pt>
                <c:pt idx="717">
                  <c:v>1.3283585400434257</c:v>
                </c:pt>
                <c:pt idx="718">
                  <c:v>1.328374369731715</c:v>
                </c:pt>
                <c:pt idx="719">
                  <c:v>1.3283901564290324</c:v>
                </c:pt>
                <c:pt idx="720">
                  <c:v>1.3284059003102762</c:v>
                </c:pt>
                <c:pt idx="721">
                  <c:v>1.3284216015493968</c:v>
                </c:pt>
                <c:pt idx="722">
                  <c:v>1.3284372603194035</c:v>
                </c:pt>
                <c:pt idx="723">
                  <c:v>1.3284528767923707</c:v>
                </c:pt>
                <c:pt idx="724">
                  <c:v>1.3284684511394447</c:v>
                </c:pt>
                <c:pt idx="725">
                  <c:v>1.32848398353085</c:v>
                </c:pt>
                <c:pt idx="726">
                  <c:v>1.3284994741358949</c:v>
                </c:pt>
                <c:pt idx="727">
                  <c:v>1.3285149231229774</c:v>
                </c:pt>
                <c:pt idx="728">
                  <c:v>1.328530330659593</c:v>
                </c:pt>
                <c:pt idx="729">
                  <c:v>1.3285456969123386</c:v>
                </c:pt>
                <c:pt idx="730">
                  <c:v>1.3285610220469204</c:v>
                </c:pt>
                <c:pt idx="731">
                  <c:v>1.3285763062281584</c:v>
                </c:pt>
                <c:pt idx="732">
                  <c:v>1.3285915496199923</c:v>
                </c:pt>
                <c:pt idx="733">
                  <c:v>1.3286067523854894</c:v>
                </c:pt>
                <c:pt idx="734">
                  <c:v>1.3286219146868481</c:v>
                </c:pt>
                <c:pt idx="735">
                  <c:v>1.3286370366854041</c:v>
                </c:pt>
                <c:pt idx="736">
                  <c:v>1.3286521185416371</c:v>
                </c:pt>
                <c:pt idx="737">
                  <c:v>1.3286671604151767</c:v>
                </c:pt>
                <c:pt idx="738">
                  <c:v>1.3286821624648053</c:v>
                </c:pt>
                <c:pt idx="739">
                  <c:v>1.3286971248484674</c:v>
                </c:pt>
                <c:pt idx="740">
                  <c:v>1.3287120477232728</c:v>
                </c:pt>
                <c:pt idx="741">
                  <c:v>1.3287269312455021</c:v>
                </c:pt>
                <c:pt idx="742">
                  <c:v>1.3287417755706137</c:v>
                </c:pt>
                <c:pt idx="743">
                  <c:v>1.3287565808532475</c:v>
                </c:pt>
                <c:pt idx="744">
                  <c:v>1.3287713472472316</c:v>
                </c:pt>
                <c:pt idx="745">
                  <c:v>1.3287860749055866</c:v>
                </c:pt>
                <c:pt idx="746">
                  <c:v>1.3288007639805319</c:v>
                </c:pt>
                <c:pt idx="747">
                  <c:v>1.3288154146234894</c:v>
                </c:pt>
                <c:pt idx="748">
                  <c:v>1.3288300269850906</c:v>
                </c:pt>
                <c:pt idx="749">
                  <c:v>1.3288446012151802</c:v>
                </c:pt>
                <c:pt idx="750">
                  <c:v>1.3288591374628227</c:v>
                </c:pt>
                <c:pt idx="751">
                  <c:v>1.3288736358763058</c:v>
                </c:pt>
                <c:pt idx="752">
                  <c:v>1.3288880966031469</c:v>
                </c:pt>
                <c:pt idx="753">
                  <c:v>1.3289025197900968</c:v>
                </c:pt>
                <c:pt idx="754">
                  <c:v>1.3289169055831458</c:v>
                </c:pt>
                <c:pt idx="755">
                  <c:v>1.3289312541275287</c:v>
                </c:pt>
                <c:pt idx="756">
                  <c:v>1.328945565567728</c:v>
                </c:pt>
                <c:pt idx="757">
                  <c:v>1.3289598400474807</c:v>
                </c:pt>
                <c:pt idx="758">
                  <c:v>1.3289740777097825</c:v>
                </c:pt>
                <c:pt idx="759">
                  <c:v>1.3289882786968918</c:v>
                </c:pt>
                <c:pt idx="760">
                  <c:v>1.3290024431503356</c:v>
                </c:pt>
                <c:pt idx="761">
                  <c:v>1.3290165712109132</c:v>
                </c:pt>
                <c:pt idx="762">
                  <c:v>1.329030663018701</c:v>
                </c:pt>
                <c:pt idx="763">
                  <c:v>1.329044718713059</c:v>
                </c:pt>
                <c:pt idx="764">
                  <c:v>1.329058738432632</c:v>
                </c:pt>
                <c:pt idx="765">
                  <c:v>1.3290727223153569</c:v>
                </c:pt>
                <c:pt idx="766">
                  <c:v>1.3290866704984663</c:v>
                </c:pt>
                <c:pt idx="767">
                  <c:v>1.329100583118493</c:v>
                </c:pt>
                <c:pt idx="768">
                  <c:v>1.3291144603112741</c:v>
                </c:pt>
                <c:pt idx="769">
                  <c:v>1.329128302211956</c:v>
                </c:pt>
                <c:pt idx="770">
                  <c:v>1.3291421089549991</c:v>
                </c:pt>
                <c:pt idx="771">
                  <c:v>1.3291558806741806</c:v>
                </c:pt>
                <c:pt idx="772">
                  <c:v>1.3291696175026007</c:v>
                </c:pt>
                <c:pt idx="773">
                  <c:v>1.3291833195726857</c:v>
                </c:pt>
                <c:pt idx="774">
                  <c:v>1.3291969870161924</c:v>
                </c:pt>
                <c:pt idx="775">
                  <c:v>1.3292106199642129</c:v>
                </c:pt>
                <c:pt idx="776">
                  <c:v>1.3292242185471781</c:v>
                </c:pt>
                <c:pt idx="777">
                  <c:v>1.3292377828948625</c:v>
                </c:pt>
                <c:pt idx="778">
                  <c:v>1.3292513131363877</c:v>
                </c:pt>
                <c:pt idx="779">
                  <c:v>1.3292648094002268</c:v>
                </c:pt>
                <c:pt idx="780">
                  <c:v>1.3292782718142084</c:v>
                </c:pt>
                <c:pt idx="781">
                  <c:v>1.3292917005055211</c:v>
                </c:pt>
                <c:pt idx="782">
                  <c:v>1.3293050956007164</c:v>
                </c:pt>
                <c:pt idx="783">
                  <c:v>1.3293184572257144</c:v>
                </c:pt>
                <c:pt idx="784">
                  <c:v>1.3293317855058053</c:v>
                </c:pt>
                <c:pt idx="785">
                  <c:v>1.3293450805656564</c:v>
                </c:pt>
                <c:pt idx="786">
                  <c:v>1.329358342529313</c:v>
                </c:pt>
                <c:pt idx="787">
                  <c:v>1.3293715715202037</c:v>
                </c:pt>
                <c:pt idx="788">
                  <c:v>1.3293847676611452</c:v>
                </c:pt>
                <c:pt idx="789">
                  <c:v>1.3293979310743433</c:v>
                </c:pt>
                <c:pt idx="790">
                  <c:v>1.3294110618814003</c:v>
                </c:pt>
                <c:pt idx="791">
                  <c:v>1.3294241602033157</c:v>
                </c:pt>
                <c:pt idx="792">
                  <c:v>1.3294372261604901</c:v>
                </c:pt>
                <c:pt idx="793">
                  <c:v>1.3294502598727322</c:v>
                </c:pt>
                <c:pt idx="794">
                  <c:v>1.3294632614592585</c:v>
                </c:pt>
                <c:pt idx="795">
                  <c:v>1.3294762310386987</c:v>
                </c:pt>
                <c:pt idx="796">
                  <c:v>1.3294891687290986</c:v>
                </c:pt>
                <c:pt idx="797">
                  <c:v>1.3295020746479265</c:v>
                </c:pt>
                <c:pt idx="798">
                  <c:v>1.3295149489120714</c:v>
                </c:pt>
                <c:pt idx="799">
                  <c:v>1.3295277916378516</c:v>
                </c:pt>
                <c:pt idx="800">
                  <c:v>1.3295406029410159</c:v>
                </c:pt>
                <c:pt idx="801">
                  <c:v>1.329553382936747</c:v>
                </c:pt>
                <c:pt idx="802">
                  <c:v>1.3295661317396652</c:v>
                </c:pt>
                <c:pt idx="803">
                  <c:v>1.3295788494638328</c:v>
                </c:pt>
                <c:pt idx="804">
                  <c:v>1.3295915362227555</c:v>
                </c:pt>
                <c:pt idx="805">
                  <c:v>1.3296041921293882</c:v>
                </c:pt>
                <c:pt idx="806">
                  <c:v>1.329616817296136</c:v>
                </c:pt>
                <c:pt idx="807">
                  <c:v>1.3296294118348593</c:v>
                </c:pt>
                <c:pt idx="808">
                  <c:v>1.3296419758568758</c:v>
                </c:pt>
                <c:pt idx="809">
                  <c:v>1.3296545094729653</c:v>
                </c:pt>
                <c:pt idx="810">
                  <c:v>1.3296670127933712</c:v>
                </c:pt>
                <c:pt idx="811">
                  <c:v>1.3296794859278052</c:v>
                </c:pt>
                <c:pt idx="812">
                  <c:v>1.3296919289854494</c:v>
                </c:pt>
                <c:pt idx="813">
                  <c:v>1.3297043420749601</c:v>
                </c:pt>
                <c:pt idx="814">
                  <c:v>1.3297167253044715</c:v>
                </c:pt>
                <c:pt idx="815">
                  <c:v>1.3297290787815974</c:v>
                </c:pt>
                <c:pt idx="816">
                  <c:v>1.3297414026134351</c:v>
                </c:pt>
                <c:pt idx="817">
                  <c:v>1.3297536969065691</c:v>
                </c:pt>
                <c:pt idx="818">
                  <c:v>1.3297659617670734</c:v>
                </c:pt>
                <c:pt idx="819">
                  <c:v>1.3297781973005138</c:v>
                </c:pt>
                <c:pt idx="820">
                  <c:v>1.3297904036119534</c:v>
                </c:pt>
                <c:pt idx="821">
                  <c:v>1.329802580805953</c:v>
                </c:pt>
                <c:pt idx="822">
                  <c:v>1.3298147289865752</c:v>
                </c:pt>
                <c:pt idx="823">
                  <c:v>1.3298268482573881</c:v>
                </c:pt>
                <c:pt idx="824">
                  <c:v>1.3298389387214664</c:v>
                </c:pt>
                <c:pt idx="825">
                  <c:v>1.3298510004813959</c:v>
                </c:pt>
                <c:pt idx="826">
                  <c:v>1.329863033639276</c:v>
                </c:pt>
                <c:pt idx="827">
                  <c:v>1.3298750382967222</c:v>
                </c:pt>
                <c:pt idx="828">
                  <c:v>1.3298870145548696</c:v>
                </c:pt>
                <c:pt idx="829">
                  <c:v>1.3298989625143744</c:v>
                </c:pt>
                <c:pt idx="830">
                  <c:v>1.3299108822754191</c:v>
                </c:pt>
                <c:pt idx="831">
                  <c:v>1.3299227739377126</c:v>
                </c:pt>
                <c:pt idx="832">
                  <c:v>1.3299346376004952</c:v>
                </c:pt>
                <c:pt idx="833">
                  <c:v>1.3299464733625395</c:v>
                </c:pt>
                <c:pt idx="834">
                  <c:v>1.3299582813221551</c:v>
                </c:pt>
                <c:pt idx="835">
                  <c:v>1.3299700615771894</c:v>
                </c:pt>
                <c:pt idx="836">
                  <c:v>1.3299818142250315</c:v>
                </c:pt>
                <c:pt idx="837">
                  <c:v>1.3299935393626148</c:v>
                </c:pt>
                <c:pt idx="838">
                  <c:v>1.3300052370864193</c:v>
                </c:pt>
                <c:pt idx="839">
                  <c:v>1.3300169074924741</c:v>
                </c:pt>
                <c:pt idx="840">
                  <c:v>1.3300285506763603</c:v>
                </c:pt>
                <c:pt idx="841">
                  <c:v>1.3300401667332145</c:v>
                </c:pt>
                <c:pt idx="842">
                  <c:v>1.3300517557577292</c:v>
                </c:pt>
                <c:pt idx="843">
                  <c:v>1.3300633178441577</c:v>
                </c:pt>
                <c:pt idx="844">
                  <c:v>1.3300748530863149</c:v>
                </c:pt>
                <c:pt idx="845">
                  <c:v>1.3300863615775815</c:v>
                </c:pt>
                <c:pt idx="846">
                  <c:v>1.3300978434109048</c:v>
                </c:pt>
                <c:pt idx="847">
                  <c:v>1.3301092986788019</c:v>
                </c:pt>
                <c:pt idx="848">
                  <c:v>1.3301207274733629</c:v>
                </c:pt>
                <c:pt idx="849">
                  <c:v>1.3301321298862523</c:v>
                </c:pt>
                <c:pt idx="850">
                  <c:v>1.3301435060087121</c:v>
                </c:pt>
                <c:pt idx="851">
                  <c:v>1.3301548559315641</c:v>
                </c:pt>
                <c:pt idx="852">
                  <c:v>1.3301661797452122</c:v>
                </c:pt>
                <c:pt idx="853">
                  <c:v>1.3301774775396447</c:v>
                </c:pt>
                <c:pt idx="854">
                  <c:v>1.3301887494044367</c:v>
                </c:pt>
                <c:pt idx="855">
                  <c:v>1.3301999954287533</c:v>
                </c:pt>
                <c:pt idx="856">
                  <c:v>1.3302112157013501</c:v>
                </c:pt>
                <c:pt idx="857">
                  <c:v>1.3302224103105782</c:v>
                </c:pt>
                <c:pt idx="858">
                  <c:v>1.3302335793443831</c:v>
                </c:pt>
                <c:pt idx="859">
                  <c:v>1.3302447228903109</c:v>
                </c:pt>
                <c:pt idx="860">
                  <c:v>1.3302558410355076</c:v>
                </c:pt>
                <c:pt idx="861">
                  <c:v>1.3302669338667217</c:v>
                </c:pt>
                <c:pt idx="862">
                  <c:v>1.3302780014703088</c:v>
                </c:pt>
                <c:pt idx="863">
                  <c:v>1.3302890439322306</c:v>
                </c:pt>
                <c:pt idx="864">
                  <c:v>1.3303000613380596</c:v>
                </c:pt>
                <c:pt idx="865">
                  <c:v>1.3303110537729801</c:v>
                </c:pt>
                <c:pt idx="866">
                  <c:v>1.3303220213217903</c:v>
                </c:pt>
                <c:pt idx="867">
                  <c:v>1.3303329640689063</c:v>
                </c:pt>
                <c:pt idx="868">
                  <c:v>1.3303438820983609</c:v>
                </c:pt>
                <c:pt idx="869">
                  <c:v>1.3303547754938092</c:v>
                </c:pt>
                <c:pt idx="870">
                  <c:v>1.3303656443385281</c:v>
                </c:pt>
                <c:pt idx="871">
                  <c:v>1.3303764887154208</c:v>
                </c:pt>
                <c:pt idx="872">
                  <c:v>1.3303873087070162</c:v>
                </c:pt>
                <c:pt idx="873">
                  <c:v>1.330398104395474</c:v>
                </c:pt>
                <c:pt idx="874">
                  <c:v>1.3304088758625841</c:v>
                </c:pt>
                <c:pt idx="875">
                  <c:v>1.33041962318977</c:v>
                </c:pt>
                <c:pt idx="876">
                  <c:v>1.3304303464580913</c:v>
                </c:pt>
                <c:pt idx="877">
                  <c:v>1.3304410457482443</c:v>
                </c:pt>
                <c:pt idx="878">
                  <c:v>1.3304517211405651</c:v>
                </c:pt>
                <c:pt idx="879">
                  <c:v>1.3304623727150318</c:v>
                </c:pt>
                <c:pt idx="880">
                  <c:v>1.3304730005512648</c:v>
                </c:pt>
                <c:pt idx="881">
                  <c:v>1.3304836047285313</c:v>
                </c:pt>
                <c:pt idx="882">
                  <c:v>1.3304941853257455</c:v>
                </c:pt>
                <c:pt idx="883">
                  <c:v>1.3305047424214709</c:v>
                </c:pt>
                <c:pt idx="884">
                  <c:v>1.3305152760939218</c:v>
                </c:pt>
                <c:pt idx="885">
                  <c:v>1.3305257864209676</c:v>
                </c:pt>
                <c:pt idx="886">
                  <c:v>1.3305362734801311</c:v>
                </c:pt>
                <c:pt idx="887">
                  <c:v>1.3305467373485933</c:v>
                </c:pt>
                <c:pt idx="888">
                  <c:v>1.3305571781031937</c:v>
                </c:pt>
                <c:pt idx="889">
                  <c:v>1.3305675958204324</c:v>
                </c:pt>
                <c:pt idx="890">
                  <c:v>1.3305779905764736</c:v>
                </c:pt>
                <c:pt idx="891">
                  <c:v>1.3305883624471448</c:v>
                </c:pt>
                <c:pt idx="892">
                  <c:v>1.3305987115079405</c:v>
                </c:pt>
                <c:pt idx="893">
                  <c:v>1.3306090378340236</c:v>
                </c:pt>
                <c:pt idx="894">
                  <c:v>1.3306193415002268</c:v>
                </c:pt>
                <c:pt idx="895">
                  <c:v>1.3306296225810552</c:v>
                </c:pt>
                <c:pt idx="896">
                  <c:v>1.330639881150687</c:v>
                </c:pt>
                <c:pt idx="897">
                  <c:v>1.3306501172829768</c:v>
                </c:pt>
                <c:pt idx="898">
                  <c:v>1.3306603310514555</c:v>
                </c:pt>
                <c:pt idx="899">
                  <c:v>1.3306705225293338</c:v>
                </c:pt>
                <c:pt idx="900">
                  <c:v>1.3306806917895029</c:v>
                </c:pt>
                <c:pt idx="901">
                  <c:v>1.330690838904536</c:v>
                </c:pt>
                <c:pt idx="902">
                  <c:v>1.3307009639466922</c:v>
                </c:pt>
                <c:pt idx="903">
                  <c:v>1.3307110669879147</c:v>
                </c:pt>
                <c:pt idx="904">
                  <c:v>1.3307211480998353</c:v>
                </c:pt>
                <c:pt idx="905">
                  <c:v>1.3307312073537751</c:v>
                </c:pt>
                <c:pt idx="906">
                  <c:v>1.3307412448207465</c:v>
                </c:pt>
                <c:pt idx="907">
                  <c:v>1.330751260571454</c:v>
                </c:pt>
                <c:pt idx="908">
                  <c:v>1.3307612546762964</c:v>
                </c:pt>
                <c:pt idx="909">
                  <c:v>1.3307712272053702</c:v>
                </c:pt>
                <c:pt idx="910">
                  <c:v>1.3307811782284673</c:v>
                </c:pt>
                <c:pt idx="911">
                  <c:v>1.33079110781508</c:v>
                </c:pt>
                <c:pt idx="912">
                  <c:v>1.3308010160344019</c:v>
                </c:pt>
                <c:pt idx="913">
                  <c:v>1.3308109029553286</c:v>
                </c:pt>
                <c:pt idx="914">
                  <c:v>1.3308207686464599</c:v>
                </c:pt>
                <c:pt idx="915">
                  <c:v>1.3308306131761012</c:v>
                </c:pt>
                <c:pt idx="916">
                  <c:v>1.3308404366122653</c:v>
                </c:pt>
                <c:pt idx="917">
                  <c:v>1.330850239022674</c:v>
                </c:pt>
                <c:pt idx="918">
                  <c:v>1.3308600204747589</c:v>
                </c:pt>
                <c:pt idx="919">
                  <c:v>1.3308697810356651</c:v>
                </c:pt>
                <c:pt idx="920">
                  <c:v>1.3308795207722492</c:v>
                </c:pt>
                <c:pt idx="921">
                  <c:v>1.3308892397510841</c:v>
                </c:pt>
                <c:pt idx="922">
                  <c:v>1.330898938038459</c:v>
                </c:pt>
                <c:pt idx="923">
                  <c:v>1.3309086157003807</c:v>
                </c:pt>
                <c:pt idx="924">
                  <c:v>1.3309182728025764</c:v>
                </c:pt>
                <c:pt idx="925">
                  <c:v>1.3309279094104931</c:v>
                </c:pt>
                <c:pt idx="926">
                  <c:v>1.3309375255893019</c:v>
                </c:pt>
                <c:pt idx="927">
                  <c:v>1.3309471214038964</c:v>
                </c:pt>
                <c:pt idx="928">
                  <c:v>1.330956696918896</c:v>
                </c:pt>
                <c:pt idx="929">
                  <c:v>1.3309662521986481</c:v>
                </c:pt>
                <c:pt idx="930">
                  <c:v>1.3309757873072265</c:v>
                </c:pt>
                <c:pt idx="931">
                  <c:v>1.3309853023084366</c:v>
                </c:pt>
                <c:pt idx="932">
                  <c:v>1.330994797265814</c:v>
                </c:pt>
                <c:pt idx="933">
                  <c:v>1.3310042722426272</c:v>
                </c:pt>
                <c:pt idx="934">
                  <c:v>1.3310137273018785</c:v>
                </c:pt>
                <c:pt idx="935">
                  <c:v>1.3310231625063054</c:v>
                </c:pt>
                <c:pt idx="936">
                  <c:v>1.3310325779183829</c:v>
                </c:pt>
                <c:pt idx="937">
                  <c:v>1.3310419736003234</c:v>
                </c:pt>
                <c:pt idx="938">
                  <c:v>1.3310513496140794</c:v>
                </c:pt>
                <c:pt idx="939">
                  <c:v>1.3310607060213444</c:v>
                </c:pt>
                <c:pt idx="940">
                  <c:v>1.3310700428835534</c:v>
                </c:pt>
                <c:pt idx="941">
                  <c:v>1.3310793602618853</c:v>
                </c:pt>
                <c:pt idx="942">
                  <c:v>1.3310886582172645</c:v>
                </c:pt>
                <c:pt idx="943">
                  <c:v>1.3310979368103615</c:v>
                </c:pt>
                <c:pt idx="944">
                  <c:v>1.3311071961015932</c:v>
                </c:pt>
                <c:pt idx="945">
                  <c:v>1.331116436151127</c:v>
                </c:pt>
                <c:pt idx="946">
                  <c:v>1.3311256570188796</c:v>
                </c:pt>
                <c:pt idx="947">
                  <c:v>1.3311348587645195</c:v>
                </c:pt>
                <c:pt idx="948">
                  <c:v>1.3311440414474676</c:v>
                </c:pt>
                <c:pt idx="949">
                  <c:v>1.3311532051268997</c:v>
                </c:pt>
                <c:pt idx="950">
                  <c:v>1.3311623498617455</c:v>
                </c:pt>
                <c:pt idx="951">
                  <c:v>1.3311714757106929</c:v>
                </c:pt>
                <c:pt idx="952">
                  <c:v>1.3311805827321865</c:v>
                </c:pt>
                <c:pt idx="953">
                  <c:v>1.3311896709844304</c:v>
                </c:pt>
                <c:pt idx="954">
                  <c:v>1.3311987405253891</c:v>
                </c:pt>
                <c:pt idx="955">
                  <c:v>1.3312077914127887</c:v>
                </c:pt>
                <c:pt idx="956">
                  <c:v>1.331216823704118</c:v>
                </c:pt>
                <c:pt idx="957">
                  <c:v>1.3312258374566295</c:v>
                </c:pt>
                <c:pt idx="958">
                  <c:v>1.3312348327273416</c:v>
                </c:pt>
                <c:pt idx="959">
                  <c:v>1.3312438095730381</c:v>
                </c:pt>
                <c:pt idx="960">
                  <c:v>1.3312527680502715</c:v>
                </c:pt>
                <c:pt idx="961">
                  <c:v>1.3312617082153626</c:v>
                </c:pt>
                <c:pt idx="962">
                  <c:v>1.3312706301244022</c:v>
                </c:pt>
                <c:pt idx="963">
                  <c:v>1.3312795338332521</c:v>
                </c:pt>
                <c:pt idx="964">
                  <c:v>1.3312884193975467</c:v>
                </c:pt>
                <c:pt idx="965">
                  <c:v>1.331297286872694</c:v>
                </c:pt>
                <c:pt idx="966">
                  <c:v>1.3313061363138763</c:v>
                </c:pt>
                <c:pt idx="967">
                  <c:v>1.3313149677760516</c:v>
                </c:pt>
                <c:pt idx="968">
                  <c:v>1.3313237813139556</c:v>
                </c:pt>
                <c:pt idx="969">
                  <c:v>1.3313325769821001</c:v>
                </c:pt>
                <c:pt idx="970">
                  <c:v>1.3313413548347788</c:v>
                </c:pt>
                <c:pt idx="971">
                  <c:v>1.331350114926064</c:v>
                </c:pt>
                <c:pt idx="972">
                  <c:v>1.331358857309809</c:v>
                </c:pt>
                <c:pt idx="973">
                  <c:v>1.3313675820396511</c:v>
                </c:pt>
                <c:pt idx="974">
                  <c:v>1.33137628916901</c:v>
                </c:pt>
                <c:pt idx="975">
                  <c:v>1.3313849787510903</c:v>
                </c:pt>
                <c:pt idx="976">
                  <c:v>1.3313936508388833</c:v>
                </c:pt>
                <c:pt idx="977">
                  <c:v>1.3314023054851656</c:v>
                </c:pt>
                <c:pt idx="978">
                  <c:v>1.3314109427425029</c:v>
                </c:pt>
                <c:pt idx="979">
                  <c:v>1.3314195626632497</c:v>
                </c:pt>
                <c:pt idx="980">
                  <c:v>1.3314281652995497</c:v>
                </c:pt>
                <c:pt idx="981">
                  <c:v>1.3314367507033391</c:v>
                </c:pt>
                <c:pt idx="982">
                  <c:v>1.3314453189263449</c:v>
                </c:pt>
                <c:pt idx="983">
                  <c:v>1.3314538700200886</c:v>
                </c:pt>
                <c:pt idx="984">
                  <c:v>1.3314624040358838</c:v>
                </c:pt>
                <c:pt idx="985">
                  <c:v>1.3314709210248423</c:v>
                </c:pt>
                <c:pt idx="986">
                  <c:v>1.3314794210378695</c:v>
                </c:pt>
                <c:pt idx="987">
                  <c:v>1.3314879041256691</c:v>
                </c:pt>
                <c:pt idx="988">
                  <c:v>1.3314963703387437</c:v>
                </c:pt>
                <c:pt idx="989">
                  <c:v>1.3315048197273942</c:v>
                </c:pt>
                <c:pt idx="990">
                  <c:v>1.3315132523417221</c:v>
                </c:pt>
                <c:pt idx="991">
                  <c:v>1.3315216682316307</c:v>
                </c:pt>
                <c:pt idx="992">
                  <c:v>1.3315300674468245</c:v>
                </c:pt>
                <c:pt idx="993">
                  <c:v>1.3315384500368121</c:v>
                </c:pt>
                <c:pt idx="994">
                  <c:v>1.3315468160509059</c:v>
                </c:pt>
                <c:pt idx="995">
                  <c:v>1.3315551655382241</c:v>
                </c:pt>
                <c:pt idx="996">
                  <c:v>1.3315634985476896</c:v>
                </c:pt>
                <c:pt idx="997">
                  <c:v>1.3315718151280336</c:v>
                </c:pt>
                <c:pt idx="998">
                  <c:v>1.3315801153277955</c:v>
                </c:pt>
                <c:pt idx="999">
                  <c:v>1.3315883991953228</c:v>
                </c:pt>
                <c:pt idx="1000">
                  <c:v>1.3315966667787733</c:v>
                </c:pt>
                <c:pt idx="1001">
                  <c:v>1.331604918126116</c:v>
                </c:pt>
                <c:pt idx="1002">
                  <c:v>1.331613153285131</c:v>
                </c:pt>
                <c:pt idx="1003">
                  <c:v>1.3316213723034118</c:v>
                </c:pt>
                <c:pt idx="1004">
                  <c:v>1.3316295752283647</c:v>
                </c:pt>
                <c:pt idx="1005">
                  <c:v>1.3316377621072117</c:v>
                </c:pt>
                <c:pt idx="1006">
                  <c:v>1.331645932986989</c:v>
                </c:pt>
                <c:pt idx="1007">
                  <c:v>1.33165408791455</c:v>
                </c:pt>
                <c:pt idx="1008">
                  <c:v>1.3316622269365648</c:v>
                </c:pt>
                <c:pt idx="1009">
                  <c:v>1.3316703500995222</c:v>
                </c:pt>
                <c:pt idx="1010">
                  <c:v>1.3316784574497291</c:v>
                </c:pt>
                <c:pt idx="1011">
                  <c:v>1.3316865490333134</c:v>
                </c:pt>
                <c:pt idx="1012">
                  <c:v>1.3316946248962225</c:v>
                </c:pt>
                <c:pt idx="1013">
                  <c:v>1.3317026850842273</c:v>
                </c:pt>
                <c:pt idx="1014">
                  <c:v>1.3317107296429189</c:v>
                </c:pt>
                <c:pt idx="1015">
                  <c:v>1.3317187586177133</c:v>
                </c:pt>
                <c:pt idx="1016">
                  <c:v>1.3317267720538508</c:v>
                </c:pt>
                <c:pt idx="1017">
                  <c:v>1.3317347699963957</c:v>
                </c:pt>
                <c:pt idx="1018">
                  <c:v>1.331742752490239</c:v>
                </c:pt>
                <c:pt idx="1019">
                  <c:v>1.3317507195800979</c:v>
                </c:pt>
                <c:pt idx="1020">
                  <c:v>1.3317586713105181</c:v>
                </c:pt>
                <c:pt idx="1021">
                  <c:v>1.3317666077258723</c:v>
                </c:pt>
                <c:pt idx="1022">
                  <c:v>1.3317745288703642</c:v>
                </c:pt>
                <c:pt idx="1023">
                  <c:v>1.331782434788026</c:v>
                </c:pt>
                <c:pt idx="1024">
                  <c:v>1.3317903255227217</c:v>
                </c:pt>
                <c:pt idx="1025">
                  <c:v>1.3317982011181462</c:v>
                </c:pt>
                <c:pt idx="1026">
                  <c:v>1.3318060616178276</c:v>
                </c:pt>
                <c:pt idx="1027">
                  <c:v>1.3318139070651274</c:v>
                </c:pt>
                <c:pt idx="1028">
                  <c:v>1.3318217375032406</c:v>
                </c:pt>
                <c:pt idx="1029">
                  <c:v>1.3318295529751973</c:v>
                </c:pt>
                <c:pt idx="1030">
                  <c:v>1.3318373535238635</c:v>
                </c:pt>
                <c:pt idx="1031">
                  <c:v>1.3318451391919413</c:v>
                </c:pt>
                <c:pt idx="1032">
                  <c:v>1.3318529100219698</c:v>
                </c:pt>
                <c:pt idx="1033">
                  <c:v>1.3318606660563272</c:v>
                </c:pt>
                <c:pt idx="1034">
                  <c:v>1.3318684073372296</c:v>
                </c:pt>
                <c:pt idx="1035">
                  <c:v>1.3318761339067324</c:v>
                </c:pt>
                <c:pt idx="1036">
                  <c:v>1.3318838458067321</c:v>
                </c:pt>
                <c:pt idx="1037">
                  <c:v>1.3318915430789662</c:v>
                </c:pt>
                <c:pt idx="1038">
                  <c:v>1.3318992257650129</c:v>
                </c:pt>
                <c:pt idx="1039">
                  <c:v>1.3319068939062946</c:v>
                </c:pt>
                <c:pt idx="1040">
                  <c:v>1.3319145475440759</c:v>
                </c:pt>
                <c:pt idx="1041">
                  <c:v>1.3319221867194653</c:v>
                </c:pt>
                <c:pt idx="1042">
                  <c:v>1.3319298114734175</c:v>
                </c:pt>
                <c:pt idx="1043">
                  <c:v>1.331937421846731</c:v>
                </c:pt>
                <c:pt idx="1044">
                  <c:v>1.3319450178800512</c:v>
                </c:pt>
                <c:pt idx="1045">
                  <c:v>1.331952599613871</c:v>
                </c:pt>
                <c:pt idx="1046">
                  <c:v>1.3319601670885306</c:v>
                </c:pt>
                <c:pt idx="1047">
                  <c:v>1.3319677203442182</c:v>
                </c:pt>
                <c:pt idx="1048">
                  <c:v>1.3319752594209719</c:v>
                </c:pt>
                <c:pt idx="1049">
                  <c:v>1.3319827843586789</c:v>
                </c:pt>
                <c:pt idx="1050">
                  <c:v>1.3319902951970768</c:v>
                </c:pt>
                <c:pt idx="1051">
                  <c:v>1.331997791975756</c:v>
                </c:pt>
                <c:pt idx="1052">
                  <c:v>1.3320052747341571</c:v>
                </c:pt>
                <c:pt idx="1053">
                  <c:v>1.3320127435115732</c:v>
                </c:pt>
                <c:pt idx="1054">
                  <c:v>1.3320201983471527</c:v>
                </c:pt>
                <c:pt idx="1055">
                  <c:v>1.3320276392798958</c:v>
                </c:pt>
                <c:pt idx="1056">
                  <c:v>1.3320350663486584</c:v>
                </c:pt>
                <c:pt idx="1057">
                  <c:v>1.3320424795921515</c:v>
                </c:pt>
                <c:pt idx="1058">
                  <c:v>1.3320498790489423</c:v>
                </c:pt>
                <c:pt idx="1059">
                  <c:v>1.3320572647574551</c:v>
                </c:pt>
                <c:pt idx="1060">
                  <c:v>1.3320646367559703</c:v>
                </c:pt>
                <c:pt idx="1061">
                  <c:v>1.3320719950826274</c:v>
                </c:pt>
                <c:pt idx="1062">
                  <c:v>1.3320793397754243</c:v>
                </c:pt>
                <c:pt idx="1063">
                  <c:v>1.3320866708722177</c:v>
                </c:pt>
                <c:pt idx="1064">
                  <c:v>1.332093988410725</c:v>
                </c:pt>
                <c:pt idx="1065">
                  <c:v>1.3321012924285243</c:v>
                </c:pt>
                <c:pt idx="1066">
                  <c:v>1.3321085829630541</c:v>
                </c:pt>
                <c:pt idx="1067">
                  <c:v>1.3321158600516152</c:v>
                </c:pt>
                <c:pt idx="1068">
                  <c:v>1.3321231237313715</c:v>
                </c:pt>
                <c:pt idx="1069">
                  <c:v>1.3321303740393491</c:v>
                </c:pt>
                <c:pt idx="1070">
                  <c:v>1.3321376110124388</c:v>
                </c:pt>
                <c:pt idx="1071">
                  <c:v>1.3321448346873952</c:v>
                </c:pt>
                <c:pt idx="1072">
                  <c:v>1.3321520451008386</c:v>
                </c:pt>
                <c:pt idx="1073">
                  <c:v>1.3321592422892539</c:v>
                </c:pt>
                <c:pt idx="1074">
                  <c:v>1.3321664262889932</c:v>
                </c:pt>
                <c:pt idx="1075">
                  <c:v>1.3321735971362756</c:v>
                </c:pt>
                <c:pt idx="1076">
                  <c:v>1.3321807548671867</c:v>
                </c:pt>
                <c:pt idx="1077">
                  <c:v>1.3321878995176812</c:v>
                </c:pt>
                <c:pt idx="1078">
                  <c:v>1.332195031123582</c:v>
                </c:pt>
                <c:pt idx="1079">
                  <c:v>1.3322021497205814</c:v>
                </c:pt>
                <c:pt idx="1080">
                  <c:v>1.3322092553442422</c:v>
                </c:pt>
                <c:pt idx="1081">
                  <c:v>1.3322163480299962</c:v>
                </c:pt>
                <c:pt idx="1082">
                  <c:v>1.3322234278131477</c:v>
                </c:pt>
                <c:pt idx="1083">
                  <c:v>1.3322304947288728</c:v>
                </c:pt>
                <c:pt idx="1084">
                  <c:v>1.3322375488122185</c:v>
                </c:pt>
                <c:pt idx="1085">
                  <c:v>1.3322445900981057</c:v>
                </c:pt>
                <c:pt idx="1086">
                  <c:v>1.332251618621328</c:v>
                </c:pt>
                <c:pt idx="1087">
                  <c:v>1.3322586344165539</c:v>
                </c:pt>
                <c:pt idx="1088">
                  <c:v>1.3322656375183257</c:v>
                </c:pt>
                <c:pt idx="1089">
                  <c:v>1.3322726279610613</c:v>
                </c:pt>
                <c:pt idx="1090">
                  <c:v>1.3322796057790538</c:v>
                </c:pt>
                <c:pt idx="1091">
                  <c:v>1.3322865710064726</c:v>
                </c:pt>
                <c:pt idx="1092">
                  <c:v>1.3322935236773645</c:v>
                </c:pt>
                <c:pt idx="1093">
                  <c:v>1.332300463825653</c:v>
                </c:pt>
                <c:pt idx="1094">
                  <c:v>1.3323073914851398</c:v>
                </c:pt>
                <c:pt idx="1095">
                  <c:v>1.3323143066895051</c:v>
                </c:pt>
                <c:pt idx="1096">
                  <c:v>1.3323212094723078</c:v>
                </c:pt>
                <c:pt idx="1097">
                  <c:v>1.3323280998669873</c:v>
                </c:pt>
                <c:pt idx="1098">
                  <c:v>1.332334977906861</c:v>
                </c:pt>
                <c:pt idx="1099">
                  <c:v>1.3323418436251298</c:v>
                </c:pt>
                <c:pt idx="1100">
                  <c:v>1.332348697054873</c:v>
                </c:pt>
                <c:pt idx="1101">
                  <c:v>1.3323555382290535</c:v>
                </c:pt>
                <c:pt idx="1102">
                  <c:v>1.3323623671805149</c:v>
                </c:pt>
                <c:pt idx="1103">
                  <c:v>1.3323691839419856</c:v>
                </c:pt>
                <c:pt idx="1104">
                  <c:v>1.3323759885460753</c:v>
                </c:pt>
                <c:pt idx="1105">
                  <c:v>1.3323827810252782</c:v>
                </c:pt>
                <c:pt idx="1106">
                  <c:v>1.332389561411973</c:v>
                </c:pt>
                <c:pt idx="1107">
                  <c:v>1.3323963297384229</c:v>
                </c:pt>
                <c:pt idx="1108">
                  <c:v>1.3324030860367768</c:v>
                </c:pt>
                <c:pt idx="1109">
                  <c:v>1.3324098303390695</c:v>
                </c:pt>
                <c:pt idx="1110">
                  <c:v>1.3324165626772209</c:v>
                </c:pt>
                <c:pt idx="1111">
                  <c:v>1.3324232830830391</c:v>
                </c:pt>
                <c:pt idx="1112">
                  <c:v>1.3324299915882198</c:v>
                </c:pt>
                <c:pt idx="1113">
                  <c:v>1.3324366882243452</c:v>
                </c:pt>
                <c:pt idx="1114">
                  <c:v>1.3324433730228866</c:v>
                </c:pt>
                <c:pt idx="1115">
                  <c:v>1.3324500460152042</c:v>
                </c:pt>
                <c:pt idx="1116">
                  <c:v>1.3324567072325475</c:v>
                </c:pt>
                <c:pt idx="1117">
                  <c:v>1.3324633567060553</c:v>
                </c:pt>
                <c:pt idx="1118">
                  <c:v>1.332469994466758</c:v>
                </c:pt>
                <c:pt idx="1119">
                  <c:v>1.3324766205455747</c:v>
                </c:pt>
                <c:pt idx="1120">
                  <c:v>1.3324832349733182</c:v>
                </c:pt>
                <c:pt idx="1121">
                  <c:v>1.3324898377806906</c:v>
                </c:pt>
                <c:pt idx="1122">
                  <c:v>1.3324964289982881</c:v>
                </c:pt>
                <c:pt idx="1123">
                  <c:v>1.332503008656599</c:v>
                </c:pt>
                <c:pt idx="1124">
                  <c:v>1.3325095767860042</c:v>
                </c:pt>
                <c:pt idx="1125">
                  <c:v>1.3325161334167788</c:v>
                </c:pt>
                <c:pt idx="1126">
                  <c:v>1.3325226785790925</c:v>
                </c:pt>
                <c:pt idx="1127">
                  <c:v>1.3325292123030077</c:v>
                </c:pt>
                <c:pt idx="1128">
                  <c:v>1.3325357346184841</c:v>
                </c:pt>
                <c:pt idx="1129">
                  <c:v>1.332542245555375</c:v>
                </c:pt>
                <c:pt idx="1130">
                  <c:v>1.3325487451434315</c:v>
                </c:pt>
                <c:pt idx="1131">
                  <c:v>1.3325552334122985</c:v>
                </c:pt>
                <c:pt idx="1132">
                  <c:v>1.3325617103915208</c:v>
                </c:pt>
                <c:pt idx="1133">
                  <c:v>1.3325681761105379</c:v>
                </c:pt>
                <c:pt idx="1134">
                  <c:v>1.3325746305986883</c:v>
                </c:pt>
                <c:pt idx="1135">
                  <c:v>1.3325810738852084</c:v>
                </c:pt>
                <c:pt idx="1136">
                  <c:v>1.3325875059992331</c:v>
                </c:pt>
                <c:pt idx="1137">
                  <c:v>1.3325939269697971</c:v>
                </c:pt>
                <c:pt idx="1138">
                  <c:v>1.332600336825833</c:v>
                </c:pt>
                <c:pt idx="1139">
                  <c:v>1.3326067355961753</c:v>
                </c:pt>
                <c:pt idx="1140">
                  <c:v>1.3326131233095566</c:v>
                </c:pt>
                <c:pt idx="1141">
                  <c:v>1.3326194999946126</c:v>
                </c:pt>
                <c:pt idx="1142">
                  <c:v>1.3326258656798788</c:v>
                </c:pt>
                <c:pt idx="1143">
                  <c:v>1.3326322203937921</c:v>
                </c:pt>
                <c:pt idx="1144">
                  <c:v>1.3326385641646927</c:v>
                </c:pt>
                <c:pt idx="1145">
                  <c:v>1.3326448970208224</c:v>
                </c:pt>
                <c:pt idx="1146">
                  <c:v>1.3326512189903261</c:v>
                </c:pt>
                <c:pt idx="1147">
                  <c:v>1.3326575301012518</c:v>
                </c:pt>
                <c:pt idx="1148">
                  <c:v>1.3326638303815517</c:v>
                </c:pt>
                <c:pt idx="1149">
                  <c:v>1.3326701198590818</c:v>
                </c:pt>
                <c:pt idx="1150">
                  <c:v>1.3326763985616024</c:v>
                </c:pt>
                <c:pt idx="1151">
                  <c:v>1.3326826665167799</c:v>
                </c:pt>
                <c:pt idx="1152">
                  <c:v>1.3326889237521844</c:v>
                </c:pt>
                <c:pt idx="1153">
                  <c:v>1.3326951702952932</c:v>
                </c:pt>
                <c:pt idx="1154">
                  <c:v>1.3327014061734894</c:v>
                </c:pt>
                <c:pt idx="1155">
                  <c:v>1.3327076314140618</c:v>
                </c:pt>
                <c:pt idx="1156">
                  <c:v>1.3327138460442076</c:v>
                </c:pt>
                <c:pt idx="1157">
                  <c:v>1.3327200500910301</c:v>
                </c:pt>
                <c:pt idx="1158">
                  <c:v>1.332726243581541</c:v>
                </c:pt>
                <c:pt idx="1159">
                  <c:v>1.3327324265426603</c:v>
                </c:pt>
                <c:pt idx="1160">
                  <c:v>1.3327385990012162</c:v>
                </c:pt>
                <c:pt idx="1161">
                  <c:v>1.332744760983946</c:v>
                </c:pt>
                <c:pt idx="1162">
                  <c:v>1.3327509125174961</c:v>
                </c:pt>
                <c:pt idx="1163">
                  <c:v>1.332757053628423</c:v>
                </c:pt>
                <c:pt idx="1164">
                  <c:v>1.3327631843431931</c:v>
                </c:pt>
                <c:pt idx="1165">
                  <c:v>1.332769304688183</c:v>
                </c:pt>
                <c:pt idx="1166">
                  <c:v>1.3327754146896806</c:v>
                </c:pt>
                <c:pt idx="1167">
                  <c:v>1.3327815143738844</c:v>
                </c:pt>
                <c:pt idx="1168">
                  <c:v>1.3327876037669053</c:v>
                </c:pt>
                <c:pt idx="1169">
                  <c:v>1.3327936828947653</c:v>
                </c:pt>
                <c:pt idx="1170">
                  <c:v>1.3327997517833996</c:v>
                </c:pt>
                <c:pt idx="1171">
                  <c:v>1.3328058104586558</c:v>
                </c:pt>
                <c:pt idx="1172">
                  <c:v>1.3328118589462941</c:v>
                </c:pt>
                <c:pt idx="1173">
                  <c:v>1.3328178972719888</c:v>
                </c:pt>
                <c:pt idx="1174">
                  <c:v>1.3328239254613279</c:v>
                </c:pt>
                <c:pt idx="1175">
                  <c:v>1.332829943539813</c:v>
                </c:pt>
                <c:pt idx="1176">
                  <c:v>1.3328359515328605</c:v>
                </c:pt>
                <c:pt idx="1177">
                  <c:v>1.3328419494658026</c:v>
                </c:pt>
                <c:pt idx="1178">
                  <c:v>1.3328479373638848</c:v>
                </c:pt>
                <c:pt idx="1179">
                  <c:v>1.33285391525227</c:v>
                </c:pt>
                <c:pt idx="1180">
                  <c:v>1.3328598831560365</c:v>
                </c:pt>
                <c:pt idx="1181">
                  <c:v>1.3328658411001786</c:v>
                </c:pt>
                <c:pt idx="1182">
                  <c:v>1.3328717891096074</c:v>
                </c:pt>
                <c:pt idx="1183">
                  <c:v>1.3328777272091508</c:v>
                </c:pt>
                <c:pt idx="1184">
                  <c:v>1.3328836554235544</c:v>
                </c:pt>
                <c:pt idx="1185">
                  <c:v>1.3328895737774815</c:v>
                </c:pt>
                <c:pt idx="1186">
                  <c:v>1.3328954822955132</c:v>
                </c:pt>
                <c:pt idx="1187">
                  <c:v>1.3329013810021491</c:v>
                </c:pt>
                <c:pt idx="1188">
                  <c:v>1.3329072699218065</c:v>
                </c:pt>
                <c:pt idx="1189">
                  <c:v>1.3329131490788242</c:v>
                </c:pt>
                <c:pt idx="1190">
                  <c:v>1.3329190184974575</c:v>
                </c:pt>
                <c:pt idx="1191">
                  <c:v>1.3329248782018837</c:v>
                </c:pt>
                <c:pt idx="1192">
                  <c:v>1.3329307282161984</c:v>
                </c:pt>
                <c:pt idx="1193">
                  <c:v>1.3329365685644188</c:v>
                </c:pt>
                <c:pt idx="1194">
                  <c:v>1.3329423992704821</c:v>
                </c:pt>
                <c:pt idx="1195">
                  <c:v>1.3329482203582468</c:v>
                </c:pt>
                <c:pt idx="1196">
                  <c:v>1.3329540318514932</c:v>
                </c:pt>
                <c:pt idx="1197">
                  <c:v>1.3329598337739221</c:v>
                </c:pt>
                <c:pt idx="1198">
                  <c:v>1.3329656261491576</c:v>
                </c:pt>
                <c:pt idx="1199">
                  <c:v>1.332971409000745</c:v>
                </c:pt>
                <c:pt idx="1200">
                  <c:v>1.332977182352153</c:v>
                </c:pt>
                <c:pt idx="1201">
                  <c:v>1.332982946226773</c:v>
                </c:pt>
                <c:pt idx="1202">
                  <c:v>1.3329887006479197</c:v>
                </c:pt>
                <c:pt idx="1203">
                  <c:v>1.3329944456388314</c:v>
                </c:pt>
                <c:pt idx="1204">
                  <c:v>1.3330001812226699</c:v>
                </c:pt>
                <c:pt idx="1205">
                  <c:v>1.333005907422522</c:v>
                </c:pt>
                <c:pt idx="1206">
                  <c:v>1.3330116242613983</c:v>
                </c:pt>
                <c:pt idx="1207">
                  <c:v>1.3330173317622347</c:v>
                </c:pt>
                <c:pt idx="1208">
                  <c:v>1.333023029947892</c:v>
                </c:pt>
                <c:pt idx="1209">
                  <c:v>1.3330287188411563</c:v>
                </c:pt>
                <c:pt idx="1210">
                  <c:v>1.3330343984647404</c:v>
                </c:pt>
                <c:pt idx="1211">
                  <c:v>1.3330400688412809</c:v>
                </c:pt>
                <c:pt idx="1212">
                  <c:v>1.3330457299933436</c:v>
                </c:pt>
                <c:pt idx="1213">
                  <c:v>1.3330513819434187</c:v>
                </c:pt>
                <c:pt idx="1214">
                  <c:v>1.3330570247139244</c:v>
                </c:pt>
                <c:pt idx="1215">
                  <c:v>1.3330626583272063</c:v>
                </c:pt>
                <c:pt idx="1216">
                  <c:v>1.3330682828055371</c:v>
                </c:pt>
                <c:pt idx="1217">
                  <c:v>1.333073898171117</c:v>
                </c:pt>
                <c:pt idx="1218">
                  <c:v>1.333079504446075</c:v>
                </c:pt>
                <c:pt idx="1219">
                  <c:v>1.3330851016524683</c:v>
                </c:pt>
                <c:pt idx="1220">
                  <c:v>1.3330906898122827</c:v>
                </c:pt>
                <c:pt idx="1221">
                  <c:v>1.333096268947433</c:v>
                </c:pt>
                <c:pt idx="1222">
                  <c:v>1.3331018390797633</c:v>
                </c:pt>
                <c:pt idx="1223">
                  <c:v>1.3331074002310466</c:v>
                </c:pt>
                <c:pt idx="1224">
                  <c:v>1.3331129524229879</c:v>
                </c:pt>
                <c:pt idx="1225">
                  <c:v>1.3331184956772191</c:v>
                </c:pt>
                <c:pt idx="1226">
                  <c:v>1.3331240300153056</c:v>
                </c:pt>
                <c:pt idx="1227">
                  <c:v>1.333129555458741</c:v>
                </c:pt>
                <c:pt idx="1228">
                  <c:v>1.3331350720289521</c:v>
                </c:pt>
                <c:pt idx="1229">
                  <c:v>1.3331405797472948</c:v>
                </c:pt>
                <c:pt idx="1230">
                  <c:v>1.3331460786350582</c:v>
                </c:pt>
                <c:pt idx="1231">
                  <c:v>1.3331515687134623</c:v>
                </c:pt>
                <c:pt idx="1232">
                  <c:v>1.3331570500036594</c:v>
                </c:pt>
                <c:pt idx="1233">
                  <c:v>1.3331625225267343</c:v>
                </c:pt>
                <c:pt idx="1234">
                  <c:v>1.3331679863037038</c:v>
                </c:pt>
                <c:pt idx="1235">
                  <c:v>1.3331734413555183</c:v>
                </c:pt>
                <c:pt idx="1236">
                  <c:v>1.333178887703061</c:v>
                </c:pt>
                <c:pt idx="1237">
                  <c:v>1.3331843253671487</c:v>
                </c:pt>
                <c:pt idx="1238">
                  <c:v>1.3331897543685314</c:v>
                </c:pt>
                <c:pt idx="1239">
                  <c:v>1.3331951747278938</c:v>
                </c:pt>
                <c:pt idx="1240">
                  <c:v>1.3332005864658538</c:v>
                </c:pt>
                <c:pt idx="1241">
                  <c:v>1.3332059896029649</c:v>
                </c:pt>
                <c:pt idx="1242">
                  <c:v>1.3332113841597144</c:v>
                </c:pt>
                <c:pt idx="1243">
                  <c:v>1.333216770156525</c:v>
                </c:pt>
                <c:pt idx="1244">
                  <c:v>1.3332221476137547</c:v>
                </c:pt>
                <c:pt idx="1245">
                  <c:v>1.3332275165516971</c:v>
                </c:pt>
                <c:pt idx="1246">
                  <c:v>1.3332328769905808</c:v>
                </c:pt>
                <c:pt idx="1247">
                  <c:v>1.3332382289505706</c:v>
                </c:pt>
                <c:pt idx="1248">
                  <c:v>1.3332435724517693</c:v>
                </c:pt>
                <c:pt idx="1249">
                  <c:v>1.3332489075142131</c:v>
                </c:pt>
                <c:pt idx="1250">
                  <c:v>1.3332542341578779</c:v>
                </c:pt>
                <c:pt idx="1251">
                  <c:v>1.3332595524026749</c:v>
                </c:pt>
                <c:pt idx="1252">
                  <c:v>1.3332648622684531</c:v>
                </c:pt>
                <c:pt idx="1253">
                  <c:v>1.3332701637749986</c:v>
                </c:pt>
                <c:pt idx="1254">
                  <c:v>1.333275456942036</c:v>
                </c:pt>
                <c:pt idx="1255">
                  <c:v>1.3332807417892276</c:v>
                </c:pt>
                <c:pt idx="1256">
                  <c:v>1.3332860183361732</c:v>
                </c:pt>
                <c:pt idx="1257">
                  <c:v>1.3332912866024123</c:v>
                </c:pt>
                <c:pt idx="1258">
                  <c:v>1.333296546607422</c:v>
                </c:pt>
                <c:pt idx="1259">
                  <c:v>1.3333017983706192</c:v>
                </c:pt>
                <c:pt idx="1260">
                  <c:v>1.3333070419113593</c:v>
                </c:pt>
                <c:pt idx="1261">
                  <c:v>1.3333122772489381</c:v>
                </c:pt>
                <c:pt idx="1262">
                  <c:v>1.33331750440259</c:v>
                </c:pt>
                <c:pt idx="1263">
                  <c:v>1.3333227233914902</c:v>
                </c:pt>
                <c:pt idx="1264">
                  <c:v>1.333327934234753</c:v>
                </c:pt>
                <c:pt idx="1265">
                  <c:v>1.3333331369514341</c:v>
                </c:pt>
                <c:pt idx="1266">
                  <c:v>1.3333383315605298</c:v>
                </c:pt>
                <c:pt idx="1267">
                  <c:v>1.3333435180809765</c:v>
                </c:pt>
                <c:pt idx="1268">
                  <c:v>1.3333486965316521</c:v>
                </c:pt>
                <c:pt idx="1269">
                  <c:v>1.3333538669313756</c:v>
                </c:pt>
                <c:pt idx="1270">
                  <c:v>1.3333590292989079</c:v>
                </c:pt>
                <c:pt idx="1271">
                  <c:v>1.3333641836529511</c:v>
                </c:pt>
                <c:pt idx="1272">
                  <c:v>1.3333693300121503</c:v>
                </c:pt>
                <c:pt idx="1273">
                  <c:v>1.3333744683950912</c:v>
                </c:pt>
                <c:pt idx="1274">
                  <c:v>1.3333795988203034</c:v>
                </c:pt>
                <c:pt idx="1275">
                  <c:v>1.3333847213062586</c:v>
                </c:pt>
                <c:pt idx="1276">
                  <c:v>1.3333898358713712</c:v>
                </c:pt>
                <c:pt idx="1277">
                  <c:v>1.333394942533999</c:v>
                </c:pt>
                <c:pt idx="1278">
                  <c:v>1.3334000413124429</c:v>
                </c:pt>
                <c:pt idx="1279">
                  <c:v>1.3334051322249476</c:v>
                </c:pt>
                <c:pt idx="1280">
                  <c:v>1.3334102152897012</c:v>
                </c:pt>
                <c:pt idx="1281">
                  <c:v>1.3334152905248358</c:v>
                </c:pt>
                <c:pt idx="1282">
                  <c:v>1.3334203579484283</c:v>
                </c:pt>
                <c:pt idx="1283">
                  <c:v>1.333425417578499</c:v>
                </c:pt>
                <c:pt idx="1284">
                  <c:v>1.3334304694330135</c:v>
                </c:pt>
                <c:pt idx="1285">
                  <c:v>1.3334355135298825</c:v>
                </c:pt>
                <c:pt idx="1286">
                  <c:v>1.3334405498869606</c:v>
                </c:pt>
                <c:pt idx="1287">
                  <c:v>1.3334455785220487</c:v>
                </c:pt>
                <c:pt idx="1288">
                  <c:v>1.3334505994528931</c:v>
                </c:pt>
                <c:pt idx="1289">
                  <c:v>1.3334556126971846</c:v>
                </c:pt>
                <c:pt idx="1290">
                  <c:v>1.3334606182725619</c:v>
                </c:pt>
                <c:pt idx="1291">
                  <c:v>1.3334656161966074</c:v>
                </c:pt>
                <c:pt idx="1292">
                  <c:v>1.3334706064868518</c:v>
                </c:pt>
                <c:pt idx="1293">
                  <c:v>1.3334755891607715</c:v>
                </c:pt>
                <c:pt idx="1294">
                  <c:v>1.333480564235789</c:v>
                </c:pt>
                <c:pt idx="1295">
                  <c:v>1.3334855317292749</c:v>
                </c:pt>
                <c:pt idx="1296">
                  <c:v>1.3334904916585457</c:v>
                </c:pt>
                <c:pt idx="1297">
                  <c:v>1.3334954440408666</c:v>
                </c:pt>
                <c:pt idx="1298">
                  <c:v>1.3335003888934489</c:v>
                </c:pt>
                <c:pt idx="1299">
                  <c:v>1.333505326233452</c:v>
                </c:pt>
                <c:pt idx="1300">
                  <c:v>1.3335102560779841</c:v>
                </c:pt>
                <c:pt idx="1301">
                  <c:v>1.3335151784440999</c:v>
                </c:pt>
                <c:pt idx="1302">
                  <c:v>1.3335200933488038</c:v>
                </c:pt>
                <c:pt idx="1303">
                  <c:v>1.3335250008090487</c:v>
                </c:pt>
                <c:pt idx="1304">
                  <c:v>1.3335299008417347</c:v>
                </c:pt>
                <c:pt idx="1305">
                  <c:v>1.3335347934637121</c:v>
                </c:pt>
                <c:pt idx="1306">
                  <c:v>1.3335396786917799</c:v>
                </c:pt>
                <c:pt idx="1307">
                  <c:v>1.3335445565426864</c:v>
                </c:pt>
                <c:pt idx="1308">
                  <c:v>1.3335494270331292</c:v>
                </c:pt>
                <c:pt idx="1309">
                  <c:v>1.3335542901797559</c:v>
                </c:pt>
                <c:pt idx="1310">
                  <c:v>1.3335591459991636</c:v>
                </c:pt>
                <c:pt idx="1311">
                  <c:v>1.3335639945078996</c:v>
                </c:pt>
                <c:pt idx="1312">
                  <c:v>1.3335688357224609</c:v>
                </c:pt>
                <c:pt idx="1313">
                  <c:v>1.3335736696592959</c:v>
                </c:pt>
                <c:pt idx="1314">
                  <c:v>1.333578496334803</c:v>
                </c:pt>
                <c:pt idx="1315">
                  <c:v>1.333583315765331</c:v>
                </c:pt>
                <c:pt idx="1316">
                  <c:v>1.3335881279671802</c:v>
                </c:pt>
                <c:pt idx="1317">
                  <c:v>1.3335929329566021</c:v>
                </c:pt>
                <c:pt idx="1318">
                  <c:v>1.3335977307497988</c:v>
                </c:pt>
                <c:pt idx="1319">
                  <c:v>1.3336025213629248</c:v>
                </c:pt>
                <c:pt idx="1320">
                  <c:v>1.333607304812086</c:v>
                </c:pt>
                <c:pt idx="1321">
                  <c:v>1.3336120811133403</c:v>
                </c:pt>
                <c:pt idx="1322">
                  <c:v>1.3336168502826964</c:v>
                </c:pt>
                <c:pt idx="1323">
                  <c:v>1.3336216123361173</c:v>
                </c:pt>
                <c:pt idx="1324">
                  <c:v>1.3336263672895168</c:v>
                </c:pt>
                <c:pt idx="1325">
                  <c:v>1.3336311151587621</c:v>
                </c:pt>
                <c:pt idx="1326">
                  <c:v>1.3336358559596726</c:v>
                </c:pt>
                <c:pt idx="1327">
                  <c:v>1.3336405897080212</c:v>
                </c:pt>
                <c:pt idx="1328">
                  <c:v>1.3336453164195334</c:v>
                </c:pt>
                <c:pt idx="1329">
                  <c:v>1.3336500361098882</c:v>
                </c:pt>
                <c:pt idx="1330">
                  <c:v>1.3336547487947181</c:v>
                </c:pt>
                <c:pt idx="1331">
                  <c:v>1.333659454489609</c:v>
                </c:pt>
                <c:pt idx="1332">
                  <c:v>1.3336641532101015</c:v>
                </c:pt>
                <c:pt idx="1333">
                  <c:v>1.3336688449716885</c:v>
                </c:pt>
                <c:pt idx="1334">
                  <c:v>1.3336735297898186</c:v>
                </c:pt>
                <c:pt idx="1335">
                  <c:v>1.3336782076798939</c:v>
                </c:pt>
                <c:pt idx="1336">
                  <c:v>1.3336828786572714</c:v>
                </c:pt>
                <c:pt idx="1337">
                  <c:v>1.3336875427372616</c:v>
                </c:pt>
                <c:pt idx="1338">
                  <c:v>1.3336921999351325</c:v>
                </c:pt>
                <c:pt idx="1339">
                  <c:v>1.3336968502661037</c:v>
                </c:pt>
                <c:pt idx="1340">
                  <c:v>1.3337014937453524</c:v>
                </c:pt>
                <c:pt idx="1341">
                  <c:v>1.3337061303880098</c:v>
                </c:pt>
                <c:pt idx="1342">
                  <c:v>1.3337107602091636</c:v>
                </c:pt>
                <c:pt idx="1343">
                  <c:v>1.333715383223856</c:v>
                </c:pt>
                <c:pt idx="1344">
                  <c:v>1.3337199994470861</c:v>
                </c:pt>
                <c:pt idx="1345">
                  <c:v>1.3337246088938084</c:v>
                </c:pt>
                <c:pt idx="1346">
                  <c:v>1.3337292115789332</c:v>
                </c:pt>
                <c:pt idx="1347">
                  <c:v>1.3337338075173275</c:v>
                </c:pt>
                <c:pt idx="1348">
                  <c:v>1.3337383967238157</c:v>
                </c:pt>
                <c:pt idx="1349">
                  <c:v>1.3337429792131765</c:v>
                </c:pt>
                <c:pt idx="1350">
                  <c:v>1.3337475550001474</c:v>
                </c:pt>
                <c:pt idx="1351">
                  <c:v>1.3337521240994219</c:v>
                </c:pt>
                <c:pt idx="1352">
                  <c:v>1.3337566865256512</c:v>
                </c:pt>
                <c:pt idx="1353">
                  <c:v>1.3337612422934428</c:v>
                </c:pt>
                <c:pt idx="1354">
                  <c:v>1.3337657914173624</c:v>
                </c:pt>
                <c:pt idx="1355">
                  <c:v>1.3337703339119329</c:v>
                </c:pt>
                <c:pt idx="1356">
                  <c:v>1.3337748697916354</c:v>
                </c:pt>
                <c:pt idx="1357">
                  <c:v>1.3337793990709075</c:v>
                </c:pt>
                <c:pt idx="1358">
                  <c:v>1.3337839217641465</c:v>
                </c:pt>
                <c:pt idx="1359">
                  <c:v>1.3337884378857072</c:v>
                </c:pt>
                <c:pt idx="1360">
                  <c:v>1.3337929474499022</c:v>
                </c:pt>
                <c:pt idx="1361">
                  <c:v>1.3337974504710031</c:v>
                </c:pt>
                <c:pt idx="1362">
                  <c:v>1.3338019469632401</c:v>
                </c:pt>
                <c:pt idx="1363">
                  <c:v>1.3338064369408016</c:v>
                </c:pt>
                <c:pt idx="1364">
                  <c:v>1.3338109204178363</c:v>
                </c:pt>
                <c:pt idx="1365">
                  <c:v>1.3338153974084503</c:v>
                </c:pt>
                <c:pt idx="1366">
                  <c:v>1.3338198679267099</c:v>
                </c:pt>
                <c:pt idx="1367">
                  <c:v>1.3338243319866405</c:v>
                </c:pt>
                <c:pt idx="1368">
                  <c:v>1.3338287896022272</c:v>
                </c:pt>
                <c:pt idx="1369">
                  <c:v>1.3338332407874145</c:v>
                </c:pt>
                <c:pt idx="1370">
                  <c:v>1.3338376855561065</c:v>
                </c:pt>
                <c:pt idx="1371">
                  <c:v>1.3338421239221678</c:v>
                </c:pt>
                <c:pt idx="1372">
                  <c:v>1.3338465558994226</c:v>
                </c:pt>
                <c:pt idx="1373">
                  <c:v>1.3338509815016559</c:v>
                </c:pt>
                <c:pt idx="1374">
                  <c:v>1.3338554007426124</c:v>
                </c:pt>
                <c:pt idx="1375">
                  <c:v>1.3338598136359974</c:v>
                </c:pt>
                <c:pt idx="1376">
                  <c:v>1.3338642201954773</c:v>
                </c:pt>
                <c:pt idx="1377">
                  <c:v>1.3338686204346795</c:v>
                </c:pt>
                <c:pt idx="1378">
                  <c:v>1.3338730143671915</c:v>
                </c:pt>
                <c:pt idx="1379">
                  <c:v>1.333877402006562</c:v>
                </c:pt>
                <c:pt idx="1380">
                  <c:v>1.3338817833663019</c:v>
                </c:pt>
                <c:pt idx="1381">
                  <c:v>1.3338861584598822</c:v>
                </c:pt>
                <c:pt idx="1382">
                  <c:v>1.333890527300736</c:v>
                </c:pt>
                <c:pt idx="1383">
                  <c:v>1.3338948899022585</c:v>
                </c:pt>
                <c:pt idx="1384">
                  <c:v>1.3338992462778054</c:v>
                </c:pt>
                <c:pt idx="1385">
                  <c:v>1.3339035964406958</c:v>
                </c:pt>
                <c:pt idx="1386">
                  <c:v>1.3339079404042096</c:v>
                </c:pt>
                <c:pt idx="1387">
                  <c:v>1.3339122781815893</c:v>
                </c:pt>
                <c:pt idx="1388">
                  <c:v>1.3339166097860402</c:v>
                </c:pt>
                <c:pt idx="1389">
                  <c:v>1.3339209352307293</c:v>
                </c:pt>
                <c:pt idx="1390">
                  <c:v>1.333925254528787</c:v>
                </c:pt>
                <c:pt idx="1391">
                  <c:v>1.3339295676933054</c:v>
                </c:pt>
                <c:pt idx="1392">
                  <c:v>1.3339338747373399</c:v>
                </c:pt>
                <c:pt idx="1393">
                  <c:v>1.3339381756739093</c:v>
                </c:pt>
                <c:pt idx="1394">
                  <c:v>1.333942470515995</c:v>
                </c:pt>
                <c:pt idx="1395">
                  <c:v>1.3339467592765419</c:v>
                </c:pt>
                <c:pt idx="1396">
                  <c:v>1.3339510419684577</c:v>
                </c:pt>
                <c:pt idx="1397">
                  <c:v>1.3339553186046147</c:v>
                </c:pt>
                <c:pt idx="1398">
                  <c:v>1.3339595891978475</c:v>
                </c:pt>
                <c:pt idx="1399">
                  <c:v>1.3339638537609553</c:v>
                </c:pt>
                <c:pt idx="1400">
                  <c:v>1.3339681123067013</c:v>
                </c:pt>
                <c:pt idx="1401">
                  <c:v>1.3339723648478126</c:v>
                </c:pt>
                <c:pt idx="1402">
                  <c:v>1.3339766113969793</c:v>
                </c:pt>
                <c:pt idx="1403">
                  <c:v>1.3339808519668572</c:v>
                </c:pt>
                <c:pt idx="1404">
                  <c:v>1.3339850865700666</c:v>
                </c:pt>
                <c:pt idx="1405">
                  <c:v>1.3339893152191908</c:v>
                </c:pt>
                <c:pt idx="1406">
                  <c:v>1.3339935379267789</c:v>
                </c:pt>
                <c:pt idx="1407">
                  <c:v>1.3339977547053448</c:v>
                </c:pt>
                <c:pt idx="1408">
                  <c:v>1.3340019655673665</c:v>
                </c:pt>
                <c:pt idx="1409">
                  <c:v>1.3340061705252881</c:v>
                </c:pt>
                <c:pt idx="1410">
                  <c:v>1.3340103695915173</c:v>
                </c:pt>
                <c:pt idx="1411">
                  <c:v>1.3340145627784288</c:v>
                </c:pt>
                <c:pt idx="1412">
                  <c:v>1.3340187500983618</c:v>
                </c:pt>
                <c:pt idx="1413">
                  <c:v>1.3340229315636203</c:v>
                </c:pt>
                <c:pt idx="1414">
                  <c:v>1.3340271071864755</c:v>
                </c:pt>
                <c:pt idx="1415">
                  <c:v>1.3340312769791633</c:v>
                </c:pt>
                <c:pt idx="1416">
                  <c:v>1.3340354409538853</c:v>
                </c:pt>
                <c:pt idx="1417">
                  <c:v>1.3340395991228093</c:v>
                </c:pt>
                <c:pt idx="1418">
                  <c:v>1.3340437514980701</c:v>
                </c:pt>
                <c:pt idx="1419">
                  <c:v>1.3340478980917672</c:v>
                </c:pt>
                <c:pt idx="1420">
                  <c:v>1.3340520389159676</c:v>
                </c:pt>
                <c:pt idx="1421">
                  <c:v>1.3340561739827037</c:v>
                </c:pt>
                <c:pt idx="1422">
                  <c:v>1.3340603033039757</c:v>
                </c:pt>
                <c:pt idx="1423">
                  <c:v>1.3340644268917494</c:v>
                </c:pt>
                <c:pt idx="1424">
                  <c:v>1.3340685447579581</c:v>
                </c:pt>
                <c:pt idx="1425">
                  <c:v>1.3340726569145018</c:v>
                </c:pt>
                <c:pt idx="1426">
                  <c:v>1.3340767633732469</c:v>
                </c:pt>
                <c:pt idx="1427">
                  <c:v>1.334080864146028</c:v>
                </c:pt>
                <c:pt idx="1428">
                  <c:v>1.3340849592446467</c:v>
                </c:pt>
                <c:pt idx="1429">
                  <c:v>1.334089048680871</c:v>
                </c:pt>
                <c:pt idx="1430">
                  <c:v>1.3340931324664373</c:v>
                </c:pt>
                <c:pt idx="1431">
                  <c:v>1.3340972106130495</c:v>
                </c:pt>
                <c:pt idx="1432">
                  <c:v>1.3341012831323793</c:v>
                </c:pt>
                <c:pt idx="1433">
                  <c:v>1.3341053500360656</c:v>
                </c:pt>
                <c:pt idx="1434">
                  <c:v>1.3341094113357159</c:v>
                </c:pt>
                <c:pt idx="1435">
                  <c:v>1.3341134670429051</c:v>
                </c:pt>
                <c:pt idx="1436">
                  <c:v>1.3341175171691768</c:v>
                </c:pt>
                <c:pt idx="1437">
                  <c:v>1.3341215617260427</c:v>
                </c:pt>
                <c:pt idx="1438">
                  <c:v>1.3341256007249827</c:v>
                </c:pt>
                <c:pt idx="1439">
                  <c:v>1.3341296341774456</c:v>
                </c:pt>
                <c:pt idx="1440">
                  <c:v>1.3341336620948478</c:v>
                </c:pt>
                <c:pt idx="1441">
                  <c:v>1.3341376844885755</c:v>
                </c:pt>
                <c:pt idx="1442">
                  <c:v>1.334141701369983</c:v>
                </c:pt>
                <c:pt idx="1443">
                  <c:v>1.3341457127503942</c:v>
                </c:pt>
                <c:pt idx="1444">
                  <c:v>1.3341497186411009</c:v>
                </c:pt>
                <c:pt idx="1445">
                  <c:v>1.3341537190533648</c:v>
                </c:pt>
                <c:pt idx="1446">
                  <c:v>1.3341577139984173</c:v>
                </c:pt>
                <c:pt idx="1447">
                  <c:v>1.3341617034874576</c:v>
                </c:pt>
                <c:pt idx="1448">
                  <c:v>1.3341656875316557</c:v>
                </c:pt>
                <c:pt idx="1449">
                  <c:v>1.3341696661421509</c:v>
                </c:pt>
                <c:pt idx="1450">
                  <c:v>1.3341736393300514</c:v>
                </c:pt>
                <c:pt idx="1451">
                  <c:v>1.3341776071064357</c:v>
                </c:pt>
                <c:pt idx="1452">
                  <c:v>1.3341815694823524</c:v>
                </c:pt>
                <c:pt idx="1453">
                  <c:v>1.3341855264688194</c:v>
                </c:pt>
                <c:pt idx="1454">
                  <c:v>1.3341894780768249</c:v>
                </c:pt>
                <c:pt idx="1455">
                  <c:v>1.3341934243173277</c:v>
                </c:pt>
                <c:pt idx="1456">
                  <c:v>1.334197365201256</c:v>
                </c:pt>
                <c:pt idx="1457">
                  <c:v>1.3342013007395095</c:v>
                </c:pt>
                <c:pt idx="1458">
                  <c:v>1.3342052309429571</c:v>
                </c:pt>
                <c:pt idx="1459">
                  <c:v>1.3342091558224387</c:v>
                </c:pt>
                <c:pt idx="1460">
                  <c:v>1.3342130753887658</c:v>
                </c:pt>
                <c:pt idx="1461">
                  <c:v>1.3342169896527187</c:v>
                </c:pt>
                <c:pt idx="1462">
                  <c:v>1.3342208986250503</c:v>
                </c:pt>
                <c:pt idx="1463">
                  <c:v>1.334224802316484</c:v>
                </c:pt>
                <c:pt idx="1464">
                  <c:v>1.3342287007377136</c:v>
                </c:pt>
                <c:pt idx="1465">
                  <c:v>1.3342325938994049</c:v>
                </c:pt>
                <c:pt idx="1466">
                  <c:v>1.3342364818121943</c:v>
                </c:pt>
                <c:pt idx="1467">
                  <c:v>1.3342403644866898</c:v>
                </c:pt>
                <c:pt idx="1468">
                  <c:v>1.3342442419334708</c:v>
                </c:pt>
                <c:pt idx="1469">
                  <c:v>1.3342481141630886</c:v>
                </c:pt>
                <c:pt idx="1470">
                  <c:v>1.3342519811860658</c:v>
                </c:pt>
                <c:pt idx="1471">
                  <c:v>1.3342558430128959</c:v>
                </c:pt>
                <c:pt idx="1472">
                  <c:v>1.3342596996540457</c:v>
                </c:pt>
                <c:pt idx="1473">
                  <c:v>1.3342635511199532</c:v>
                </c:pt>
                <c:pt idx="1474">
                  <c:v>1.3342673974210282</c:v>
                </c:pt>
                <c:pt idx="1475">
                  <c:v>1.3342712385676532</c:v>
                </c:pt>
                <c:pt idx="1476">
                  <c:v>1.3342750745701819</c:v>
                </c:pt>
                <c:pt idx="1477">
                  <c:v>1.3342789054389415</c:v>
                </c:pt>
                <c:pt idx="1478">
                  <c:v>1.3342827311842305</c:v>
                </c:pt>
                <c:pt idx="1479">
                  <c:v>1.3342865518163209</c:v>
                </c:pt>
                <c:pt idx="1480">
                  <c:v>1.3342903673454563</c:v>
                </c:pt>
                <c:pt idx="1481">
                  <c:v>1.3342941777818538</c:v>
                </c:pt>
                <c:pt idx="1482">
                  <c:v>1.3342979831357022</c:v>
                </c:pt>
                <c:pt idx="1483">
                  <c:v>1.3343017834171642</c:v>
                </c:pt>
                <c:pt idx="1484">
                  <c:v>1.3343055786363753</c:v>
                </c:pt>
                <c:pt idx="1485">
                  <c:v>1.3343093688034429</c:v>
                </c:pt>
                <c:pt idx="1486">
                  <c:v>1.3343131539284485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4A-4D5E-A618-D0425BE2A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535576"/>
        <c:axId val="2091541592"/>
      </c:scatterChart>
      <c:valAx>
        <c:axId val="2091535576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sz="14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defRPr>
                </a:pPr>
                <a:r>
                  <a:rPr lang="de-CH" sz="14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rPr>
                  <a:t>mass [µg C]</a:t>
                </a:r>
              </a:p>
            </c:rich>
          </c:tx>
          <c:layout>
            <c:manualLayout>
              <c:xMode val="edge"/>
              <c:yMode val="edge"/>
              <c:x val="0.456081686272168"/>
              <c:y val="0.9465475350732820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endParaRPr lang="de-DE"/>
          </a:p>
        </c:txPr>
        <c:crossAx val="2091541592"/>
        <c:crosses val="autoZero"/>
        <c:crossBetween val="midCat"/>
        <c:majorUnit val="10"/>
      </c:valAx>
      <c:valAx>
        <c:axId val="2091541592"/>
        <c:scaling>
          <c:orientation val="minMax"/>
          <c:min val="0.5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4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defRPr>
                </a:pPr>
                <a:r>
                  <a:rPr lang="de-CH" sz="14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rPr>
                  <a:t>F14C</a:t>
                </a:r>
              </a:p>
            </c:rich>
          </c:tx>
          <c:layout>
            <c:manualLayout>
              <c:xMode val="edge"/>
              <c:yMode val="edge"/>
              <c:x val="1.9048187735116701E-2"/>
              <c:y val="0.44211928834548198"/>
            </c:manualLayout>
          </c:layout>
          <c:overlay val="0"/>
        </c:title>
        <c:numFmt formatCode="0.0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endParaRPr lang="de-DE"/>
          </a:p>
        </c:txPr>
        <c:crossAx val="2091535576"/>
        <c:crosses val="autoZero"/>
        <c:crossBetween val="midCat"/>
        <c:majorUnit val="0.08"/>
      </c:valAx>
      <c:spPr>
        <a:solidFill>
          <a:srgbClr val="FFFFFF"/>
        </a:solidFill>
        <a:ln w="6480">
          <a:solidFill>
            <a:srgbClr val="000000"/>
          </a:solidFill>
          <a:round/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582780</xdr:colOff>
      <xdr:row>41</xdr:row>
      <xdr:rowOff>190500</xdr:rowOff>
    </xdr:from>
    <xdr:to>
      <xdr:col>5</xdr:col>
      <xdr:colOff>594360</xdr:colOff>
      <xdr:row>61</xdr:row>
      <xdr:rowOff>199260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531040</xdr:colOff>
      <xdr:row>41</xdr:row>
      <xdr:rowOff>187960</xdr:rowOff>
    </xdr:from>
    <xdr:to>
      <xdr:col>12</xdr:col>
      <xdr:colOff>939800</xdr:colOff>
      <xdr:row>61</xdr:row>
      <xdr:rowOff>152400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557100</xdr:colOff>
      <xdr:row>1</xdr:row>
      <xdr:rowOff>107280</xdr:rowOff>
    </xdr:from>
    <xdr:to>
      <xdr:col>14</xdr:col>
      <xdr:colOff>217440</xdr:colOff>
      <xdr:row>5</xdr:row>
      <xdr:rowOff>181080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61080" y="335880"/>
          <a:ext cx="10459080" cy="988200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/>
      </xdr:style>
    </xdr:sp>
    <xdr:clientData/>
  </xdr:twoCellAnchor>
  <xdr:twoCellAnchor editAs="absolute">
    <xdr:from>
      <xdr:col>4</xdr:col>
      <xdr:colOff>731700</xdr:colOff>
      <xdr:row>2</xdr:row>
      <xdr:rowOff>91800</xdr:rowOff>
    </xdr:from>
    <xdr:to>
      <xdr:col>13</xdr:col>
      <xdr:colOff>986400</xdr:colOff>
      <xdr:row>5</xdr:row>
      <xdr:rowOff>66240</xdr:rowOff>
    </xdr:to>
    <xdr:pic>
      <xdr:nvPicPr>
        <xdr:cNvPr id="7" name="Grafik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835680" y="549000"/>
          <a:ext cx="9985680" cy="660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856080</xdr:colOff>
      <xdr:row>1</xdr:row>
      <xdr:rowOff>45360</xdr:rowOff>
    </xdr:from>
    <xdr:to>
      <xdr:col>7</xdr:col>
      <xdr:colOff>550185</xdr:colOff>
      <xdr:row>2</xdr:row>
      <xdr:rowOff>163080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982000" y="273960"/>
          <a:ext cx="765360" cy="346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/>
        <a:lstStyle/>
        <a:p>
          <a:r>
            <a:rPr lang="de-CH" sz="1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term 1</a:t>
          </a:r>
          <a:endParaRPr lang="de-CH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9</xdr:col>
      <xdr:colOff>910545</xdr:colOff>
      <xdr:row>1</xdr:row>
      <xdr:rowOff>45360</xdr:rowOff>
    </xdr:from>
    <xdr:to>
      <xdr:col>10</xdr:col>
      <xdr:colOff>331080</xdr:colOff>
      <xdr:row>2</xdr:row>
      <xdr:rowOff>163080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205080" y="273960"/>
          <a:ext cx="765360" cy="346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/>
        <a:lstStyle/>
        <a:p>
          <a:r>
            <a:rPr lang="de-CH" sz="1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term 2</a:t>
          </a:r>
          <a:endParaRPr lang="de-CH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11</xdr:col>
      <xdr:colOff>594510</xdr:colOff>
      <xdr:row>1</xdr:row>
      <xdr:rowOff>45360</xdr:rowOff>
    </xdr:from>
    <xdr:to>
      <xdr:col>12</xdr:col>
      <xdr:colOff>387000</xdr:colOff>
      <xdr:row>2</xdr:row>
      <xdr:rowOff>163080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388480" y="273960"/>
          <a:ext cx="765360" cy="346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/>
        <a:lstStyle/>
        <a:p>
          <a:r>
            <a:rPr lang="de-CH" sz="1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term 3</a:t>
          </a:r>
          <a:endParaRPr lang="de-CH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12</xdr:col>
      <xdr:colOff>981000</xdr:colOff>
      <xdr:row>1</xdr:row>
      <xdr:rowOff>45360</xdr:rowOff>
    </xdr:from>
    <xdr:to>
      <xdr:col>13</xdr:col>
      <xdr:colOff>678240</xdr:colOff>
      <xdr:row>2</xdr:row>
      <xdr:rowOff>163080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747840" y="273960"/>
          <a:ext cx="765360" cy="346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/>
        <a:lstStyle/>
        <a:p>
          <a:r>
            <a:rPr lang="de-CH" sz="1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term 4</a:t>
          </a:r>
          <a:endParaRPr lang="de-CH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670560</xdr:colOff>
      <xdr:row>27</xdr:row>
      <xdr:rowOff>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670560</xdr:colOff>
      <xdr:row>27</xdr:row>
      <xdr:rowOff>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670560</xdr:colOff>
      <xdr:row>27</xdr:row>
      <xdr:rowOff>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670560</xdr:colOff>
      <xdr:row>27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9"/>
  <sheetViews>
    <sheetView tabSelected="1" zoomScaleNormal="100" workbookViewId="0"/>
  </sheetViews>
  <sheetFormatPr baseColWidth="10" defaultColWidth="10.875" defaultRowHeight="15"/>
  <cols>
    <col min="1" max="1" width="13" style="101" customWidth="1"/>
    <col min="2" max="2" width="38.5" style="101" bestFit="1" customWidth="1"/>
    <col min="3" max="3" width="19.375" style="101" bestFit="1" customWidth="1"/>
    <col min="4" max="4" width="32.5" style="101" bestFit="1" customWidth="1"/>
    <col min="5" max="5" width="10.75" style="101" bestFit="1" customWidth="1"/>
    <col min="6" max="6" width="8.25" style="101" bestFit="1" customWidth="1"/>
    <col min="7" max="7" width="14" style="101" bestFit="1" customWidth="1"/>
    <col min="8" max="8" width="8" style="101" customWidth="1"/>
    <col min="9" max="9" width="11.875" style="101" bestFit="1" customWidth="1"/>
    <col min="10" max="10" width="10.25" style="101" customWidth="1"/>
    <col min="11" max="11" width="7.375" style="101" bestFit="1" customWidth="1"/>
    <col min="12" max="12" width="7.5" style="101" customWidth="1"/>
    <col min="13" max="13" width="9.5" style="101" customWidth="1"/>
    <col min="14" max="14" width="9.125" style="101" customWidth="1"/>
    <col min="15" max="15" width="7.5" style="101" customWidth="1"/>
    <col min="16" max="16" width="11.625" style="101" customWidth="1"/>
    <col min="17" max="17" width="10.875" style="101"/>
    <col min="18" max="18" width="12.375" style="101" bestFit="1" customWidth="1"/>
    <col min="19" max="16384" width="10.875" style="101"/>
  </cols>
  <sheetData>
    <row r="1" spans="1:28" s="100" customFormat="1">
      <c r="A1" s="142" t="s">
        <v>98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Q1" s="111"/>
    </row>
    <row r="2" spans="1:28" ht="15.7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Q2"/>
    </row>
    <row r="3" spans="1:28" s="102" customFormat="1" ht="12.75">
      <c r="A3" s="144" t="s">
        <v>99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Q3" s="112"/>
    </row>
    <row r="4" spans="1:28" ht="15.7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S4" s="103"/>
    </row>
    <row r="5" spans="1:28" s="104" customFormat="1" ht="25.5">
      <c r="A5" s="113" t="s">
        <v>64</v>
      </c>
      <c r="B5" s="113" t="s">
        <v>12</v>
      </c>
      <c r="C5" s="143" t="s">
        <v>97</v>
      </c>
      <c r="D5" s="113" t="s">
        <v>66</v>
      </c>
      <c r="E5" s="114" t="s">
        <v>74</v>
      </c>
      <c r="F5" s="114" t="s">
        <v>75</v>
      </c>
      <c r="G5" s="114" t="s">
        <v>76</v>
      </c>
      <c r="H5" s="113" t="s">
        <v>61</v>
      </c>
      <c r="I5" s="114" t="s">
        <v>77</v>
      </c>
      <c r="J5" s="113" t="s">
        <v>71</v>
      </c>
      <c r="K5" s="113" t="s">
        <v>78</v>
      </c>
      <c r="L5" s="113" t="s">
        <v>61</v>
      </c>
      <c r="M5" s="113" t="s">
        <v>72</v>
      </c>
      <c r="N5" s="113" t="s">
        <v>62</v>
      </c>
      <c r="O5" s="113" t="s">
        <v>63</v>
      </c>
      <c r="P5" s="113" t="s">
        <v>79</v>
      </c>
      <c r="Q5" s="113" t="s">
        <v>80</v>
      </c>
    </row>
    <row r="6" spans="1:28">
      <c r="A6" s="95" t="s">
        <v>100</v>
      </c>
      <c r="B6" s="95" t="s">
        <v>101</v>
      </c>
      <c r="C6" s="95" t="s">
        <v>98</v>
      </c>
      <c r="D6" s="95" t="s">
        <v>102</v>
      </c>
      <c r="E6" s="134">
        <v>25981</v>
      </c>
      <c r="F6" s="135">
        <v>4.4399039019603039</v>
      </c>
      <c r="G6" s="136">
        <v>1.4779122618277376</v>
      </c>
      <c r="H6" s="137">
        <v>0.62048098701577148</v>
      </c>
      <c r="I6" s="136">
        <v>1.0711671490987176</v>
      </c>
      <c r="J6" s="138">
        <v>6.588538739279926E-3</v>
      </c>
      <c r="K6" s="93">
        <v>1.3459988073779752</v>
      </c>
      <c r="L6" s="137">
        <v>0.79998659604007916</v>
      </c>
      <c r="M6" s="137">
        <v>0.57024969960207417</v>
      </c>
      <c r="N6" s="134">
        <v>-2386.8742691202601</v>
      </c>
      <c r="O6" s="134">
        <v>64.262331173820101</v>
      </c>
      <c r="P6" s="139">
        <v>-10.718852624441277</v>
      </c>
      <c r="Q6" s="140">
        <v>2</v>
      </c>
      <c r="R6" s="105"/>
      <c r="S6" s="106"/>
      <c r="T6" s="105"/>
      <c r="V6" s="107"/>
      <c r="W6" s="107"/>
      <c r="X6" s="107"/>
      <c r="Z6" s="108"/>
      <c r="AA6" s="109"/>
      <c r="AB6" s="109"/>
    </row>
    <row r="7" spans="1:28">
      <c r="A7" s="95" t="s">
        <v>103</v>
      </c>
      <c r="B7" s="95" t="s">
        <v>101</v>
      </c>
      <c r="C7" s="95" t="s">
        <v>98</v>
      </c>
      <c r="D7" s="95" t="s">
        <v>102</v>
      </c>
      <c r="E7" s="134">
        <v>28716</v>
      </c>
      <c r="F7" s="135">
        <v>5.0949056070948435</v>
      </c>
      <c r="G7" s="136">
        <v>1.4688485688633841</v>
      </c>
      <c r="H7" s="137">
        <v>0.59020158941188039</v>
      </c>
      <c r="I7" s="136">
        <v>1.0688631443386538</v>
      </c>
      <c r="J7" s="138">
        <v>8.6096468477575867E-3</v>
      </c>
      <c r="K7" s="93">
        <v>1.3441829833134731</v>
      </c>
      <c r="L7" s="137">
        <v>0.77658039803979073</v>
      </c>
      <c r="M7" s="137">
        <v>0.6300317676944468</v>
      </c>
      <c r="N7" s="134">
        <v>-2376.0301078944021</v>
      </c>
      <c r="O7" s="134">
        <v>62.382128611852195</v>
      </c>
      <c r="P7" s="139">
        <v>-13.363956779170017</v>
      </c>
      <c r="Q7" s="140">
        <v>3</v>
      </c>
      <c r="R7" s="105"/>
      <c r="S7" s="110"/>
      <c r="T7" s="105"/>
      <c r="V7" s="107"/>
      <c r="W7" s="107"/>
      <c r="X7" s="107"/>
      <c r="Z7" s="108"/>
      <c r="AA7" s="109"/>
      <c r="AB7" s="109"/>
    </row>
    <row r="8" spans="1:28">
      <c r="A8" s="95" t="s">
        <v>104</v>
      </c>
      <c r="B8" s="95" t="s">
        <v>65</v>
      </c>
      <c r="C8" s="95" t="s">
        <v>98</v>
      </c>
      <c r="D8" s="95" t="s">
        <v>69</v>
      </c>
      <c r="E8" s="134">
        <v>260</v>
      </c>
      <c r="F8" s="135">
        <v>5.084833749330639</v>
      </c>
      <c r="G8" s="136">
        <v>1.311323148142452E-2</v>
      </c>
      <c r="H8" s="137">
        <v>6.2017447917129296</v>
      </c>
      <c r="I8" s="136">
        <v>1.0809102321535158</v>
      </c>
      <c r="J8" s="138">
        <v>6.3100088283610809E-3</v>
      </c>
      <c r="K8" s="93">
        <v>6.0752446334414387E-3</v>
      </c>
      <c r="L8" s="137">
        <v>18.300756842661293</v>
      </c>
      <c r="M8" s="137">
        <v>23.041487392500557</v>
      </c>
      <c r="N8" s="134">
        <v>40996.303040526036</v>
      </c>
      <c r="O8" s="134">
        <v>1470.0862524148274</v>
      </c>
      <c r="P8" s="139">
        <v>-2.2356064746097415</v>
      </c>
      <c r="Q8" s="140">
        <v>4</v>
      </c>
      <c r="R8" s="105"/>
      <c r="S8" s="110"/>
      <c r="T8" s="105"/>
      <c r="V8" s="107"/>
      <c r="W8" s="107"/>
      <c r="X8" s="107"/>
      <c r="Z8" s="108"/>
      <c r="AA8" s="109"/>
      <c r="AB8" s="109"/>
    </row>
    <row r="9" spans="1:28">
      <c r="A9" s="95" t="s">
        <v>105</v>
      </c>
      <c r="B9" s="95" t="s">
        <v>65</v>
      </c>
      <c r="C9" s="95" t="s">
        <v>98</v>
      </c>
      <c r="D9" s="95" t="s">
        <v>69</v>
      </c>
      <c r="E9" s="134">
        <v>173</v>
      </c>
      <c r="F9" s="135">
        <v>4.6133847011999531</v>
      </c>
      <c r="G9" s="136">
        <v>7.1560977600236362E-3</v>
      </c>
      <c r="H9" s="137">
        <v>7.6028657891674287</v>
      </c>
      <c r="I9" s="136">
        <v>1.0807750728559378</v>
      </c>
      <c r="J9" s="138">
        <v>1.1622937953250128E-2</v>
      </c>
      <c r="K9" s="93">
        <v>7.2349852203435741E-4</v>
      </c>
      <c r="L9" s="137">
        <v>133.96107167078094</v>
      </c>
      <c r="M9" s="137">
        <v>111.47995798132419</v>
      </c>
      <c r="N9" s="134">
        <v>58089.397824092761</v>
      </c>
      <c r="O9" s="134">
        <v>10760.993740045469</v>
      </c>
      <c r="P9" s="139">
        <v>-1.9839836243755737</v>
      </c>
      <c r="Q9" s="140">
        <v>5</v>
      </c>
      <c r="R9" s="105"/>
      <c r="S9" s="110"/>
      <c r="T9" s="105"/>
      <c r="V9" s="107"/>
      <c r="W9" s="107"/>
      <c r="X9" s="107"/>
      <c r="Z9" s="108"/>
      <c r="AA9" s="109"/>
      <c r="AB9" s="109"/>
    </row>
    <row r="10" spans="1:28">
      <c r="A10" s="125" t="s">
        <v>106</v>
      </c>
      <c r="B10" s="125" t="s">
        <v>107</v>
      </c>
      <c r="C10" s="125" t="s">
        <v>98</v>
      </c>
      <c r="D10" s="125" t="s">
        <v>69</v>
      </c>
      <c r="E10" s="126">
        <v>35726</v>
      </c>
      <c r="F10" s="127">
        <v>5.4732753649145831</v>
      </c>
      <c r="G10" s="128">
        <v>1.4480834332298775</v>
      </c>
      <c r="H10" s="129">
        <v>0.52915800108629441</v>
      </c>
      <c r="I10" s="128">
        <v>1.0632224781485542</v>
      </c>
      <c r="J10" s="130">
        <v>9.2091150019830356E-3</v>
      </c>
      <c r="K10" s="131">
        <v>1.3395985037081486</v>
      </c>
      <c r="L10" s="129">
        <v>0.73096418427840804</v>
      </c>
      <c r="M10" s="129">
        <v>0.53230942315630569</v>
      </c>
      <c r="N10" s="126">
        <v>-2348.5861290448224</v>
      </c>
      <c r="O10" s="126">
        <v>58.717811921872453</v>
      </c>
      <c r="P10" s="132">
        <v>-18.867651472611048</v>
      </c>
      <c r="Q10" s="133">
        <v>6</v>
      </c>
      <c r="R10" s="105"/>
      <c r="S10" s="110"/>
      <c r="T10" s="105"/>
      <c r="V10" s="107"/>
      <c r="W10" s="107"/>
      <c r="X10" s="107"/>
      <c r="Z10" s="108"/>
      <c r="AA10" s="109"/>
      <c r="AB10" s="109"/>
    </row>
    <row r="11" spans="1:28">
      <c r="A11" s="125" t="s">
        <v>108</v>
      </c>
      <c r="B11" s="125" t="s">
        <v>107</v>
      </c>
      <c r="C11" s="125" t="s">
        <v>98</v>
      </c>
      <c r="D11" s="125" t="s">
        <v>69</v>
      </c>
      <c r="E11" s="126">
        <v>36301</v>
      </c>
      <c r="F11" s="127">
        <v>5.4877312588967149</v>
      </c>
      <c r="G11" s="128">
        <v>1.4675444474646231</v>
      </c>
      <c r="H11" s="129">
        <v>0.5249519071634825</v>
      </c>
      <c r="I11" s="128">
        <v>1.0643090792346912</v>
      </c>
      <c r="J11" s="130">
        <v>1.00324265266167E-2</v>
      </c>
      <c r="K11" s="131">
        <v>1.3549257074059058</v>
      </c>
      <c r="L11" s="129">
        <v>0.72780000498512321</v>
      </c>
      <c r="M11" s="129">
        <v>0.57481646543549891</v>
      </c>
      <c r="N11" s="126">
        <v>-2439.9741524746637</v>
      </c>
      <c r="O11" s="126">
        <v>58.463635741115262</v>
      </c>
      <c r="P11" s="132">
        <v>-17.876299232460703</v>
      </c>
      <c r="Q11" s="133">
        <v>7</v>
      </c>
      <c r="R11" s="105"/>
      <c r="T11" s="105"/>
      <c r="U11" s="107"/>
      <c r="V11" s="107"/>
      <c r="W11" s="107"/>
      <c r="X11" s="107"/>
      <c r="Z11" s="108"/>
      <c r="AA11" s="109"/>
      <c r="AB11" s="109"/>
    </row>
    <row r="12" spans="1:28">
      <c r="A12" s="125" t="s">
        <v>109</v>
      </c>
      <c r="B12" s="125" t="s">
        <v>107</v>
      </c>
      <c r="C12" s="125" t="s">
        <v>98</v>
      </c>
      <c r="D12" s="125" t="s">
        <v>69</v>
      </c>
      <c r="E12" s="126">
        <v>38454</v>
      </c>
      <c r="F12" s="127">
        <v>5.7039328716793252</v>
      </c>
      <c r="G12" s="128">
        <v>1.4563474930878639</v>
      </c>
      <c r="H12" s="129">
        <v>0.51004996813069026</v>
      </c>
      <c r="I12" s="128">
        <v>1.0646123046787621</v>
      </c>
      <c r="J12" s="130">
        <v>1.1495871970258932E-2</v>
      </c>
      <c r="K12" s="131">
        <v>1.3440085483449846</v>
      </c>
      <c r="L12" s="129">
        <v>0.71708946534237605</v>
      </c>
      <c r="M12" s="129">
        <v>0.49622730541137322</v>
      </c>
      <c r="N12" s="126">
        <v>-2374.9876053963085</v>
      </c>
      <c r="O12" s="126">
        <v>57.60326601869798</v>
      </c>
      <c r="P12" s="132">
        <v>-17.766310839302356</v>
      </c>
      <c r="Q12" s="133">
        <v>8</v>
      </c>
      <c r="R12" s="105"/>
      <c r="T12" s="105"/>
      <c r="U12" s="107"/>
      <c r="V12" s="107"/>
      <c r="W12" s="107"/>
      <c r="X12" s="107"/>
      <c r="Z12" s="108"/>
      <c r="AA12" s="109"/>
      <c r="AB12" s="109"/>
    </row>
    <row r="13" spans="1:28">
      <c r="A13" s="125" t="s">
        <v>110</v>
      </c>
      <c r="B13" s="125" t="s">
        <v>107</v>
      </c>
      <c r="C13" s="125" t="s">
        <v>98</v>
      </c>
      <c r="D13" s="125" t="s">
        <v>69</v>
      </c>
      <c r="E13" s="126">
        <v>37748</v>
      </c>
      <c r="F13" s="127">
        <v>5.7380960342002956</v>
      </c>
      <c r="G13" s="128">
        <v>1.4399734708395997</v>
      </c>
      <c r="H13" s="129">
        <v>0.51479578229373202</v>
      </c>
      <c r="I13" s="128">
        <v>1.0644226260954297</v>
      </c>
      <c r="J13" s="130">
        <v>1.0459698725350039E-2</v>
      </c>
      <c r="K13" s="131">
        <v>1.3293411157263104</v>
      </c>
      <c r="L13" s="129">
        <v>0.72058701701336192</v>
      </c>
      <c r="M13" s="129">
        <v>0.56147146785338353</v>
      </c>
      <c r="N13" s="126">
        <v>-2286.8408249745785</v>
      </c>
      <c r="O13" s="126">
        <v>57.884221755820327</v>
      </c>
      <c r="P13" s="132">
        <v>-17.968136632387832</v>
      </c>
      <c r="Q13" s="133">
        <v>9</v>
      </c>
      <c r="R13" s="105"/>
      <c r="T13" s="105"/>
      <c r="U13" s="107"/>
      <c r="V13" s="107"/>
      <c r="W13" s="107"/>
      <c r="X13" s="107"/>
      <c r="Z13" s="108"/>
      <c r="AA13" s="109"/>
      <c r="AB13" s="109"/>
    </row>
    <row r="14" spans="1:28">
      <c r="A14" s="125" t="s">
        <v>111</v>
      </c>
      <c r="B14" s="125" t="s">
        <v>107</v>
      </c>
      <c r="C14" s="125" t="s">
        <v>98</v>
      </c>
      <c r="D14" s="125" t="s">
        <v>69</v>
      </c>
      <c r="E14" s="126">
        <v>34799</v>
      </c>
      <c r="F14" s="127">
        <v>5.3206023083521066</v>
      </c>
      <c r="G14" s="128">
        <v>1.451047732280035</v>
      </c>
      <c r="H14" s="129">
        <v>0.53615723388007919</v>
      </c>
      <c r="I14" s="128">
        <v>1.0656840263603358</v>
      </c>
      <c r="J14" s="130">
        <v>8.2737819235979906E-3</v>
      </c>
      <c r="K14" s="131">
        <v>1.3359963498440344</v>
      </c>
      <c r="L14" s="129">
        <v>0.73607555794304091</v>
      </c>
      <c r="M14" s="129">
        <v>0.55019590942436203</v>
      </c>
      <c r="N14" s="126">
        <v>-2326.9566563825306</v>
      </c>
      <c r="O14" s="126">
        <v>59.12840478532253</v>
      </c>
      <c r="P14" s="132">
        <v>-16.476075821651335</v>
      </c>
      <c r="Q14" s="133">
        <v>10</v>
      </c>
      <c r="R14" s="105"/>
      <c r="T14" s="105"/>
      <c r="U14" s="107"/>
      <c r="V14" s="107"/>
      <c r="W14" s="107"/>
      <c r="X14" s="107"/>
      <c r="Z14" s="108"/>
      <c r="AA14" s="109"/>
      <c r="AB14" s="109"/>
    </row>
    <row r="15" spans="1:28">
      <c r="A15" s="95" t="s">
        <v>112</v>
      </c>
      <c r="B15" s="95" t="s">
        <v>89</v>
      </c>
      <c r="C15" s="95" t="s">
        <v>98</v>
      </c>
      <c r="D15" s="95" t="s">
        <v>69</v>
      </c>
      <c r="E15" s="134">
        <v>29141</v>
      </c>
      <c r="F15" s="135">
        <v>4.444578976216162</v>
      </c>
      <c r="G15" s="136">
        <v>1.4545414550844522</v>
      </c>
      <c r="H15" s="137">
        <v>0.58588319901263763</v>
      </c>
      <c r="I15" s="136">
        <v>1.068069234521237</v>
      </c>
      <c r="J15" s="138">
        <v>9.4159007022160904E-3</v>
      </c>
      <c r="K15" s="93">
        <v>1.3323223416895416</v>
      </c>
      <c r="L15" s="137">
        <v>0.77334233162477228</v>
      </c>
      <c r="M15" s="137">
        <v>0.58781118452975334</v>
      </c>
      <c r="N15" s="134">
        <v>-2304.8355699254944</v>
      </c>
      <c r="O15" s="134">
        <v>62.122017133291479</v>
      </c>
      <c r="P15" s="139">
        <v>-13.583636212499917</v>
      </c>
      <c r="Q15" s="140">
        <v>11</v>
      </c>
      <c r="R15" s="105"/>
      <c r="T15" s="105"/>
      <c r="U15" s="107"/>
      <c r="V15" s="107"/>
      <c r="W15" s="107"/>
      <c r="X15" s="107"/>
      <c r="Z15" s="108"/>
      <c r="AA15" s="109"/>
      <c r="AB15" s="109"/>
    </row>
    <row r="16" spans="1:28">
      <c r="A16" s="95" t="s">
        <v>113</v>
      </c>
      <c r="B16" s="95" t="s">
        <v>90</v>
      </c>
      <c r="C16" s="95" t="s">
        <v>98</v>
      </c>
      <c r="D16" s="95" t="s">
        <v>69</v>
      </c>
      <c r="E16" s="134">
        <v>31306</v>
      </c>
      <c r="F16" s="135">
        <v>4.7607346228973979</v>
      </c>
      <c r="G16" s="136">
        <v>1.458836057316649</v>
      </c>
      <c r="H16" s="137">
        <v>0.56526771159009848</v>
      </c>
      <c r="I16" s="136">
        <v>1.067250001169455</v>
      </c>
      <c r="J16" s="138">
        <v>1.3945433333915919E-2</v>
      </c>
      <c r="K16" s="93">
        <v>1.3386627649242391</v>
      </c>
      <c r="L16" s="137">
        <v>0.75768616172851677</v>
      </c>
      <c r="M16" s="137">
        <v>0.57793355077797059</v>
      </c>
      <c r="N16" s="134">
        <v>-2342.9729942927106</v>
      </c>
      <c r="O16" s="134">
        <v>60.86436859296974</v>
      </c>
      <c r="P16" s="139">
        <v>-14.589585205446287</v>
      </c>
      <c r="Q16" s="140">
        <v>12</v>
      </c>
      <c r="R16" s="105"/>
      <c r="T16" s="105"/>
      <c r="U16" s="107"/>
      <c r="V16" s="107"/>
      <c r="W16" s="107"/>
      <c r="X16" s="107"/>
      <c r="Z16" s="108"/>
      <c r="AA16" s="109"/>
      <c r="AB16" s="109"/>
    </row>
    <row r="17" spans="1:28">
      <c r="A17" s="95" t="s">
        <v>114</v>
      </c>
      <c r="B17" s="95" t="s">
        <v>91</v>
      </c>
      <c r="C17" s="95" t="s">
        <v>98</v>
      </c>
      <c r="D17" s="95" t="s">
        <v>69</v>
      </c>
      <c r="E17" s="134">
        <v>27575</v>
      </c>
      <c r="F17" s="135">
        <v>4.2983852582214235</v>
      </c>
      <c r="G17" s="136">
        <v>1.4232004460586074</v>
      </c>
      <c r="H17" s="137">
        <v>0.60228508654620927</v>
      </c>
      <c r="I17" s="136">
        <v>1.0666207281822453</v>
      </c>
      <c r="J17" s="138">
        <v>7.5718213420731973E-3</v>
      </c>
      <c r="K17" s="93">
        <v>1.3068794297091781</v>
      </c>
      <c r="L17" s="137">
        <v>0.78611198066718835</v>
      </c>
      <c r="M17" s="137">
        <v>0.62166091068661367</v>
      </c>
      <c r="N17" s="134">
        <v>-2149.9498291364503</v>
      </c>
      <c r="O17" s="134">
        <v>63.147793589796109</v>
      </c>
      <c r="P17" s="139">
        <v>-14.806131083797691</v>
      </c>
      <c r="Q17" s="140">
        <v>13</v>
      </c>
      <c r="R17" s="105"/>
      <c r="T17" s="105"/>
      <c r="U17" s="107"/>
      <c r="V17" s="107"/>
      <c r="W17" s="107"/>
      <c r="X17" s="107"/>
      <c r="Z17" s="108"/>
      <c r="AA17" s="109"/>
      <c r="AB17" s="109"/>
    </row>
    <row r="18" spans="1:28">
      <c r="A18" s="95" t="s">
        <v>115</v>
      </c>
      <c r="B18" s="95" t="s">
        <v>92</v>
      </c>
      <c r="C18" s="95" t="s">
        <v>98</v>
      </c>
      <c r="D18" s="95" t="s">
        <v>69</v>
      </c>
      <c r="E18" s="134">
        <v>28369</v>
      </c>
      <c r="F18" s="135">
        <v>4.3770656377127279</v>
      </c>
      <c r="G18" s="136">
        <v>1.4378050963225562</v>
      </c>
      <c r="H18" s="137">
        <v>0.59379916166455493</v>
      </c>
      <c r="I18" s="136">
        <v>1.0646029482730184</v>
      </c>
      <c r="J18" s="138">
        <v>1.1611214142309461E-2</v>
      </c>
      <c r="K18" s="93">
        <v>1.325443369957392</v>
      </c>
      <c r="L18" s="137">
        <v>0.77949450111823049</v>
      </c>
      <c r="M18" s="137">
        <v>0.52089152624451796</v>
      </c>
      <c r="N18" s="134">
        <v>-2263.2529774877876</v>
      </c>
      <c r="O18" s="134">
        <v>62.616216355357288</v>
      </c>
      <c r="P18" s="139">
        <v>-16.73179761154886</v>
      </c>
      <c r="Q18" s="140">
        <v>14</v>
      </c>
      <c r="R18" s="105"/>
      <c r="T18" s="105"/>
      <c r="U18" s="107"/>
      <c r="V18" s="107"/>
      <c r="W18" s="107"/>
      <c r="X18" s="107"/>
      <c r="Z18" s="108"/>
      <c r="AA18" s="109"/>
      <c r="AB18" s="109"/>
    </row>
    <row r="19" spans="1:28">
      <c r="A19" s="95" t="s">
        <v>116</v>
      </c>
      <c r="B19" s="95" t="s">
        <v>93</v>
      </c>
      <c r="C19" s="95" t="s">
        <v>98</v>
      </c>
      <c r="D19" s="95" t="s">
        <v>69</v>
      </c>
      <c r="E19" s="134">
        <v>19954</v>
      </c>
      <c r="F19" s="135">
        <v>3.4172415893811934</v>
      </c>
      <c r="G19" s="136">
        <v>1.4306849696411805</v>
      </c>
      <c r="H19" s="137">
        <v>0.70799198519299944</v>
      </c>
      <c r="I19" s="136">
        <v>1.0637627640993579</v>
      </c>
      <c r="J19" s="138">
        <v>1.0396696315940557E-2</v>
      </c>
      <c r="K19" s="93">
        <v>1.3199244141385413</v>
      </c>
      <c r="L19" s="137">
        <v>0.87042709087606573</v>
      </c>
      <c r="M19" s="137">
        <v>0.69741167052627573</v>
      </c>
      <c r="N19" s="134">
        <v>-2229.7351973051395</v>
      </c>
      <c r="O19" s="134">
        <v>69.92076398957586</v>
      </c>
      <c r="P19" s="139">
        <v>-16.752420264079525</v>
      </c>
      <c r="Q19" s="140">
        <v>15</v>
      </c>
      <c r="R19" s="105"/>
      <c r="T19" s="105"/>
      <c r="U19" s="107"/>
      <c r="V19" s="107"/>
      <c r="W19" s="107"/>
      <c r="X19" s="107"/>
      <c r="Z19" s="108"/>
      <c r="AA19" s="109"/>
      <c r="AB19" s="109"/>
    </row>
    <row r="20" spans="1:28">
      <c r="A20" s="95" t="s">
        <v>117</v>
      </c>
      <c r="B20" s="95" t="s">
        <v>94</v>
      </c>
      <c r="C20" s="95" t="s">
        <v>98</v>
      </c>
      <c r="D20" s="95" t="s">
        <v>69</v>
      </c>
      <c r="E20" s="134">
        <v>14674</v>
      </c>
      <c r="F20" s="135">
        <v>3.2573051757112856</v>
      </c>
      <c r="G20" s="136">
        <v>1.3953472469806507</v>
      </c>
      <c r="H20" s="137">
        <v>0.82557703643974589</v>
      </c>
      <c r="I20" s="136">
        <v>1.0607972163086121</v>
      </c>
      <c r="J20" s="138">
        <v>1.2852203435440942E-2</v>
      </c>
      <c r="K20" s="93">
        <v>1.2942190489611847</v>
      </c>
      <c r="L20" s="137">
        <v>0.96951087288035653</v>
      </c>
      <c r="M20" s="137">
        <v>0.91799308794184475</v>
      </c>
      <c r="N20" s="134">
        <v>-2071.7515559901917</v>
      </c>
      <c r="O20" s="134">
        <v>77.880090864091798</v>
      </c>
      <c r="P20" s="139">
        <v>-19.367878482607125</v>
      </c>
      <c r="Q20" s="140">
        <v>16</v>
      </c>
      <c r="R20" s="105"/>
      <c r="T20" s="105"/>
      <c r="U20" s="107"/>
      <c r="V20" s="107"/>
      <c r="W20" s="107"/>
      <c r="X20" s="107"/>
      <c r="Z20" s="108"/>
      <c r="AA20" s="109"/>
      <c r="AB20" s="109"/>
    </row>
    <row r="21" spans="1:28">
      <c r="A21" s="95" t="s">
        <v>118</v>
      </c>
      <c r="B21" s="95" t="s">
        <v>95</v>
      </c>
      <c r="C21" s="95" t="s">
        <v>98</v>
      </c>
      <c r="D21" s="95" t="s">
        <v>69</v>
      </c>
      <c r="E21" s="134">
        <v>9222</v>
      </c>
      <c r="F21" s="135">
        <v>2.6692218168469735</v>
      </c>
      <c r="G21" s="136">
        <v>1.3829222888492503</v>
      </c>
      <c r="H21" s="137">
        <v>1.0413757624594686</v>
      </c>
      <c r="I21" s="136">
        <v>1.0615844767983182</v>
      </c>
      <c r="J21" s="138">
        <v>1.4952855388013424E-2</v>
      </c>
      <c r="K21" s="93">
        <v>1.2801396659459405</v>
      </c>
      <c r="L21" s="137">
        <v>1.1604689169703937</v>
      </c>
      <c r="M21" s="137">
        <v>1.2775883623609197</v>
      </c>
      <c r="N21" s="134">
        <v>-1983.8851924489034</v>
      </c>
      <c r="O21" s="134">
        <v>93.219609213976895</v>
      </c>
      <c r="P21" s="139">
        <v>-18.177552115278939</v>
      </c>
      <c r="Q21" s="140">
        <v>17</v>
      </c>
      <c r="R21" s="105"/>
      <c r="T21" s="105"/>
      <c r="U21" s="107"/>
      <c r="V21" s="107"/>
      <c r="W21" s="107"/>
      <c r="X21" s="107"/>
      <c r="Z21" s="108"/>
      <c r="AA21" s="109"/>
      <c r="AB21" s="109"/>
    </row>
    <row r="22" spans="1:28">
      <c r="A22" s="95" t="s">
        <v>119</v>
      </c>
      <c r="B22" s="95" t="s">
        <v>96</v>
      </c>
      <c r="C22" s="95" t="s">
        <v>98</v>
      </c>
      <c r="D22" s="95" t="s">
        <v>69</v>
      </c>
      <c r="E22" s="134">
        <v>3842</v>
      </c>
      <c r="F22" s="135">
        <v>2.6061180705198486</v>
      </c>
      <c r="G22" s="136">
        <v>1.2735235821403068</v>
      </c>
      <c r="H22" s="137">
        <v>1.6133539710549549</v>
      </c>
      <c r="I22" s="136">
        <v>1.0619973269750991</v>
      </c>
      <c r="J22" s="138">
        <v>3.6920969502009682E-2</v>
      </c>
      <c r="K22" s="93">
        <v>1.1774300088962892</v>
      </c>
      <c r="L22" s="137">
        <v>1.6976622595926867</v>
      </c>
      <c r="M22" s="137">
        <v>1.5081270208353819</v>
      </c>
      <c r="N22" s="134">
        <v>-1312.0507744838335</v>
      </c>
      <c r="O22" s="134">
        <v>136.37195283928895</v>
      </c>
      <c r="P22" s="139">
        <v>-17.746041631880317</v>
      </c>
      <c r="Q22" s="140">
        <v>18</v>
      </c>
      <c r="R22" s="105"/>
      <c r="T22" s="105"/>
      <c r="U22" s="107"/>
      <c r="V22" s="107"/>
      <c r="W22" s="107"/>
      <c r="X22" s="107"/>
      <c r="Z22" s="108"/>
      <c r="AA22" s="109"/>
      <c r="AB22" s="109"/>
    </row>
    <row r="23" spans="1:28">
      <c r="A23" s="95" t="s">
        <v>120</v>
      </c>
      <c r="B23" s="95" t="s">
        <v>121</v>
      </c>
      <c r="C23" s="95" t="s">
        <v>98</v>
      </c>
      <c r="D23" s="95" t="s">
        <v>69</v>
      </c>
      <c r="E23" s="134">
        <v>212</v>
      </c>
      <c r="F23" s="135">
        <v>3.7563652781741657</v>
      </c>
      <c r="G23" s="136">
        <v>1.2689596929693599E-2</v>
      </c>
      <c r="H23" s="137">
        <v>6.8680354775404826</v>
      </c>
      <c r="I23" s="136">
        <v>1.033617589783651</v>
      </c>
      <c r="J23" s="138">
        <v>1.2518181349911662E-2</v>
      </c>
      <c r="K23" s="93">
        <v>6.2275462760490652E-3</v>
      </c>
      <c r="L23" s="137">
        <v>20.107207701469136</v>
      </c>
      <c r="M23" s="137">
        <v>15.901484770311972</v>
      </c>
      <c r="N23" s="134">
        <v>40797.406654390616</v>
      </c>
      <c r="O23" s="134">
        <v>1615.1971129124515</v>
      </c>
      <c r="P23" s="139">
        <v>-44.875388045871098</v>
      </c>
      <c r="Q23" s="140">
        <v>19</v>
      </c>
      <c r="R23" s="105"/>
      <c r="T23" s="105"/>
      <c r="U23" s="107"/>
      <c r="V23" s="107"/>
      <c r="W23" s="107"/>
      <c r="X23" s="107"/>
      <c r="Z23" s="108"/>
      <c r="AA23" s="109"/>
      <c r="AB23" s="109"/>
    </row>
    <row r="24" spans="1:28">
      <c r="A24" s="115" t="s">
        <v>122</v>
      </c>
      <c r="B24" s="115" t="s">
        <v>121</v>
      </c>
      <c r="C24" s="115" t="s">
        <v>98</v>
      </c>
      <c r="D24" s="115" t="s">
        <v>69</v>
      </c>
      <c r="E24" s="116">
        <v>127</v>
      </c>
      <c r="F24" s="117">
        <v>3.5359912781075868</v>
      </c>
      <c r="G24" s="118">
        <v>7.8606095354842136E-3</v>
      </c>
      <c r="H24" s="119">
        <v>8.8735707288731831</v>
      </c>
      <c r="I24" s="118">
        <v>1.032449504242136</v>
      </c>
      <c r="J24" s="120">
        <v>9.2516188712784934E-3</v>
      </c>
      <c r="K24" s="121">
        <v>7.7336555649768681E-3</v>
      </c>
      <c r="L24" s="119">
        <v>8.8785080772165745</v>
      </c>
      <c r="M24" s="119">
        <v>8.5511931293565375</v>
      </c>
      <c r="N24" s="116">
        <v>39057.480846019607</v>
      </c>
      <c r="O24" s="116">
        <v>713.20398268140934</v>
      </c>
      <c r="P24" s="122">
        <v>-45.786374469754641</v>
      </c>
      <c r="Q24" s="123">
        <v>20</v>
      </c>
      <c r="R24" s="105"/>
      <c r="T24" s="105"/>
      <c r="U24" s="107"/>
      <c r="V24" s="107"/>
      <c r="W24" s="107"/>
      <c r="X24" s="107"/>
      <c r="Z24" s="108"/>
      <c r="AA24" s="109"/>
      <c r="AB24" s="109"/>
    </row>
    <row r="25" spans="1:28">
      <c r="A25" s="115" t="s">
        <v>123</v>
      </c>
      <c r="B25" s="115" t="s">
        <v>121</v>
      </c>
      <c r="C25" s="115" t="s">
        <v>98</v>
      </c>
      <c r="D25" s="115" t="s">
        <v>69</v>
      </c>
      <c r="E25" s="116">
        <v>101</v>
      </c>
      <c r="F25" s="117">
        <v>3.4489592673651419</v>
      </c>
      <c r="G25" s="118">
        <v>6.4082501305565628E-3</v>
      </c>
      <c r="H25" s="119">
        <v>9.9503769270364337</v>
      </c>
      <c r="I25" s="118">
        <v>1.0320320793963909</v>
      </c>
      <c r="J25" s="120">
        <v>9.6236415406707743E-3</v>
      </c>
      <c r="K25" s="121">
        <v>6.3094140528669957E-3</v>
      </c>
      <c r="L25" s="119">
        <v>9.9547802179146068</v>
      </c>
      <c r="M25" s="119">
        <v>10.238454061135061</v>
      </c>
      <c r="N25" s="116">
        <v>40692.493322496135</v>
      </c>
      <c r="O25" s="116">
        <v>799.6601271731455</v>
      </c>
      <c r="P25" s="122">
        <v>-46.105674781712459</v>
      </c>
      <c r="Q25" s="123">
        <v>21</v>
      </c>
      <c r="R25" s="105"/>
      <c r="T25" s="105"/>
      <c r="U25" s="107"/>
      <c r="V25" s="107"/>
      <c r="W25" s="107"/>
      <c r="X25" s="107"/>
      <c r="Z25" s="108"/>
      <c r="AA25" s="109"/>
      <c r="AB25" s="109"/>
    </row>
    <row r="26" spans="1:28">
      <c r="A26" s="115" t="s">
        <v>124</v>
      </c>
      <c r="B26" s="115" t="s">
        <v>121</v>
      </c>
      <c r="C26" s="115" t="s">
        <v>98</v>
      </c>
      <c r="D26" s="115" t="s">
        <v>69</v>
      </c>
      <c r="E26" s="116">
        <v>118</v>
      </c>
      <c r="F26" s="117">
        <v>4.3669537724095742</v>
      </c>
      <c r="G26" s="118">
        <v>5.9928448597900714E-3</v>
      </c>
      <c r="H26" s="119">
        <v>9.2057516103718751</v>
      </c>
      <c r="I26" s="118">
        <v>1.0329582682136671</v>
      </c>
      <c r="J26" s="120">
        <v>5.4950168410131898E-3</v>
      </c>
      <c r="K26" s="121">
        <v>5.8941702088318084E-3</v>
      </c>
      <c r="L26" s="119">
        <v>9.2105108929282196</v>
      </c>
      <c r="M26" s="119">
        <v>9.0299749721520595</v>
      </c>
      <c r="N26" s="116">
        <v>41239.367291965595</v>
      </c>
      <c r="O26" s="116">
        <v>739.87352314560178</v>
      </c>
      <c r="P26" s="122">
        <v>-45.951129822906836</v>
      </c>
      <c r="Q26" s="123">
        <v>22</v>
      </c>
      <c r="R26" s="105"/>
      <c r="T26" s="105"/>
      <c r="U26" s="107"/>
      <c r="V26" s="107"/>
      <c r="W26" s="107"/>
      <c r="X26" s="107"/>
      <c r="Z26" s="108"/>
      <c r="AA26" s="109"/>
      <c r="AB26" s="109"/>
    </row>
    <row r="27" spans="1:28">
      <c r="A27" s="115" t="s">
        <v>125</v>
      </c>
      <c r="B27" s="115" t="s">
        <v>121</v>
      </c>
      <c r="C27" s="115" t="s">
        <v>98</v>
      </c>
      <c r="D27" s="115" t="s">
        <v>69</v>
      </c>
      <c r="E27" s="116">
        <v>96</v>
      </c>
      <c r="F27" s="117">
        <v>3.9990800868077354</v>
      </c>
      <c r="G27" s="118">
        <v>5.3246080974057057E-3</v>
      </c>
      <c r="H27" s="119">
        <v>10.489588099965816</v>
      </c>
      <c r="I27" s="118">
        <v>1.0343899499380329</v>
      </c>
      <c r="J27" s="120">
        <v>9.4515882403211349E-3</v>
      </c>
      <c r="K27" s="121">
        <v>5.2209118205697406E-3</v>
      </c>
      <c r="L27" s="119">
        <v>10.21050512284048</v>
      </c>
      <c r="M27" s="119">
        <v>11.530417300692895</v>
      </c>
      <c r="N27" s="116">
        <v>42213.694519421515</v>
      </c>
      <c r="O27" s="116">
        <v>820.20231951872427</v>
      </c>
      <c r="P27" s="122">
        <v>-44.347426589945727</v>
      </c>
      <c r="Q27" s="123">
        <v>23</v>
      </c>
      <c r="R27" s="105"/>
      <c r="T27" s="105"/>
      <c r="U27" s="107"/>
      <c r="V27" s="107"/>
      <c r="W27" s="107"/>
      <c r="X27" s="107"/>
      <c r="Z27" s="108"/>
      <c r="AA27" s="109"/>
      <c r="AB27" s="109"/>
    </row>
    <row r="28" spans="1:28">
      <c r="A28" s="95" t="s">
        <v>126</v>
      </c>
      <c r="B28" s="95" t="s">
        <v>81</v>
      </c>
      <c r="C28" s="95" t="s">
        <v>98</v>
      </c>
      <c r="D28" s="95" t="s">
        <v>69</v>
      </c>
      <c r="E28" s="134">
        <v>101</v>
      </c>
      <c r="F28" s="135">
        <v>3.6310293634473498</v>
      </c>
      <c r="G28" s="136">
        <v>6.1692370093750842E-3</v>
      </c>
      <c r="H28" s="137">
        <v>9.9503769270364355</v>
      </c>
      <c r="I28" s="136">
        <v>1.0342842358609294</v>
      </c>
      <c r="J28" s="138">
        <v>8.1077955308079715E-3</v>
      </c>
      <c r="K28" s="93">
        <v>-1.7327786846736389E-4</v>
      </c>
      <c r="L28" s="137">
        <v>630.76324510834434</v>
      </c>
      <c r="M28" s="137">
        <v>-333.32502625166563</v>
      </c>
      <c r="N28" s="134" t="s">
        <v>127</v>
      </c>
      <c r="O28" s="134">
        <v>50668.744639060329</v>
      </c>
      <c r="P28" s="139">
        <v>-44.16343114115795</v>
      </c>
      <c r="Q28" s="140">
        <v>24</v>
      </c>
      <c r="R28" s="105"/>
      <c r="T28" s="105"/>
      <c r="U28" s="107"/>
      <c r="V28" s="107"/>
      <c r="W28" s="107"/>
      <c r="X28" s="107"/>
      <c r="Z28" s="108"/>
      <c r="AA28" s="109"/>
      <c r="AB28" s="109"/>
    </row>
    <row r="29" spans="1:28">
      <c r="A29" s="95" t="s">
        <v>128</v>
      </c>
      <c r="B29" s="95" t="s">
        <v>82</v>
      </c>
      <c r="C29" s="95" t="s">
        <v>98</v>
      </c>
      <c r="D29" s="95" t="s">
        <v>69</v>
      </c>
      <c r="E29" s="134">
        <v>138</v>
      </c>
      <c r="F29" s="135">
        <v>3.9554346209557663</v>
      </c>
      <c r="G29" s="136">
        <v>7.6354549548269344E-3</v>
      </c>
      <c r="H29" s="137">
        <v>8.512571181255522</v>
      </c>
      <c r="I29" s="136">
        <v>1.0354826816704972</v>
      </c>
      <c r="J29" s="138">
        <v>6.910413372103315E-3</v>
      </c>
      <c r="K29" s="93">
        <v>1.2600455692670105E-3</v>
      </c>
      <c r="L29" s="137">
        <v>88.154486285283014</v>
      </c>
      <c r="M29" s="137">
        <v>50.959735780524404</v>
      </c>
      <c r="N29" s="134">
        <v>53632.693035591445</v>
      </c>
      <c r="O29" s="134">
        <v>7081.3846383983955</v>
      </c>
      <c r="P29" s="139">
        <v>-43.304442080565721</v>
      </c>
      <c r="Q29" s="140">
        <v>25</v>
      </c>
      <c r="R29" s="105"/>
      <c r="T29" s="105"/>
      <c r="U29" s="107"/>
      <c r="V29" s="107"/>
      <c r="W29" s="107"/>
      <c r="X29" s="107"/>
      <c r="Z29" s="108"/>
      <c r="AA29" s="109"/>
      <c r="AB29" s="109"/>
    </row>
    <row r="30" spans="1:28">
      <c r="A30" s="95" t="s">
        <v>129</v>
      </c>
      <c r="B30" s="95" t="s">
        <v>83</v>
      </c>
      <c r="C30" s="95" t="s">
        <v>98</v>
      </c>
      <c r="D30" s="95" t="s">
        <v>69</v>
      </c>
      <c r="E30" s="134">
        <v>118</v>
      </c>
      <c r="F30" s="135">
        <v>3.5812539314632845</v>
      </c>
      <c r="G30" s="136">
        <v>7.2104427918627742E-3</v>
      </c>
      <c r="H30" s="137">
        <v>9.2057516103718768</v>
      </c>
      <c r="I30" s="136">
        <v>1.0351607773088476</v>
      </c>
      <c r="J30" s="138">
        <v>7.4135697100078451E-3</v>
      </c>
      <c r="K30" s="93">
        <v>8.4633742963498445E-4</v>
      </c>
      <c r="L30" s="137">
        <v>132.18149794982949</v>
      </c>
      <c r="M30" s="137">
        <v>82.527997050730562</v>
      </c>
      <c r="N30" s="134">
        <v>56829.677344345189</v>
      </c>
      <c r="O30" s="134">
        <v>10618.04190013954</v>
      </c>
      <c r="P30" s="139">
        <v>-43.315235710648658</v>
      </c>
      <c r="Q30" s="140">
        <v>26</v>
      </c>
      <c r="R30" s="105"/>
      <c r="T30" s="105"/>
      <c r="U30" s="107"/>
      <c r="V30" s="107"/>
      <c r="W30" s="107"/>
      <c r="X30" s="107"/>
      <c r="Z30" s="108"/>
      <c r="AA30" s="109"/>
      <c r="AB30" s="109"/>
    </row>
    <row r="31" spans="1:28">
      <c r="A31" s="95" t="s">
        <v>130</v>
      </c>
      <c r="B31" s="95" t="s">
        <v>84</v>
      </c>
      <c r="C31" s="95" t="s">
        <v>98</v>
      </c>
      <c r="D31" s="95" t="s">
        <v>69</v>
      </c>
      <c r="E31" s="134">
        <v>171</v>
      </c>
      <c r="F31" s="135">
        <v>3.5372214377823337</v>
      </c>
      <c r="G31" s="136">
        <v>1.057885884166788E-2</v>
      </c>
      <c r="H31" s="137">
        <v>7.6471976673643454</v>
      </c>
      <c r="I31" s="136">
        <v>1.0367034443724772</v>
      </c>
      <c r="J31" s="138">
        <v>9.0654877264156261E-3</v>
      </c>
      <c r="K31" s="93">
        <v>4.1308850925186446E-3</v>
      </c>
      <c r="L31" s="137">
        <v>29.129561043593743</v>
      </c>
      <c r="M31" s="137">
        <v>15.883392593070322</v>
      </c>
      <c r="N31" s="134">
        <v>44094.848121821633</v>
      </c>
      <c r="O31" s="134">
        <v>2339.956079261166</v>
      </c>
      <c r="P31" s="139">
        <v>-41.855729007514441</v>
      </c>
      <c r="Q31" s="140">
        <v>27</v>
      </c>
      <c r="R31" s="105"/>
      <c r="T31" s="105"/>
      <c r="U31" s="107"/>
      <c r="V31" s="107"/>
      <c r="W31" s="107"/>
      <c r="X31" s="107"/>
      <c r="Z31" s="108"/>
      <c r="AA31" s="109"/>
      <c r="AB31" s="109"/>
    </row>
    <row r="32" spans="1:28">
      <c r="A32" s="95" t="s">
        <v>131</v>
      </c>
      <c r="B32" s="95" t="s">
        <v>85</v>
      </c>
      <c r="C32" s="95" t="s">
        <v>98</v>
      </c>
      <c r="D32" s="95" t="s">
        <v>69</v>
      </c>
      <c r="E32" s="134">
        <v>251</v>
      </c>
      <c r="F32" s="135">
        <v>3.6723845490279783</v>
      </c>
      <c r="G32" s="136">
        <v>1.6024171248752769E-2</v>
      </c>
      <c r="H32" s="137">
        <v>6.3119519524628185</v>
      </c>
      <c r="I32" s="136">
        <v>1.0380970933278224</v>
      </c>
      <c r="J32" s="138">
        <v>1.3951578170074317E-2</v>
      </c>
      <c r="K32" s="93">
        <v>9.4193913433871426E-3</v>
      </c>
      <c r="L32" s="137">
        <v>14.210015223572261</v>
      </c>
      <c r="M32" s="137">
        <v>27.228170137926849</v>
      </c>
      <c r="N32" s="134">
        <v>37473.477679412434</v>
      </c>
      <c r="O32" s="134">
        <v>1141.4800057930925</v>
      </c>
      <c r="P32" s="139">
        <v>-40.671541982015505</v>
      </c>
      <c r="Q32" s="140">
        <v>28</v>
      </c>
      <c r="R32" s="105"/>
      <c r="T32" s="105"/>
      <c r="U32" s="107"/>
      <c r="V32" s="107"/>
      <c r="W32" s="107"/>
      <c r="X32" s="107"/>
      <c r="Z32" s="108"/>
      <c r="AA32" s="109"/>
      <c r="AB32" s="109"/>
    </row>
    <row r="33" spans="1:28">
      <c r="A33" s="95" t="s">
        <v>132</v>
      </c>
      <c r="B33" s="95" t="s">
        <v>86</v>
      </c>
      <c r="C33" s="95" t="s">
        <v>98</v>
      </c>
      <c r="D33" s="95" t="s">
        <v>69</v>
      </c>
      <c r="E33" s="134">
        <v>203</v>
      </c>
      <c r="F33" s="135">
        <v>3.2186619233645768</v>
      </c>
      <c r="G33" s="136">
        <v>1.6696425752782431E-2</v>
      </c>
      <c r="H33" s="137">
        <v>7.0186311873357718</v>
      </c>
      <c r="I33" s="136">
        <v>1.0400632847602149</v>
      </c>
      <c r="J33" s="138">
        <v>1.1939267060709028E-2</v>
      </c>
      <c r="K33" s="93">
        <v>1.003421992789452E-2</v>
      </c>
      <c r="L33" s="137">
        <v>14.460986971662784</v>
      </c>
      <c r="M33" s="137">
        <v>12.298897899963553</v>
      </c>
      <c r="N33" s="134">
        <v>36965.549577275313</v>
      </c>
      <c r="O33" s="134">
        <v>1161.640380567994</v>
      </c>
      <c r="P33" s="139">
        <v>-38.505168407774072</v>
      </c>
      <c r="Q33" s="140">
        <v>29</v>
      </c>
      <c r="R33" s="103"/>
      <c r="T33" s="105"/>
      <c r="U33" s="107"/>
      <c r="V33" s="107"/>
      <c r="W33" s="107"/>
      <c r="X33" s="107"/>
      <c r="Z33" s="108"/>
      <c r="AA33" s="109"/>
      <c r="AB33" s="109"/>
    </row>
    <row r="34" spans="1:28">
      <c r="A34" s="95" t="s">
        <v>133</v>
      </c>
      <c r="B34" s="95" t="s">
        <v>87</v>
      </c>
      <c r="C34" s="95" t="s">
        <v>98</v>
      </c>
      <c r="D34" s="95" t="s">
        <v>69</v>
      </c>
      <c r="E34" s="134">
        <v>136</v>
      </c>
      <c r="F34" s="135">
        <v>3.1048185224581388</v>
      </c>
      <c r="G34" s="136">
        <v>1.9431386448166072E-2</v>
      </c>
      <c r="H34" s="137">
        <v>8.574935088075355</v>
      </c>
      <c r="I34" s="136">
        <v>1.037247353370049</v>
      </c>
      <c r="J34" s="138">
        <v>1.9761017422411844E-2</v>
      </c>
      <c r="K34" s="93">
        <v>1.275345296390012E-2</v>
      </c>
      <c r="L34" s="137">
        <v>14.588705522426451</v>
      </c>
      <c r="M34" s="137">
        <v>9.2004559907856489</v>
      </c>
      <c r="N34" s="134">
        <v>35039.247406248091</v>
      </c>
      <c r="O34" s="134">
        <v>1171.8999172237855</v>
      </c>
      <c r="P34" s="139">
        <v>-41.02091533532537</v>
      </c>
      <c r="Q34" s="140">
        <v>30</v>
      </c>
      <c r="T34" s="105"/>
      <c r="U34" s="107"/>
      <c r="V34" s="107"/>
      <c r="W34" s="107"/>
      <c r="X34" s="107"/>
      <c r="Z34" s="108"/>
      <c r="AA34" s="109"/>
      <c r="AB34" s="109"/>
    </row>
    <row r="35" spans="1:28">
      <c r="A35" s="95" t="s">
        <v>134</v>
      </c>
      <c r="B35" s="95" t="s">
        <v>88</v>
      </c>
      <c r="C35" s="95" t="s">
        <v>98</v>
      </c>
      <c r="D35" s="95" t="s">
        <v>69</v>
      </c>
      <c r="E35" s="134">
        <v>105</v>
      </c>
      <c r="F35" s="135">
        <v>2.8252949956585125</v>
      </c>
      <c r="G35" s="136">
        <v>2.9038486217230729E-2</v>
      </c>
      <c r="H35" s="137">
        <v>9.7590058529593708</v>
      </c>
      <c r="I35" s="136">
        <v>1.0369941238521805</v>
      </c>
      <c r="J35" s="138">
        <v>2.2306527981250962E-2</v>
      </c>
      <c r="K35" s="93">
        <v>2.2122150493408436E-2</v>
      </c>
      <c r="L35" s="137">
        <v>13.150365723308537</v>
      </c>
      <c r="M35" s="137">
        <v>10.882174459049081</v>
      </c>
      <c r="N35" s="134">
        <v>30614.893832668957</v>
      </c>
      <c r="O35" s="134">
        <v>1056.3591457046957</v>
      </c>
      <c r="P35" s="139">
        <v>-41.040269681000275</v>
      </c>
      <c r="Q35" s="140">
        <v>31</v>
      </c>
      <c r="T35" s="105"/>
      <c r="V35" s="107"/>
      <c r="W35" s="107"/>
      <c r="X35" s="107"/>
      <c r="AA35" s="109"/>
      <c r="AB35" s="109"/>
    </row>
    <row r="36" spans="1:28">
      <c r="A36" s="95" t="s">
        <v>135</v>
      </c>
      <c r="B36" s="95" t="s">
        <v>65</v>
      </c>
      <c r="C36" s="95" t="s">
        <v>98</v>
      </c>
      <c r="D36" s="95" t="s">
        <v>69</v>
      </c>
      <c r="E36" s="134">
        <v>150</v>
      </c>
      <c r="F36" s="135">
        <v>3.9658482935112844</v>
      </c>
      <c r="G36" s="136">
        <v>7.6635821850440031E-3</v>
      </c>
      <c r="H36" s="137">
        <v>8.16497193299932</v>
      </c>
      <c r="I36" s="136">
        <v>1.078205165533942</v>
      </c>
      <c r="J36" s="138">
        <v>1.0418071020851565E-2</v>
      </c>
      <c r="K36" s="93">
        <v>1.1875132892635919E-3</v>
      </c>
      <c r="L36" s="137">
        <v>85.232878733299728</v>
      </c>
      <c r="M36" s="137">
        <v>89.626465409993585</v>
      </c>
      <c r="N36" s="134">
        <v>54108.936608728276</v>
      </c>
      <c r="O36" s="134">
        <v>6846.694066087759</v>
      </c>
      <c r="P36" s="139">
        <v>-3.8409042896037082</v>
      </c>
      <c r="Q36" s="140">
        <v>32</v>
      </c>
      <c r="T36" s="105"/>
      <c r="V36" s="107"/>
      <c r="W36" s="107"/>
      <c r="X36" s="107"/>
      <c r="AA36" s="109"/>
      <c r="AB36" s="109"/>
    </row>
    <row r="37" spans="1:28">
      <c r="A37" s="95" t="s">
        <v>136</v>
      </c>
      <c r="B37" s="95" t="s">
        <v>101</v>
      </c>
      <c r="C37" s="95" t="s">
        <v>98</v>
      </c>
      <c r="D37" s="95" t="s">
        <v>102</v>
      </c>
      <c r="E37" s="134">
        <v>27595</v>
      </c>
      <c r="F37" s="135">
        <v>4.2321798814572018</v>
      </c>
      <c r="G37" s="136">
        <v>1.4464443276359371</v>
      </c>
      <c r="H37" s="137">
        <v>0.6020668484012639</v>
      </c>
      <c r="I37" s="136">
        <v>1.0645203113280945</v>
      </c>
      <c r="J37" s="138">
        <v>1.1998182133358327E-2</v>
      </c>
      <c r="K37" s="93">
        <v>1.3334958467988391</v>
      </c>
      <c r="L37" s="137">
        <v>0.78582141507606107</v>
      </c>
      <c r="M37" s="137">
        <v>0.61671601661917064</v>
      </c>
      <c r="N37" s="134">
        <v>-2311.9078303963206</v>
      </c>
      <c r="O37" s="134">
        <v>63.124452670914266</v>
      </c>
      <c r="P37" s="139">
        <v>-16.69409072222161</v>
      </c>
      <c r="Q37" s="140">
        <v>33</v>
      </c>
      <c r="T37" s="105"/>
      <c r="V37" s="107"/>
      <c r="W37" s="107"/>
      <c r="X37" s="107"/>
      <c r="AA37" s="109"/>
      <c r="AB37" s="109"/>
    </row>
    <row r="38" spans="1:28" ht="15.75">
      <c r="A38" t="s">
        <v>69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T38" s="105"/>
      <c r="V38" s="107"/>
      <c r="W38" s="107"/>
      <c r="X38" s="107"/>
      <c r="AA38" s="109"/>
      <c r="AB38" s="109"/>
    </row>
    <row r="39" spans="1:28" ht="15.75">
      <c r="A39" s="141" t="s">
        <v>68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T39" s="105"/>
      <c r="V39" s="107"/>
      <c r="W39" s="107"/>
      <c r="X39" s="107"/>
      <c r="AA39" s="109"/>
      <c r="AB39" s="109"/>
    </row>
    <row r="40" spans="1:28" ht="15.75">
      <c r="A40" s="124" t="s">
        <v>67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T40" s="105"/>
      <c r="V40" s="107"/>
      <c r="W40" s="107"/>
      <c r="X40" s="107"/>
      <c r="AA40" s="109"/>
      <c r="AB40" s="109"/>
    </row>
    <row r="41" spans="1:28" ht="15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T41" s="103"/>
      <c r="V41" s="107"/>
      <c r="W41" s="107"/>
      <c r="X41" s="107"/>
      <c r="AA41" s="109"/>
      <c r="AB41" s="109"/>
    </row>
    <row r="42" spans="1:28" ht="15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T42" s="103"/>
      <c r="V42" s="107"/>
      <c r="W42" s="107"/>
      <c r="X42" s="107"/>
      <c r="AA42" s="109"/>
      <c r="AB42" s="109"/>
    </row>
    <row r="43" spans="1:28" ht="15.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T43" s="103"/>
      <c r="V43" s="107"/>
      <c r="W43" s="107"/>
      <c r="X43" s="107"/>
      <c r="AA43" s="109"/>
      <c r="AB43" s="109"/>
    </row>
    <row r="44" spans="1:28" ht="15.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T44" s="103"/>
      <c r="V44" s="107"/>
      <c r="W44" s="107"/>
      <c r="X44" s="107"/>
      <c r="AA44" s="109"/>
      <c r="AB44" s="109"/>
    </row>
    <row r="45" spans="1:28" ht="15.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28" ht="15.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28" ht="15.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28" ht="15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ht="15.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ht="15.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ht="15.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ht="15.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ht="15.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15.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ht="15.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ht="15.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ht="15.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15.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ht="15.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74"/>
  <sheetViews>
    <sheetView zoomScale="85" zoomScaleNormal="85" workbookViewId="0"/>
  </sheetViews>
  <sheetFormatPr baseColWidth="10" defaultColWidth="8.875" defaultRowHeight="15.75"/>
  <cols>
    <col min="1" max="1" width="16.5" style="1" customWidth="1"/>
    <col min="2" max="2" width="33" style="1" bestFit="1" customWidth="1"/>
    <col min="3" max="3" width="16.625" style="1" customWidth="1"/>
    <col min="4" max="4" width="12.625" style="1" customWidth="1"/>
    <col min="5" max="5" width="12.375" style="1" customWidth="1"/>
    <col min="6" max="7" width="13.875" style="1" customWidth="1"/>
    <col min="8" max="8" width="11.5" style="1" customWidth="1"/>
    <col min="9" max="9" width="15.5" style="1" customWidth="1"/>
    <col min="10" max="10" width="17.5" style="1" customWidth="1"/>
    <col min="11" max="11" width="14.875" style="1" customWidth="1"/>
    <col min="12" max="12" width="12.625" style="1" customWidth="1"/>
    <col min="13" max="15" width="13.875" style="1" customWidth="1"/>
    <col min="16" max="16" width="17.5" style="1" customWidth="1"/>
    <col min="17" max="17" width="18.125" style="1" customWidth="1"/>
    <col min="18" max="18" width="10.875" style="1" customWidth="1"/>
    <col min="19" max="32" width="10.875" style="2" customWidth="1"/>
    <col min="33" max="1025" width="10.875" style="1" customWidth="1"/>
  </cols>
  <sheetData>
    <row r="1" spans="1:34" customFormat="1" ht="18" customHeight="1">
      <c r="A1" s="3"/>
      <c r="B1" s="3"/>
      <c r="C1" s="3"/>
      <c r="D1" s="3"/>
      <c r="E1" s="3"/>
      <c r="F1" s="4"/>
      <c r="G1" s="5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2"/>
      <c r="AE1" s="2"/>
      <c r="AF1" s="2"/>
      <c r="AG1" s="1"/>
      <c r="AH1" s="1"/>
    </row>
    <row r="2" spans="1:34" customFormat="1" ht="18" customHeight="1">
      <c r="A2" s="145"/>
      <c r="B2" s="3"/>
      <c r="C2" s="3"/>
      <c r="D2" s="3"/>
      <c r="E2" s="3"/>
      <c r="F2" s="3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2"/>
      <c r="AE2" s="2"/>
      <c r="AF2" s="2"/>
      <c r="AG2" s="1"/>
      <c r="AH2" s="1"/>
    </row>
    <row r="3" spans="1:34" customFormat="1" ht="18" customHeight="1">
      <c r="A3" s="145"/>
      <c r="B3" s="3"/>
      <c r="C3" s="3"/>
      <c r="D3" s="3"/>
      <c r="E3" s="3"/>
      <c r="F3" s="3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1"/>
      <c r="AH3" s="1"/>
    </row>
    <row r="4" spans="1:34" customFormat="1" ht="18" customHeight="1">
      <c r="A4" s="3"/>
      <c r="B4" s="3"/>
      <c r="C4" s="3"/>
      <c r="D4" s="3"/>
      <c r="E4" s="3"/>
      <c r="F4" s="3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2"/>
      <c r="AE4" s="2"/>
      <c r="AF4" s="2"/>
      <c r="AG4" s="1"/>
      <c r="AH4" s="1"/>
    </row>
    <row r="5" spans="1:34" customFormat="1" ht="18" customHeight="1">
      <c r="A5" s="3"/>
      <c r="B5" s="3"/>
      <c r="C5" s="3"/>
      <c r="D5" s="3"/>
      <c r="E5" s="3"/>
      <c r="F5" s="3"/>
      <c r="G5" s="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2"/>
      <c r="AE5" s="2"/>
      <c r="AF5" s="2"/>
      <c r="AG5" s="1"/>
      <c r="AH5" s="1"/>
    </row>
    <row r="6" spans="1:34" customFormat="1" ht="18" customHeight="1">
      <c r="A6" s="3"/>
      <c r="B6" s="3"/>
      <c r="C6" s="3"/>
      <c r="D6" s="3"/>
      <c r="E6" s="3"/>
      <c r="F6" s="3"/>
      <c r="G6" s="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2"/>
      <c r="AE6" s="2"/>
      <c r="AF6" s="2"/>
      <c r="AG6" s="1"/>
      <c r="AH6" s="1"/>
    </row>
    <row r="7" spans="1:34" customFormat="1" ht="18" customHeight="1">
      <c r="A7" s="153" t="s">
        <v>1</v>
      </c>
      <c r="B7" s="153"/>
      <c r="C7" s="153"/>
      <c r="D7" s="153"/>
      <c r="E7" s="153"/>
      <c r="F7" s="153"/>
      <c r="G7" s="154" t="s">
        <v>2</v>
      </c>
      <c r="H7" s="154"/>
      <c r="I7" s="154"/>
      <c r="J7" s="154"/>
      <c r="K7" s="154"/>
      <c r="L7" s="154"/>
      <c r="M7" s="154"/>
      <c r="N7" s="154"/>
      <c r="O7" s="154"/>
      <c r="P7" s="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2"/>
      <c r="AG7" s="9"/>
      <c r="AH7" s="9"/>
    </row>
    <row r="8" spans="1:34" customFormat="1" ht="18" customHeight="1">
      <c r="A8" s="155" t="s">
        <v>3</v>
      </c>
      <c r="B8" s="155"/>
      <c r="C8" s="155"/>
      <c r="D8" s="155"/>
      <c r="E8" s="155"/>
      <c r="F8" s="155"/>
      <c r="G8" s="156" t="s">
        <v>4</v>
      </c>
      <c r="H8" s="156"/>
      <c r="I8" s="156"/>
      <c r="J8" s="156"/>
      <c r="K8" s="156"/>
      <c r="L8" s="156"/>
      <c r="M8" s="156"/>
      <c r="N8" s="156"/>
      <c r="O8" s="156"/>
      <c r="P8" s="15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  <c r="AF8" s="2"/>
      <c r="AG8" s="9"/>
      <c r="AH8" s="9"/>
    </row>
    <row r="9" spans="1:34" s="1" customFormat="1" ht="18" customHeight="1">
      <c r="A9" s="10"/>
      <c r="B9" s="11"/>
      <c r="C9" s="11"/>
      <c r="D9" s="11"/>
      <c r="E9" s="11"/>
      <c r="F9" s="11"/>
      <c r="G9" s="12"/>
      <c r="H9" s="13"/>
      <c r="I9" s="13" t="s">
        <v>5</v>
      </c>
      <c r="J9" s="13" t="s">
        <v>6</v>
      </c>
      <c r="K9" s="13" t="s">
        <v>7</v>
      </c>
      <c r="L9" s="13" t="s">
        <v>8</v>
      </c>
      <c r="M9" s="13" t="s">
        <v>9</v>
      </c>
      <c r="N9" s="157" t="s">
        <v>10</v>
      </c>
      <c r="O9" s="157"/>
      <c r="P9" s="14" t="s">
        <v>11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F9" s="9"/>
      <c r="AG9" s="9"/>
    </row>
    <row r="10" spans="1:34" s="1" customFormat="1" ht="36.950000000000003" customHeight="1">
      <c r="A10" s="15" t="s">
        <v>73</v>
      </c>
      <c r="B10" s="16" t="s">
        <v>12</v>
      </c>
      <c r="C10" s="16" t="s">
        <v>13</v>
      </c>
      <c r="D10" s="16" t="s">
        <v>14</v>
      </c>
      <c r="E10" s="16" t="s">
        <v>15</v>
      </c>
      <c r="F10" s="16" t="s">
        <v>16</v>
      </c>
      <c r="G10" s="17" t="s">
        <v>17</v>
      </c>
      <c r="H10" s="18" t="s">
        <v>18</v>
      </c>
      <c r="I10" s="19" t="s">
        <v>70</v>
      </c>
      <c r="J10" s="18" t="s">
        <v>19</v>
      </c>
      <c r="K10" s="18" t="s">
        <v>20</v>
      </c>
      <c r="L10" s="18" t="s">
        <v>21</v>
      </c>
      <c r="M10" s="18" t="s">
        <v>22</v>
      </c>
      <c r="N10" s="18" t="s">
        <v>23</v>
      </c>
      <c r="O10" s="18" t="s">
        <v>24</v>
      </c>
      <c r="P10" s="20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F10" s="9"/>
      <c r="AG10" s="9"/>
    </row>
    <row r="11" spans="1:34" s="1" customFormat="1" ht="18" customHeight="1">
      <c r="A11" s="21"/>
      <c r="B11" s="22" t="s">
        <v>25</v>
      </c>
      <c r="C11" s="23"/>
      <c r="D11" s="23" t="s">
        <v>26</v>
      </c>
      <c r="E11" s="23" t="s">
        <v>26</v>
      </c>
      <c r="F11" s="23"/>
      <c r="G11" s="24" t="s">
        <v>27</v>
      </c>
      <c r="H11" s="13" t="s">
        <v>27</v>
      </c>
      <c r="I11" s="13"/>
      <c r="J11" s="13" t="s">
        <v>28</v>
      </c>
      <c r="K11" s="13" t="s">
        <v>29</v>
      </c>
      <c r="L11" s="13" t="s">
        <v>30</v>
      </c>
      <c r="M11" s="13" t="s">
        <v>31</v>
      </c>
      <c r="N11" s="13"/>
      <c r="O11" s="13"/>
      <c r="P11" s="14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F11" s="9"/>
      <c r="AG11" s="9"/>
    </row>
    <row r="12" spans="1:34" s="1" customFormat="1" ht="18" customHeight="1">
      <c r="A12" s="95" t="str">
        <f>'Figure 2 (Measurement)'!A28</f>
        <v>20469.1.1</v>
      </c>
      <c r="B12" s="95" t="str">
        <f>'Figure 2 (Measurement)'!B28</f>
        <v>JS01-100-PS5_NaOAc_75ug</v>
      </c>
      <c r="C12" s="95"/>
      <c r="D12" s="99">
        <f>'Figure 2 (Measurement)'!K28</f>
        <v>-1.7327786846736389E-4</v>
      </c>
      <c r="E12" s="99">
        <f>(D12/100)*'Figure 2 (Measurement)'!L28</f>
        <v>-1.0929731061993129E-3</v>
      </c>
      <c r="F12" s="96">
        <v>76.22</v>
      </c>
      <c r="G12" s="27">
        <f t="shared" ref="G12:G19" si="0">F12-m_c</f>
        <v>75.599999999999994</v>
      </c>
      <c r="H12" s="6">
        <f t="shared" ref="H12" si="1">(D12*(F12)-R_c*m_c)/(F12-m_c)</f>
        <v>-1.7620005176532073E-3</v>
      </c>
      <c r="I12" s="34">
        <f t="shared" ref="I12" si="2">((H12-R_bulk_dead_std)^2)</f>
        <v>3.1046458242101706E-6</v>
      </c>
      <c r="J12" s="28">
        <f t="shared" ref="J12" si="3">(sig_m_c*((D12*F12-R_c*m_c)/((F12-m_c)^2)-(R_c/(F12-m_c))))^2</f>
        <v>1.0262436034042736E-7</v>
      </c>
      <c r="K12" s="28">
        <f t="shared" ref="K12" si="4">(sig_m_M*((D12/(F12-m_c))-((D12*F12-R_c*m_c)/((F12-m_c)^2))))^2</f>
        <v>4.4162391451038698E-10</v>
      </c>
      <c r="L12" s="28">
        <f t="shared" ref="L12" si="5">(E12*(F12/(F12-m_c)))^2</f>
        <v>1.2142643635452046E-6</v>
      </c>
      <c r="M12" s="28">
        <f t="shared" ref="M12" si="6">(sig_Rc*(-m_c/(F12-m_c)))^2</f>
        <v>1.0078105316200557E-7</v>
      </c>
      <c r="N12" s="6">
        <f t="shared" ref="N12" si="7">SQRT(J12+K12+L12+M12)</f>
        <v>1.1908448265673189E-3</v>
      </c>
      <c r="O12" s="29">
        <f t="shared" ref="O12" si="8">SUM(J12:M12)</f>
        <v>1.418111400962148E-6</v>
      </c>
      <c r="P12" s="30">
        <f t="shared" ref="P12" si="9">I12/O12</f>
        <v>2.1892820423725223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F12" s="9"/>
      <c r="AG12" s="9"/>
    </row>
    <row r="13" spans="1:34" s="1" customFormat="1" ht="18" customHeight="1">
      <c r="A13" s="95" t="str">
        <f>'Figure 2 (Measurement)'!A29</f>
        <v>20470.1.1</v>
      </c>
      <c r="B13" s="95" t="str">
        <f>'Figure 2 (Measurement)'!B29</f>
        <v>JS01-100-PS5_NaOAc_50ug</v>
      </c>
      <c r="C13" s="95"/>
      <c r="D13" s="99">
        <f>'Figure 2 (Measurement)'!K29</f>
        <v>1.2600455692670105E-3</v>
      </c>
      <c r="E13" s="99">
        <f>(D13/100)*'Figure 2 (Measurement)'!L29</f>
        <v>1.110786698547803E-3</v>
      </c>
      <c r="F13" s="96">
        <v>50.81</v>
      </c>
      <c r="G13" s="27">
        <f t="shared" si="0"/>
        <v>50.190000000000005</v>
      </c>
      <c r="H13" s="6">
        <f t="shared" ref="H13:H19" si="10">(D13*(F13)-R_c*m_c)/(F13-m_c)</f>
        <v>-1.1153035390624264E-3</v>
      </c>
      <c r="I13" s="34">
        <f t="shared" ref="I13:I19" si="11">((H13-R_bulk_dead_std)^2)</f>
        <v>1.2439019842451733E-6</v>
      </c>
      <c r="J13" s="28">
        <f t="shared" ref="J13:J19" si="12">(sig_m_c*((D13*F13-R_c*m_c)/((F13-m_c)^2)-(R_c/(F13-m_c))))^2</f>
        <v>2.3130173200035091E-7</v>
      </c>
      <c r="K13" s="28">
        <f t="shared" ref="K13:K19" si="13">(sig_m_M*((D13/(F13-m_c))-((D13*F13-R_c*m_c)/((F13-m_c)^2))))^2</f>
        <v>2.2398580895452228E-9</v>
      </c>
      <c r="L13" s="28">
        <f t="shared" ref="L13:L19" si="14">(E13*(F13/(F13-m_c)))^2</f>
        <v>1.2645189425890646E-6</v>
      </c>
      <c r="M13" s="28">
        <f t="shared" ref="M13:M19" si="15">(sig_Rc*(-m_c/(F13-m_c)))^2</f>
        <v>2.2865889059708195E-7</v>
      </c>
      <c r="N13" s="6">
        <f t="shared" ref="N13:N19" si="16">SQRT(J13+K13+L13+M13)</f>
        <v>1.3140469638776395E-3</v>
      </c>
      <c r="O13" s="29">
        <f t="shared" ref="O13:O19" si="17">SUM(J13:M13)</f>
        <v>1.7267194232760427E-6</v>
      </c>
      <c r="P13" s="30">
        <f t="shared" ref="P13:P19" si="18">I13/O13</f>
        <v>0.72038454393775386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F13" s="9"/>
      <c r="AG13" s="9"/>
    </row>
    <row r="14" spans="1:34" s="1" customFormat="1" ht="18" customHeight="1">
      <c r="A14" s="95" t="str">
        <f>'Figure 2 (Measurement)'!A30</f>
        <v>20471.1.1</v>
      </c>
      <c r="B14" s="95" t="str">
        <f>'Figure 2 (Measurement)'!B30</f>
        <v>JS01-100-PS5_NaOAc_35ug</v>
      </c>
      <c r="C14" s="95"/>
      <c r="D14" s="99">
        <f>'Figure 2 (Measurement)'!K30</f>
        <v>8.4633742963498445E-4</v>
      </c>
      <c r="E14" s="99">
        <f>(D14/100)*'Figure 2 (Measurement)'!L30</f>
        <v>1.1187014922016067E-3</v>
      </c>
      <c r="F14" s="96">
        <v>35.57</v>
      </c>
      <c r="G14" s="27">
        <f t="shared" si="0"/>
        <v>34.950000000000003</v>
      </c>
      <c r="H14" s="6">
        <f t="shared" si="10"/>
        <v>-2.5721252540166981E-3</v>
      </c>
      <c r="I14" s="34">
        <f t="shared" si="11"/>
        <v>6.6158283223504636E-6</v>
      </c>
      <c r="J14" s="28">
        <f t="shared" si="12"/>
        <v>4.8416684737705542E-7</v>
      </c>
      <c r="K14" s="28">
        <f t="shared" si="13"/>
        <v>9.566813919348556E-9</v>
      </c>
      <c r="L14" s="28">
        <f t="shared" si="14"/>
        <v>1.2962889081517087E-6</v>
      </c>
      <c r="M14" s="28">
        <f t="shared" si="15"/>
        <v>4.7155040615962712E-7</v>
      </c>
      <c r="N14" s="6">
        <f t="shared" si="16"/>
        <v>1.5038527107425581E-3</v>
      </c>
      <c r="O14" s="29">
        <f t="shared" si="17"/>
        <v>2.2615729756077398E-6</v>
      </c>
      <c r="P14" s="30">
        <f t="shared" si="18"/>
        <v>2.9253216207063271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F14" s="9"/>
      <c r="AG14" s="9"/>
    </row>
    <row r="15" spans="1:34" s="1" customFormat="1" ht="18" customHeight="1">
      <c r="A15" s="95" t="str">
        <f>'Figure 2 (Measurement)'!A31</f>
        <v>20472.1.1</v>
      </c>
      <c r="B15" s="95" t="str">
        <f>'Figure 2 (Measurement)'!B31</f>
        <v>JS01-100-PS5_NaOAc_25ug</v>
      </c>
      <c r="C15" s="95"/>
      <c r="D15" s="99">
        <f>'Figure 2 (Measurement)'!K31</f>
        <v>4.1308850925186446E-3</v>
      </c>
      <c r="E15" s="99">
        <f>(D15/100)*'Figure 2 (Measurement)'!L31</f>
        <v>1.2033086946659324E-3</v>
      </c>
      <c r="F15" s="96">
        <v>25.41</v>
      </c>
      <c r="G15" s="27">
        <f t="shared" si="0"/>
        <v>24.79</v>
      </c>
      <c r="H15" s="6">
        <f t="shared" si="10"/>
        <v>-6.0646267846313983E-4</v>
      </c>
      <c r="I15" s="34">
        <f t="shared" si="11"/>
        <v>3.677969803686857E-7</v>
      </c>
      <c r="J15" s="28">
        <f t="shared" si="12"/>
        <v>9.4316310433796839E-7</v>
      </c>
      <c r="K15" s="28">
        <f t="shared" si="13"/>
        <v>3.651888270219515E-8</v>
      </c>
      <c r="L15" s="28">
        <f t="shared" si="14"/>
        <v>1.5212843098846604E-6</v>
      </c>
      <c r="M15" s="28">
        <f t="shared" si="15"/>
        <v>9.3728017240748084E-7</v>
      </c>
      <c r="N15" s="6">
        <f t="shared" si="16"/>
        <v>1.8542509186548362E-3</v>
      </c>
      <c r="O15" s="29">
        <f t="shared" si="17"/>
        <v>3.4382464693323044E-6</v>
      </c>
      <c r="P15" s="30">
        <f t="shared" si="18"/>
        <v>0.10697225566848632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F15" s="9"/>
      <c r="AG15" s="9"/>
    </row>
    <row r="16" spans="1:34" s="1" customFormat="1" ht="18" customHeight="1">
      <c r="A16" s="95" t="str">
        <f>'Figure 2 (Measurement)'!A32</f>
        <v>20473.1.1</v>
      </c>
      <c r="B16" s="95" t="str">
        <f>'Figure 2 (Measurement)'!B32</f>
        <v>JS01-100-PS5_NaOAc_20ug</v>
      </c>
      <c r="C16" s="95"/>
      <c r="D16" s="99">
        <f>'Figure 2 (Measurement)'!K32</f>
        <v>9.4193913433871426E-3</v>
      </c>
      <c r="E16" s="99">
        <f>(D16/100)*'Figure 2 (Measurement)'!L32</f>
        <v>1.3384969438631608E-3</v>
      </c>
      <c r="F16" s="96">
        <v>20.329999999999998</v>
      </c>
      <c r="G16" s="27">
        <f t="shared" si="0"/>
        <v>19.709999999999997</v>
      </c>
      <c r="H16" s="6">
        <f t="shared" si="10"/>
        <v>3.6274087270959212E-3</v>
      </c>
      <c r="I16" s="34">
        <f t="shared" si="11"/>
        <v>1.3158094073411652E-5</v>
      </c>
      <c r="J16" s="28">
        <f t="shared" si="12"/>
        <v>1.4276310976711734E-6</v>
      </c>
      <c r="K16" s="28">
        <f t="shared" si="13"/>
        <v>8.6353759722520738E-8</v>
      </c>
      <c r="L16" s="28">
        <f t="shared" si="14"/>
        <v>1.9060587231645854E-6</v>
      </c>
      <c r="M16" s="28">
        <f t="shared" si="15"/>
        <v>1.482686163989724E-6</v>
      </c>
      <c r="N16" s="6">
        <f t="shared" si="16"/>
        <v>2.2142108627111385E-3</v>
      </c>
      <c r="O16" s="29">
        <f t="shared" si="17"/>
        <v>4.902729744548004E-6</v>
      </c>
      <c r="P16" s="30">
        <f t="shared" si="18"/>
        <v>2.6838301842037864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F16" s="9"/>
      <c r="AG16" s="9"/>
    </row>
    <row r="17" spans="1:34" s="1" customFormat="1" ht="18" customHeight="1">
      <c r="A17" s="95" t="str">
        <f>'Figure 2 (Measurement)'!A33</f>
        <v>20474.1.1</v>
      </c>
      <c r="B17" s="95" t="str">
        <f>'Figure 2 (Measurement)'!B33</f>
        <v>JS01-100-PS5_NaOAc_15ug</v>
      </c>
      <c r="C17" s="95"/>
      <c r="D17" s="99">
        <f>'Figure 2 (Measurement)'!K33</f>
        <v>1.003421992789452E-2</v>
      </c>
      <c r="E17" s="99">
        <f>(D17/100)*'Figure 2 (Measurement)'!L33</f>
        <v>1.4510472364808174E-3</v>
      </c>
      <c r="F17" s="96">
        <v>15.24</v>
      </c>
      <c r="G17" s="27">
        <f t="shared" si="0"/>
        <v>14.620000000000001</v>
      </c>
      <c r="H17" s="6">
        <f t="shared" si="10"/>
        <v>2.2518133858490073E-3</v>
      </c>
      <c r="I17" s="34">
        <f t="shared" si="11"/>
        <v>5.0706635246887706E-6</v>
      </c>
      <c r="J17" s="28">
        <f t="shared" si="12"/>
        <v>2.6324674389120004E-6</v>
      </c>
      <c r="K17" s="28">
        <f t="shared" si="13"/>
        <v>2.8335643687354053E-7</v>
      </c>
      <c r="L17" s="28">
        <f t="shared" si="14"/>
        <v>2.2879065919375236E-6</v>
      </c>
      <c r="M17" s="28">
        <f t="shared" si="15"/>
        <v>2.6948074429084459E-6</v>
      </c>
      <c r="N17" s="6">
        <f t="shared" si="16"/>
        <v>2.8104337584493096E-3</v>
      </c>
      <c r="O17" s="29">
        <f t="shared" si="17"/>
        <v>7.8985379106315117E-6</v>
      </c>
      <c r="P17" s="30">
        <f t="shared" si="18"/>
        <v>0.64197495562610474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F17" s="9"/>
      <c r="AG17" s="9"/>
    </row>
    <row r="18" spans="1:34" s="1" customFormat="1" ht="18" customHeight="1">
      <c r="A18" s="95" t="str">
        <f>'Figure 2 (Measurement)'!A34</f>
        <v>20475.1.1</v>
      </c>
      <c r="B18" s="95" t="str">
        <f>'Figure 2 (Measurement)'!B34</f>
        <v>JS01-100-PS5_NaOAc_10ug</v>
      </c>
      <c r="C18" s="95"/>
      <c r="D18" s="99">
        <f>'Figure 2 (Measurement)'!K34</f>
        <v>1.275345296390012E-2</v>
      </c>
      <c r="E18" s="99">
        <f>(D18/100)*'Figure 2 (Measurement)'!L34</f>
        <v>1.8605636968445566E-3</v>
      </c>
      <c r="F18" s="96">
        <v>10.16</v>
      </c>
      <c r="G18" s="27">
        <f t="shared" si="0"/>
        <v>9.5400000000000009</v>
      </c>
      <c r="H18" s="6">
        <f t="shared" si="10"/>
        <v>1.0036773703590376E-3</v>
      </c>
      <c r="I18" s="34">
        <f t="shared" si="11"/>
        <v>1.0073682637708329E-6</v>
      </c>
      <c r="J18" s="28">
        <f t="shared" si="12"/>
        <v>6.2633950132295947E-6</v>
      </c>
      <c r="K18" s="28">
        <f t="shared" si="13"/>
        <v>1.5169190136045696E-6</v>
      </c>
      <c r="L18" s="28">
        <f t="shared" si="14"/>
        <v>3.9262662969967728E-6</v>
      </c>
      <c r="M18" s="28">
        <f t="shared" si="15"/>
        <v>6.3288635734345944E-6</v>
      </c>
      <c r="N18" s="6">
        <f t="shared" si="16"/>
        <v>4.2468157362034829E-3</v>
      </c>
      <c r="O18" s="29">
        <f t="shared" si="17"/>
        <v>1.8035443897265533E-5</v>
      </c>
      <c r="P18" s="30">
        <f t="shared" si="18"/>
        <v>5.5854919319372358E-2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F18" s="9"/>
      <c r="AG18" s="9"/>
    </row>
    <row r="19" spans="1:34" s="1" customFormat="1" ht="18" customHeight="1">
      <c r="A19" s="95" t="str">
        <f>'Figure 2 (Measurement)'!A35</f>
        <v>20476.1.1</v>
      </c>
      <c r="B19" s="95" t="str">
        <f>'Figure 2 (Measurement)'!B35</f>
        <v>JS01-100-PS5_NaOAc_5ug</v>
      </c>
      <c r="C19" s="95"/>
      <c r="D19" s="99">
        <f>'Figure 2 (Measurement)'!K35</f>
        <v>2.2122150493408436E-2</v>
      </c>
      <c r="E19" s="99">
        <f>(D19/100)*'Figure 2 (Measurement)'!L35</f>
        <v>2.9091436957439133E-3</v>
      </c>
      <c r="F19" s="96">
        <v>5.08</v>
      </c>
      <c r="G19" s="27">
        <f t="shared" si="0"/>
        <v>4.46</v>
      </c>
      <c r="H19" s="6">
        <f t="shared" si="10"/>
        <v>-1.7084025770146059E-3</v>
      </c>
      <c r="I19" s="34">
        <f t="shared" si="11"/>
        <v>2.9186393651501466E-6</v>
      </c>
      <c r="J19" s="28">
        <f t="shared" si="12"/>
        <v>2.9470393992301746E-5</v>
      </c>
      <c r="K19" s="28">
        <f t="shared" si="13"/>
        <v>2.8549501279044875E-5</v>
      </c>
      <c r="L19" s="28">
        <f t="shared" si="14"/>
        <v>1.0979638824691077E-5</v>
      </c>
      <c r="M19" s="28">
        <f t="shared" si="15"/>
        <v>2.8956946650847607E-5</v>
      </c>
      <c r="N19" s="6">
        <f t="shared" si="16"/>
        <v>9.8972966383192394E-3</v>
      </c>
      <c r="O19" s="29">
        <f t="shared" si="17"/>
        <v>9.7956480746885303E-5</v>
      </c>
      <c r="P19" s="30">
        <f t="shared" si="18"/>
        <v>2.9795265641400146E-2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F19" s="9"/>
      <c r="AG19" s="9"/>
    </row>
    <row r="20" spans="1:34" s="1" customFormat="1" ht="18" customHeight="1">
      <c r="A20" s="95"/>
      <c r="B20" s="95"/>
      <c r="C20" s="25"/>
      <c r="D20" s="94"/>
      <c r="E20" s="94"/>
      <c r="F20"/>
      <c r="G20" s="27"/>
      <c r="H20" s="6"/>
      <c r="I20" s="34"/>
      <c r="J20" s="28"/>
      <c r="K20" s="28"/>
      <c r="L20" s="28"/>
      <c r="M20" s="28"/>
      <c r="N20" s="6"/>
      <c r="O20" s="6"/>
      <c r="P20" s="30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F20" s="9"/>
      <c r="AG20" s="9"/>
    </row>
    <row r="21" spans="1:34" s="1" customFormat="1" ht="18" customHeight="1">
      <c r="A21" s="95"/>
      <c r="B21" s="95"/>
      <c r="C21" s="25"/>
      <c r="D21" s="94"/>
      <c r="E21" s="94"/>
      <c r="F21"/>
      <c r="G21" s="27"/>
      <c r="H21" s="6"/>
      <c r="I21" s="34"/>
      <c r="J21" s="28"/>
      <c r="K21" s="28"/>
      <c r="L21" s="28"/>
      <c r="M21" s="28"/>
      <c r="N21" s="6"/>
      <c r="O21" s="6"/>
      <c r="P21" s="30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F21" s="9"/>
      <c r="AG21" s="9"/>
    </row>
    <row r="22" spans="1:34" s="1" customFormat="1" ht="18" customHeight="1">
      <c r="A22" s="32"/>
      <c r="B22" s="33"/>
      <c r="C22" s="25"/>
      <c r="D22" s="6"/>
      <c r="E22" s="6"/>
      <c r="F22" s="31"/>
      <c r="G22" s="27"/>
      <c r="H22" s="6"/>
      <c r="I22" s="31"/>
      <c r="J22" s="28"/>
      <c r="K22" s="28"/>
      <c r="L22" s="28"/>
      <c r="M22" s="28"/>
      <c r="N22" s="34"/>
      <c r="O22" s="3"/>
      <c r="P22" s="30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F22" s="9"/>
      <c r="AG22" s="9"/>
    </row>
    <row r="23" spans="1:34" s="1" customFormat="1" ht="18" customHeight="1">
      <c r="A23" s="35"/>
      <c r="B23" s="36" t="s">
        <v>32</v>
      </c>
      <c r="C23" s="37"/>
      <c r="D23" s="38"/>
      <c r="E23" s="38"/>
      <c r="F23" s="39"/>
      <c r="G23" s="27"/>
      <c r="H23" s="6"/>
      <c r="I23" s="31"/>
      <c r="J23" s="28"/>
      <c r="K23" s="28"/>
      <c r="L23" s="28"/>
      <c r="M23" s="28"/>
      <c r="N23" s="34"/>
      <c r="O23" s="31"/>
      <c r="P23" s="30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F23" s="9"/>
      <c r="AG23" s="9"/>
    </row>
    <row r="24" spans="1:34" s="1" customFormat="1" ht="18" customHeight="1">
      <c r="A24" s="95" t="str">
        <f>'Figure 2 (Measurement)'!A15</f>
        <v>20456.1.1</v>
      </c>
      <c r="B24" s="95" t="str">
        <f>'Figure 2 (Measurement)'!B15</f>
        <v>JS01-100-PS5_OxII_75ug</v>
      </c>
      <c r="C24" s="95"/>
      <c r="D24" s="97">
        <f>'Figure 2 (Measurement)'!K15</f>
        <v>1.3323223416895416</v>
      </c>
      <c r="E24" s="97">
        <f>(D24/100)*'Figure 2 (Measurement)'!L15</f>
        <v>1.0303412661979667E-2</v>
      </c>
      <c r="F24" s="98">
        <v>73.81</v>
      </c>
      <c r="G24" s="27">
        <f t="shared" ref="G24" si="19">F24-m_c</f>
        <v>73.19</v>
      </c>
      <c r="H24" s="6">
        <f t="shared" ref="H24" si="20">(D24*(F24)-R_c*m_c)/(F24-m_c)</f>
        <v>1.3419690127080894</v>
      </c>
      <c r="I24" s="41">
        <f t="shared" ref="I24" si="21">(H24-R_bulk_mod_std)^2</f>
        <v>3.8770110446173838E-6</v>
      </c>
      <c r="J24" s="28">
        <f t="shared" ref="J24" si="22">(sig_m_c*((D24*F24-R_c*m_c)/((F24-m_c)^2)-(R_c/(F24-m_c))))^2</f>
        <v>3.7856620691826482E-6</v>
      </c>
      <c r="K24" s="28">
        <f t="shared" ref="K24" si="23">(sig_m_M*((D24/(F24-m_c))-((D24*F24-R_c*m_c)/((F24-m_c)^2))))^2</f>
        <v>1.737206483953827E-8</v>
      </c>
      <c r="L24" s="28">
        <f t="shared" ref="L24" si="24">(E24*(F24/(F24-m_c)))^2</f>
        <v>1.0796652030265006E-4</v>
      </c>
      <c r="M24" s="28">
        <f t="shared" ref="M24" si="25">(sig_Rc*(-m_c/(F24-m_c)))^2</f>
        <v>1.0752736146653581E-7</v>
      </c>
      <c r="N24" s="6">
        <f t="shared" ref="N24" si="26">SQRT(J24+K24+L24+M24)</f>
        <v>1.0577196310844325E-2</v>
      </c>
      <c r="O24" s="29">
        <f t="shared" ref="O24" si="27">SUM(J24:M24)</f>
        <v>1.1187708179813879E-4</v>
      </c>
      <c r="P24" s="30">
        <f t="shared" ref="P24" si="28">I24/O24</f>
        <v>3.4654202472073084E-2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F24" s="9"/>
      <c r="AG24" s="9"/>
    </row>
    <row r="25" spans="1:34" s="1" customFormat="1" ht="18" customHeight="1">
      <c r="A25" s="95" t="str">
        <f>'Figure 2 (Measurement)'!A16</f>
        <v>20457.1.1</v>
      </c>
      <c r="B25" s="95" t="str">
        <f>'Figure 2 (Measurement)'!B16</f>
        <v>JS01-100-PS5_OxII_50ug</v>
      </c>
      <c r="C25" s="95"/>
      <c r="D25" s="97">
        <f>'Figure 2 (Measurement)'!K16</f>
        <v>1.3386627649242391</v>
      </c>
      <c r="E25" s="97">
        <f>(D25/100)*'Figure 2 (Measurement)'!L16</f>
        <v>1.0142862522043303E-2</v>
      </c>
      <c r="F25" s="98">
        <v>49.2</v>
      </c>
      <c r="G25" s="27">
        <f t="shared" ref="G25:G31" si="29">F25-m_c</f>
        <v>48.580000000000005</v>
      </c>
      <c r="H25" s="6">
        <f t="shared" ref="H25:H31" si="30">(D25*(F25)-R_c*m_c)/(F25-m_c)</f>
        <v>1.3532772341348818</v>
      </c>
      <c r="I25" s="41">
        <f t="shared" ref="I25:I31" si="31">(H25-R_bulk_mod_std)^2</f>
        <v>1.762849462724675E-4</v>
      </c>
      <c r="J25" s="28">
        <f t="shared" ref="J25:J31" si="32">(sig_m_c*((D25*F25-R_c*m_c)/((F25-m_c)^2)-(R_c/(F25-m_c))))^2</f>
        <v>8.7627671041940005E-6</v>
      </c>
      <c r="K25" s="28">
        <f t="shared" ref="K25:K31" si="33">(sig_m_M*((D25/(F25-m_c))-((D25*F25-R_c*m_c)/((F25-m_c)^2))))^2</f>
        <v>9.0500519534028372E-8</v>
      </c>
      <c r="L25" s="28">
        <f t="shared" ref="L25:L31" si="34">(E25*(F25/(F25-m_c)))^2</f>
        <v>1.0552035962287431E-4</v>
      </c>
      <c r="M25" s="28">
        <f t="shared" ref="M25:M31" si="35">(sig_Rc*(-m_c/(F25-m_c)))^2</f>
        <v>2.4406610055760626E-7</v>
      </c>
      <c r="N25" s="6">
        <f t="shared" ref="N25:N31" si="36">SQRT(J25+K25+L25+M25)</f>
        <v>1.0705965315989023E-2</v>
      </c>
      <c r="O25" s="29">
        <f t="shared" ref="O25:O31" si="37">SUM(J25:M25)</f>
        <v>1.1461769334715995E-4</v>
      </c>
      <c r="P25" s="30">
        <f t="shared" ref="P25:P31" si="38">I25/O25</f>
        <v>1.5380255973091921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F25" s="9"/>
      <c r="AG25" s="9"/>
    </row>
    <row r="26" spans="1:34" s="1" customFormat="1" ht="18" customHeight="1">
      <c r="A26" s="95" t="str">
        <f>'Figure 2 (Measurement)'!A17</f>
        <v>20458.1.1</v>
      </c>
      <c r="B26" s="95" t="str">
        <f>'Figure 2 (Measurement)'!B17</f>
        <v>JS01-100-PS5_OxII_35ug</v>
      </c>
      <c r="C26" s="95"/>
      <c r="D26" s="97">
        <f>'Figure 2 (Measurement)'!K17</f>
        <v>1.3068794297091781</v>
      </c>
      <c r="E26" s="97">
        <f>(D26/100)*'Figure 2 (Measurement)'!L17</f>
        <v>1.0273535769818876E-2</v>
      </c>
      <c r="F26" s="98">
        <v>34.44</v>
      </c>
      <c r="G26" s="27">
        <f t="shared" si="29"/>
        <v>33.82</v>
      </c>
      <c r="H26" s="6">
        <f t="shared" si="30"/>
        <v>1.3272894015134269</v>
      </c>
      <c r="I26" s="41">
        <f t="shared" si="31"/>
        <v>1.6155931388687662E-4</v>
      </c>
      <c r="J26" s="28">
        <f t="shared" si="32"/>
        <v>1.7279209883855855E-5</v>
      </c>
      <c r="K26" s="28">
        <f t="shared" si="33"/>
        <v>3.641980389537705E-7</v>
      </c>
      <c r="L26" s="28">
        <f t="shared" si="34"/>
        <v>1.0945080340499945E-4</v>
      </c>
      <c r="M26" s="28">
        <f t="shared" si="35"/>
        <v>5.0358788885115867E-7</v>
      </c>
      <c r="N26" s="6">
        <f t="shared" si="36"/>
        <v>1.1295919582604164E-2</v>
      </c>
      <c r="O26" s="29">
        <f t="shared" si="37"/>
        <v>1.2759779921666024E-4</v>
      </c>
      <c r="P26" s="30">
        <f t="shared" si="38"/>
        <v>1.2661606616940935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F26" s="9"/>
      <c r="AG26" s="9"/>
    </row>
    <row r="27" spans="1:34" s="1" customFormat="1" ht="18" customHeight="1">
      <c r="A27" s="95" t="str">
        <f>'Figure 2 (Measurement)'!A18</f>
        <v>20459.1.1</v>
      </c>
      <c r="B27" s="95" t="str">
        <f>'Figure 2 (Measurement)'!B18</f>
        <v>JS01-100-PS5_OxII_25ug</v>
      </c>
      <c r="C27" s="95"/>
      <c r="D27" s="97">
        <f>'Figure 2 (Measurement)'!K18</f>
        <v>1.325443369957392</v>
      </c>
      <c r="E27" s="97">
        <f>(D27/100)*'Figure 2 (Measurement)'!L18</f>
        <v>1.0331758184254034E-2</v>
      </c>
      <c r="F27" s="98">
        <v>24.6</v>
      </c>
      <c r="G27" s="27">
        <f t="shared" si="29"/>
        <v>23.98</v>
      </c>
      <c r="H27" s="6">
        <f t="shared" si="30"/>
        <v>1.354708377854539</v>
      </c>
      <c r="I27" s="41">
        <f t="shared" si="31"/>
        <v>2.1633637911189135E-4</v>
      </c>
      <c r="J27" s="28">
        <f t="shared" si="32"/>
        <v>3.6051981480125469E-5</v>
      </c>
      <c r="K27" s="28">
        <f t="shared" si="33"/>
        <v>1.4893574211830729E-6</v>
      </c>
      <c r="L27" s="28">
        <f t="shared" si="34"/>
        <v>1.1233635354833869E-4</v>
      </c>
      <c r="M27" s="28">
        <f t="shared" si="35"/>
        <v>1.0016687523172287E-6</v>
      </c>
      <c r="N27" s="6">
        <f t="shared" si="36"/>
        <v>1.2283296023542072E-2</v>
      </c>
      <c r="O27" s="29">
        <f t="shared" si="37"/>
        <v>1.5087936120196447E-4</v>
      </c>
      <c r="P27" s="30">
        <f t="shared" si="38"/>
        <v>1.4338367911188812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F27" s="9"/>
      <c r="AG27" s="9"/>
    </row>
    <row r="28" spans="1:34" s="1" customFormat="1" ht="18" customHeight="1">
      <c r="A28" s="95" t="str">
        <f>'Figure 2 (Measurement)'!A19</f>
        <v>20460.1.1</v>
      </c>
      <c r="B28" s="95" t="str">
        <f>'Figure 2 (Measurement)'!B19</f>
        <v>JS01-100-PS5_OxII_20ug</v>
      </c>
      <c r="C28" s="95"/>
      <c r="D28" s="97">
        <f>'Figure 2 (Measurement)'!K19</f>
        <v>1.3199244141385413</v>
      </c>
      <c r="E28" s="97">
        <f>(D28/100)*'Figure 2 (Measurement)'!L19</f>
        <v>1.1488979679749059E-2</v>
      </c>
      <c r="F28" s="98">
        <v>19.68</v>
      </c>
      <c r="G28" s="27">
        <f t="shared" si="29"/>
        <v>19.059999999999999</v>
      </c>
      <c r="H28" s="6">
        <f t="shared" si="30"/>
        <v>1.356564137998242</v>
      </c>
      <c r="I28" s="41">
        <f t="shared" si="31"/>
        <v>2.7437066762480344E-4</v>
      </c>
      <c r="J28" s="28">
        <f t="shared" si="32"/>
        <v>5.724911411395191E-5</v>
      </c>
      <c r="K28" s="28">
        <f t="shared" si="33"/>
        <v>3.6953756363213871E-6</v>
      </c>
      <c r="L28" s="28">
        <f t="shared" si="34"/>
        <v>1.4072372360824186E-4</v>
      </c>
      <c r="M28" s="28">
        <f t="shared" si="35"/>
        <v>1.5855381305404372E-6</v>
      </c>
      <c r="N28" s="6">
        <f t="shared" si="36"/>
        <v>1.4256708999241571E-2</v>
      </c>
      <c r="O28" s="29">
        <f t="shared" si="37"/>
        <v>2.0325375148905561E-4</v>
      </c>
      <c r="P28" s="30">
        <f t="shared" si="38"/>
        <v>1.3498922682348482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F28" s="9"/>
      <c r="AG28" s="9"/>
    </row>
    <row r="29" spans="1:34" s="1" customFormat="1" ht="18" customHeight="1">
      <c r="A29" s="95" t="str">
        <f>'Figure 2 (Measurement)'!A20</f>
        <v>20461.1.1</v>
      </c>
      <c r="B29" s="95" t="str">
        <f>'Figure 2 (Measurement)'!B20</f>
        <v>JS01-100-PS5_OxII_15ug</v>
      </c>
      <c r="C29" s="95"/>
      <c r="D29" s="97">
        <f>'Figure 2 (Measurement)'!K20</f>
        <v>1.2942190489611847</v>
      </c>
      <c r="E29" s="97">
        <f>(D29/100)*'Figure 2 (Measurement)'!L20</f>
        <v>1.2547594398567431E-2</v>
      </c>
      <c r="F29" s="98">
        <v>14.76</v>
      </c>
      <c r="G29" s="27">
        <f t="shared" si="29"/>
        <v>14.14</v>
      </c>
      <c r="H29" s="6">
        <f t="shared" si="30"/>
        <v>1.3424804216879125</v>
      </c>
      <c r="I29" s="41">
        <f t="shared" si="31"/>
        <v>6.1524917498662204E-6</v>
      </c>
      <c r="J29" s="28">
        <f t="shared" si="32"/>
        <v>1.0151570351249702E-4</v>
      </c>
      <c r="K29" s="28">
        <f t="shared" si="33"/>
        <v>1.1649318581552362E-5</v>
      </c>
      <c r="L29" s="28">
        <f t="shared" si="34"/>
        <v>1.715516262561406E-4</v>
      </c>
      <c r="M29" s="28">
        <f t="shared" si="35"/>
        <v>2.8808700227468702E-6</v>
      </c>
      <c r="N29" s="6">
        <f t="shared" si="36"/>
        <v>1.6958700373935993E-2</v>
      </c>
      <c r="O29" s="29">
        <f t="shared" si="37"/>
        <v>2.8759751837293681E-4</v>
      </c>
      <c r="P29" s="30">
        <f t="shared" si="38"/>
        <v>2.139271501601794E-2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F29" s="9"/>
      <c r="AG29" s="9"/>
    </row>
    <row r="30" spans="1:34" s="1" customFormat="1" ht="18" customHeight="1">
      <c r="A30" s="95" t="str">
        <f>'Figure 2 (Measurement)'!A21</f>
        <v>20462.1.1</v>
      </c>
      <c r="B30" s="95" t="str">
        <f>'Figure 2 (Measurement)'!B21</f>
        <v>JS01-100-PS5_OxII_10ug</v>
      </c>
      <c r="C30" s="95"/>
      <c r="D30" s="97">
        <f>'Figure 2 (Measurement)'!K21</f>
        <v>1.2801396659459405</v>
      </c>
      <c r="E30" s="97">
        <f>(D30/100)*'Figure 2 (Measurement)'!L21</f>
        <v>1.4855622917111271E-2</v>
      </c>
      <c r="F30" s="98">
        <v>9.84</v>
      </c>
      <c r="G30" s="27">
        <f t="shared" si="29"/>
        <v>9.2200000000000006</v>
      </c>
      <c r="H30" s="6">
        <f t="shared" si="30"/>
        <v>1.3532076261288564</v>
      </c>
      <c r="I30" s="41">
        <f t="shared" si="31"/>
        <v>1.744413879596473E-4</v>
      </c>
      <c r="J30" s="28">
        <f t="shared" si="32"/>
        <v>2.4324409883187865E-4</v>
      </c>
      <c r="K30" s="28">
        <f t="shared" si="33"/>
        <v>6.2804697009850665E-5</v>
      </c>
      <c r="L30" s="28">
        <f t="shared" si="34"/>
        <v>2.5136805744313041E-4</v>
      </c>
      <c r="M30" s="28">
        <f t="shared" si="35"/>
        <v>6.7758009796678912E-6</v>
      </c>
      <c r="N30" s="6">
        <f t="shared" si="36"/>
        <v>2.3752739931732665E-2</v>
      </c>
      <c r="O30" s="29">
        <f t="shared" si="37"/>
        <v>5.6419265426452757E-4</v>
      </c>
      <c r="P30" s="30">
        <f t="shared" si="38"/>
        <v>0.30918762702971786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F30" s="9"/>
      <c r="AG30" s="9"/>
    </row>
    <row r="31" spans="1:34" s="1" customFormat="1" ht="18" customHeight="1">
      <c r="A31" s="95" t="str">
        <f>'Figure 2 (Measurement)'!A22</f>
        <v>20463.1.1</v>
      </c>
      <c r="B31" s="95" t="str">
        <f>'Figure 2 (Measurement)'!B22</f>
        <v>JS01-100-PS5_OxII_5ug</v>
      </c>
      <c r="C31" s="95"/>
      <c r="D31" s="97">
        <f>'Figure 2 (Measurement)'!K22</f>
        <v>1.1774300088962892</v>
      </c>
      <c r="E31" s="97">
        <f>(D31/100)*'Figure 2 (Measurement)'!L22</f>
        <v>1.9988784894151117E-2</v>
      </c>
      <c r="F31" s="98">
        <v>4.92</v>
      </c>
      <c r="G31" s="27">
        <f t="shared" si="29"/>
        <v>4.3</v>
      </c>
      <c r="H31" s="6">
        <f t="shared" si="30"/>
        <v>1.3192920101790102</v>
      </c>
      <c r="I31" s="41">
        <f t="shared" si="31"/>
        <v>4.2882084242622004E-4</v>
      </c>
      <c r="J31" s="28">
        <f t="shared" si="32"/>
        <v>1.0538661377339684E-3</v>
      </c>
      <c r="K31" s="28">
        <f t="shared" si="33"/>
        <v>1.0884168419653161E-3</v>
      </c>
      <c r="L31" s="28">
        <f t="shared" si="34"/>
        <v>5.2307755279168574E-4</v>
      </c>
      <c r="M31" s="28">
        <f t="shared" si="35"/>
        <v>3.1151974040021641E-5</v>
      </c>
      <c r="N31" s="6">
        <f t="shared" si="36"/>
        <v>5.1927954961956582E-2</v>
      </c>
      <c r="O31" s="29">
        <f t="shared" si="37"/>
        <v>2.6965125065309915E-3</v>
      </c>
      <c r="P31" s="30">
        <f t="shared" si="38"/>
        <v>0.15902794494281405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F31" s="9"/>
      <c r="AG31" s="9"/>
    </row>
    <row r="32" spans="1:34" customFormat="1" ht="18" customHeight="1">
      <c r="A32" s="26"/>
      <c r="B32" s="26"/>
      <c r="C32" s="25"/>
      <c r="D32" s="26"/>
      <c r="E32" s="26"/>
      <c r="F32" s="40"/>
      <c r="G32" s="27"/>
      <c r="H32" s="6"/>
      <c r="I32" s="41"/>
      <c r="J32" s="28"/>
      <c r="K32" s="28"/>
      <c r="L32" s="28"/>
      <c r="M32" s="28"/>
      <c r="N32" s="6"/>
      <c r="O32" s="6"/>
      <c r="P32" s="30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2"/>
      <c r="AE32" s="2"/>
      <c r="AF32" s="9"/>
      <c r="AG32" s="9"/>
      <c r="AH32" s="1"/>
    </row>
    <row r="33" spans="1:34" s="1" customFormat="1" ht="18" customHeight="1">
      <c r="A33" s="44"/>
      <c r="B33" s="44"/>
      <c r="C33" s="45"/>
      <c r="D33" s="42"/>
      <c r="E33" s="42"/>
      <c r="F33" s="43"/>
      <c r="G33" s="46"/>
      <c r="H33" s="45"/>
      <c r="I33" s="45"/>
      <c r="J33" s="43"/>
      <c r="K33" s="47"/>
      <c r="L33" s="47"/>
      <c r="M33" s="47"/>
      <c r="N33" s="47"/>
      <c r="O33" s="48"/>
      <c r="P33" s="49"/>
      <c r="Q33" s="50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G33" s="9"/>
      <c r="AH33" s="9"/>
    </row>
    <row r="34" spans="1:34" s="1" customFormat="1" ht="18" customHeight="1">
      <c r="A34" s="149" t="s">
        <v>33</v>
      </c>
      <c r="B34" s="149"/>
      <c r="C34" s="149"/>
      <c r="D34" s="148" t="s">
        <v>34</v>
      </c>
      <c r="E34" s="148"/>
      <c r="F34" s="3"/>
      <c r="G34" s="150" t="s">
        <v>35</v>
      </c>
      <c r="H34" s="150"/>
      <c r="I34" s="3"/>
      <c r="J34" s="151" t="s">
        <v>36</v>
      </c>
      <c r="K34" s="151"/>
      <c r="L34" s="51"/>
      <c r="M34" s="152" t="s">
        <v>37</v>
      </c>
      <c r="N34" s="152"/>
      <c r="O34" s="152"/>
      <c r="P34" s="5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E34" s="9"/>
      <c r="AF34" s="9"/>
    </row>
    <row r="35" spans="1:34" s="1" customFormat="1" ht="18" customHeight="1">
      <c r="A35" s="53"/>
      <c r="B35" s="6" t="s">
        <v>38</v>
      </c>
      <c r="C35" s="54" t="s">
        <v>39</v>
      </c>
      <c r="D35" s="146" t="s">
        <v>40</v>
      </c>
      <c r="E35" s="146"/>
      <c r="F35" s="3"/>
      <c r="G35" s="55" t="s">
        <v>41</v>
      </c>
      <c r="H35" s="56">
        <f>m_c_modern/m_c*O36+m_c_dead/m_c*N36</f>
        <v>0.19354838709677419</v>
      </c>
      <c r="I35" s="3"/>
      <c r="J35" s="57" t="s">
        <v>42</v>
      </c>
      <c r="K35" s="56">
        <f>SUM(P12:P19)/(COUNT(P12:P19)-1)</f>
        <v>1.3362022553536792</v>
      </c>
      <c r="L35" s="3"/>
      <c r="M35" s="53"/>
      <c r="N35" s="6" t="s">
        <v>43</v>
      </c>
      <c r="O35" s="54" t="s">
        <v>44</v>
      </c>
      <c r="P35" s="5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E35" s="9"/>
      <c r="AF35" s="9"/>
    </row>
    <row r="36" spans="1:34" s="1" customFormat="1" ht="18" customHeight="1">
      <c r="A36" s="58" t="s">
        <v>45</v>
      </c>
      <c r="B36" s="59">
        <v>0.5</v>
      </c>
      <c r="C36" s="60">
        <v>0.12</v>
      </c>
      <c r="D36" s="147">
        <v>1</v>
      </c>
      <c r="E36" s="147"/>
      <c r="F36" s="3"/>
      <c r="G36" s="61" t="s">
        <v>46</v>
      </c>
      <c r="H36" s="56">
        <f>R_c*0.2</f>
        <v>3.870967741935484E-2</v>
      </c>
      <c r="I36" s="3"/>
      <c r="J36" s="62" t="s">
        <v>47</v>
      </c>
      <c r="K36" s="60">
        <f>SUM(P24:P27)/(COUNT(P24:P27)-1)</f>
        <v>1.4242257508647465</v>
      </c>
      <c r="L36" s="3"/>
      <c r="M36" s="58" t="s">
        <v>45</v>
      </c>
      <c r="N36" s="59">
        <v>0</v>
      </c>
      <c r="O36" s="60">
        <v>1</v>
      </c>
      <c r="P36" s="5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E36" s="9"/>
      <c r="AF36" s="9"/>
    </row>
    <row r="37" spans="1:34" s="1" customFormat="1" ht="18" customHeight="1">
      <c r="A37" s="3"/>
      <c r="B37" s="3"/>
      <c r="C37" s="33"/>
      <c r="D37" s="3"/>
      <c r="E37" s="3"/>
      <c r="F37" s="3"/>
      <c r="G37" s="55" t="s">
        <v>48</v>
      </c>
      <c r="H37" s="56">
        <f>m_c_dead+m_c_modern</f>
        <v>0.62</v>
      </c>
      <c r="I37" s="3"/>
      <c r="J37" s="3"/>
      <c r="K37" s="63"/>
      <c r="L37" s="3"/>
      <c r="M37" s="64"/>
      <c r="N37" s="64"/>
      <c r="O37" s="33"/>
      <c r="P37" s="65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G37" s="9"/>
      <c r="AH37" s="9"/>
    </row>
    <row r="38" spans="1:34" s="1" customFormat="1" ht="18" customHeight="1">
      <c r="A38" s="148" t="s">
        <v>49</v>
      </c>
      <c r="B38" s="148"/>
      <c r="C38" s="33"/>
      <c r="D38" s="3"/>
      <c r="E38" s="3"/>
      <c r="F38" s="3"/>
      <c r="G38" s="66" t="s">
        <v>50</v>
      </c>
      <c r="H38" s="60">
        <f>m_c*0.2</f>
        <v>0.124</v>
      </c>
      <c r="I38" s="3"/>
      <c r="J38" s="3"/>
      <c r="K38" s="3"/>
      <c r="L38" s="3"/>
      <c r="M38" s="33"/>
      <c r="N38" s="33"/>
      <c r="O38" s="33"/>
      <c r="P38" s="3"/>
      <c r="Q38" s="50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G38" s="9"/>
      <c r="AH38" s="9"/>
    </row>
    <row r="39" spans="1:34" s="1" customFormat="1" ht="18" customHeight="1">
      <c r="A39" s="67" t="s">
        <v>51</v>
      </c>
      <c r="B39" s="56">
        <v>1.34</v>
      </c>
      <c r="C39" s="33"/>
      <c r="D39" s="3"/>
      <c r="E39" s="3"/>
      <c r="F39" s="3"/>
      <c r="G39" s="32"/>
      <c r="H39" s="3"/>
      <c r="I39" s="3"/>
      <c r="J39" s="3"/>
      <c r="K39" s="3"/>
      <c r="L39" s="3"/>
      <c r="M39" s="33"/>
      <c r="N39" s="33"/>
      <c r="O39" s="33"/>
      <c r="P39" s="3"/>
      <c r="Q39" s="50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G39" s="9"/>
      <c r="AH39" s="9"/>
    </row>
    <row r="40" spans="1:34" s="1" customFormat="1" ht="18" customHeight="1">
      <c r="A40" s="68" t="s">
        <v>52</v>
      </c>
      <c r="B40" s="60">
        <v>0</v>
      </c>
      <c r="C40" s="33"/>
      <c r="D40" s="3"/>
      <c r="E40" s="3"/>
      <c r="F40" s="3"/>
      <c r="G40" s="32"/>
      <c r="H40" s="3"/>
      <c r="I40" s="3"/>
      <c r="J40" s="3"/>
      <c r="K40" s="3"/>
      <c r="L40" s="3"/>
      <c r="M40" s="33"/>
      <c r="N40" s="33"/>
      <c r="O40" s="33"/>
      <c r="P40" s="3"/>
      <c r="Q40" s="50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G40" s="9"/>
      <c r="AH40" s="9"/>
    </row>
    <row r="41" spans="1:34" s="1" customFormat="1" ht="18" customHeight="1">
      <c r="A41" s="69"/>
      <c r="B41" s="69"/>
      <c r="C41" s="69"/>
      <c r="D41" s="69"/>
      <c r="E41" s="69"/>
      <c r="F41" s="69"/>
      <c r="G41" s="70"/>
      <c r="H41" s="69"/>
      <c r="I41" s="69"/>
      <c r="J41" s="69"/>
      <c r="K41" s="69"/>
      <c r="L41" s="69"/>
      <c r="M41" s="69"/>
      <c r="N41" s="71"/>
      <c r="O41" s="69"/>
      <c r="P41" s="72"/>
      <c r="Q41" s="50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G41" s="9"/>
      <c r="AH41" s="9"/>
    </row>
    <row r="42" spans="1:34" s="1" customFormat="1" ht="1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0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G42" s="9"/>
      <c r="AH42" s="9"/>
    </row>
    <row r="43" spans="1:34" s="1" customFormat="1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0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G43" s="9"/>
      <c r="AH43" s="9"/>
    </row>
    <row r="44" spans="1:34" s="1" customFormat="1" ht="1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0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G44" s="9"/>
      <c r="AH44" s="9"/>
    </row>
    <row r="45" spans="1:34" s="1" customFormat="1" ht="18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0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G45" s="9"/>
      <c r="AH45" s="9"/>
    </row>
    <row r="46" spans="1:34" s="1" customFormat="1" ht="1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50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G46" s="9"/>
      <c r="AH46" s="9"/>
    </row>
    <row r="47" spans="1:34" s="1" customFormat="1" ht="1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50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G47" s="9"/>
      <c r="AH47" s="9"/>
    </row>
    <row r="48" spans="1:34" s="1" customFormat="1" ht="1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50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G48" s="9"/>
      <c r="AH48" s="9"/>
    </row>
    <row r="49" spans="1:34" s="1" customFormat="1" ht="18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50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G49" s="9"/>
      <c r="AH49" s="9"/>
    </row>
    <row r="50" spans="1:34" s="1" customFormat="1" ht="18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50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G50" s="9"/>
      <c r="AH50" s="9"/>
    </row>
    <row r="51" spans="1:34" s="1" customFormat="1" ht="18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0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G51" s="9"/>
      <c r="AH51" s="9"/>
    </row>
    <row r="52" spans="1:34" s="1" customFormat="1" ht="18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50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G52" s="9"/>
      <c r="AH52" s="9"/>
    </row>
    <row r="53" spans="1:34" s="1" customFormat="1" ht="18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0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G53" s="9"/>
      <c r="AH53" s="9"/>
    </row>
    <row r="54" spans="1:34" s="1" customFormat="1" ht="18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0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G54" s="9"/>
      <c r="AH54" s="9"/>
    </row>
    <row r="55" spans="1:34" s="1" customFormat="1" ht="18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0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G55" s="9"/>
      <c r="AH55" s="9"/>
    </row>
    <row r="56" spans="1:34" s="1" customFormat="1" ht="18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50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G56" s="9"/>
      <c r="AH56" s="9"/>
    </row>
    <row r="57" spans="1:34" s="1" customFormat="1" ht="18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50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G57" s="9"/>
      <c r="AH57" s="9"/>
    </row>
    <row r="58" spans="1:34" s="1" customFormat="1" ht="18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50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G58" s="9"/>
      <c r="AH58" s="9"/>
    </row>
    <row r="59" spans="1:34" s="1" customFormat="1" ht="18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0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G59" s="9"/>
      <c r="AH59" s="9"/>
    </row>
    <row r="60" spans="1:34" s="1" customFormat="1" ht="18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0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G60" s="9"/>
      <c r="AH60" s="9"/>
    </row>
    <row r="61" spans="1:34" s="1" customFormat="1" ht="18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0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G61" s="9"/>
      <c r="AH61" s="9"/>
    </row>
    <row r="62" spans="1:34" s="1" customFormat="1" ht="18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0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G62" s="9"/>
      <c r="AH62" s="9"/>
    </row>
    <row r="63" spans="1:34" s="1" customFormat="1" ht="18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0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G63" s="9"/>
      <c r="AH63" s="9"/>
    </row>
    <row r="64" spans="1:34" s="1" customFormat="1" ht="18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0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G64" s="9"/>
      <c r="AH64" s="9"/>
    </row>
    <row r="65" spans="1:34" s="1" customFormat="1" ht="18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50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G65" s="9"/>
      <c r="AH65" s="9"/>
    </row>
    <row r="66" spans="1:34" s="1" customFormat="1" ht="18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50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G66" s="9"/>
      <c r="AH66" s="9"/>
    </row>
    <row r="67" spans="1:34" s="1" customFormat="1" ht="18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0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G67" s="9"/>
      <c r="AH67" s="9"/>
    </row>
    <row r="68" spans="1:34" s="1" customFormat="1" ht="18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50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G68" s="9"/>
      <c r="AH68" s="9"/>
    </row>
    <row r="69" spans="1:34" s="1" customFormat="1" ht="18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50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G69" s="9"/>
      <c r="AH69" s="9"/>
    </row>
    <row r="70" spans="1:34" s="1" customFormat="1" ht="18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50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G70" s="9"/>
      <c r="AH70" s="9"/>
    </row>
    <row r="71" spans="1:34" s="1" customFormat="1" ht="18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50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G71" s="9"/>
      <c r="AH71" s="9"/>
    </row>
    <row r="72" spans="1:34" s="1" customFormat="1" ht="18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50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G72" s="9"/>
      <c r="AH72" s="9"/>
    </row>
    <row r="73" spans="1:34" s="1" customFormat="1" ht="18" customHeight="1">
      <c r="A73" s="3"/>
      <c r="B73" s="3"/>
      <c r="C73" s="4"/>
      <c r="D73" s="4"/>
      <c r="E73" s="4"/>
      <c r="F73" s="4"/>
      <c r="G73" s="4"/>
      <c r="H73" s="3"/>
      <c r="I73" s="3"/>
      <c r="J73" s="3"/>
      <c r="K73" s="3"/>
      <c r="L73" s="3"/>
      <c r="M73" s="3"/>
      <c r="N73" s="3"/>
      <c r="O73" s="3"/>
      <c r="P73" s="3"/>
      <c r="Q73" s="50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G73" s="9"/>
      <c r="AH73" s="9"/>
    </row>
    <row r="74" spans="1:34" s="1" customFormat="1" ht="18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50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G74" s="9"/>
      <c r="AH74" s="9"/>
    </row>
  </sheetData>
  <mergeCells count="13">
    <mergeCell ref="G34:H34"/>
    <mergeCell ref="J34:K34"/>
    <mergeCell ref="M34:O34"/>
    <mergeCell ref="A7:F7"/>
    <mergeCell ref="G7:O7"/>
    <mergeCell ref="A8:F8"/>
    <mergeCell ref="G8:P8"/>
    <mergeCell ref="N9:O9"/>
    <mergeCell ref="D35:E35"/>
    <mergeCell ref="D36:E36"/>
    <mergeCell ref="A38:B38"/>
    <mergeCell ref="A34:C34"/>
    <mergeCell ref="D34:E34"/>
  </mergeCells>
  <pageMargins left="0.75" right="0.75" top="1" bottom="1" header="0.51180555555555496" footer="0.51180555555555496"/>
  <pageSetup paperSize="9" firstPageNumber="0" orientation="landscape" horizontalDpi="300" verticalDpi="3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670"/>
  <sheetViews>
    <sheetView workbookViewId="0">
      <selection activeCell="O7" sqref="O7"/>
    </sheetView>
  </sheetViews>
  <sheetFormatPr baseColWidth="10" defaultColWidth="8.875" defaultRowHeight="15.75"/>
  <cols>
    <col min="1" max="17" width="11.125" customWidth="1"/>
    <col min="18" max="18" width="14.125" customWidth="1"/>
    <col min="19" max="19" width="15.125" customWidth="1"/>
    <col min="20" max="1025" width="11.125" customWidth="1"/>
  </cols>
  <sheetData>
    <row r="1" spans="1:2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4"/>
      <c r="Q2" s="64"/>
      <c r="R2" s="64"/>
      <c r="S2" s="64"/>
      <c r="T2" s="64"/>
      <c r="U2" s="64"/>
    </row>
    <row r="3" spans="1:21">
      <c r="A3" s="158" t="s">
        <v>53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64"/>
      <c r="Q3" s="64"/>
      <c r="R3" s="64"/>
      <c r="S3" s="64"/>
      <c r="T3" s="64"/>
      <c r="U3" s="64"/>
    </row>
    <row r="4" spans="1:2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64"/>
      <c r="Q4" s="64"/>
      <c r="R4" s="64"/>
      <c r="S4" s="64"/>
      <c r="T4" s="64"/>
      <c r="U4" s="64"/>
    </row>
    <row r="5" spans="1:21" ht="19.7" customHeight="1">
      <c r="A5" s="159" t="s">
        <v>54</v>
      </c>
      <c r="B5" s="160" t="s">
        <v>55</v>
      </c>
      <c r="C5" s="160"/>
      <c r="D5" s="160"/>
      <c r="E5" s="160"/>
      <c r="F5" s="160"/>
      <c r="G5" s="160"/>
      <c r="H5" s="160"/>
      <c r="I5" s="161" t="s">
        <v>56</v>
      </c>
      <c r="J5" s="161"/>
      <c r="K5" s="161"/>
      <c r="L5" s="161"/>
      <c r="M5" s="161"/>
      <c r="N5" s="161"/>
      <c r="O5" s="161"/>
      <c r="P5" s="64"/>
      <c r="Q5" s="64"/>
      <c r="R5" s="64"/>
      <c r="S5" s="64"/>
      <c r="T5" s="64"/>
      <c r="U5" s="64"/>
    </row>
    <row r="6" spans="1:21">
      <c r="A6" s="159"/>
      <c r="B6" s="73" t="s">
        <v>57</v>
      </c>
      <c r="C6" s="74" t="s">
        <v>137</v>
      </c>
      <c r="D6" s="74" t="s">
        <v>138</v>
      </c>
      <c r="E6" s="75" t="s">
        <v>139</v>
      </c>
      <c r="F6" s="76" t="s">
        <v>140</v>
      </c>
      <c r="G6" s="76" t="s">
        <v>142</v>
      </c>
      <c r="H6" s="76" t="s">
        <v>141</v>
      </c>
      <c r="I6" s="73" t="s">
        <v>57</v>
      </c>
      <c r="J6" s="74" t="s">
        <v>143</v>
      </c>
      <c r="K6" s="74" t="s">
        <v>144</v>
      </c>
      <c r="L6" s="75" t="s">
        <v>139</v>
      </c>
      <c r="M6" s="76" t="s">
        <v>140</v>
      </c>
      <c r="N6" s="76" t="s">
        <v>142</v>
      </c>
      <c r="O6" s="77" t="s">
        <v>141</v>
      </c>
      <c r="P6" s="64"/>
      <c r="Q6" s="3" t="s">
        <v>58</v>
      </c>
      <c r="R6" s="3" t="s">
        <v>59</v>
      </c>
      <c r="S6" s="3" t="s">
        <v>60</v>
      </c>
      <c r="T6" s="64"/>
      <c r="U6" s="64"/>
    </row>
    <row r="7" spans="1:21">
      <c r="A7" s="78">
        <v>1</v>
      </c>
      <c r="B7" s="79">
        <f>(R_dead_char*(A7)+R_c*m_c)/(A7+m_c)</f>
        <v>7.407407407407407E-2</v>
      </c>
      <c r="C7" s="80">
        <f t="shared" ref="C7:C70" si="0">B7*(1+SQRT(E7^2+F7^2))</f>
        <v>9.1151522104946037E-2</v>
      </c>
      <c r="D7" s="80">
        <f t="shared" ref="D7:D70" si="1">B7*(1-SQRT(E7^2+F7^2))</f>
        <v>5.6996626043202103E-2</v>
      </c>
      <c r="E7" s="81">
        <f t="shared" ref="E7:E70" si="2">(B7-G7)/B7</f>
        <v>-0.11467889908256874</v>
      </c>
      <c r="F7" s="80">
        <f t="shared" ref="F7:F70" si="3">(B7-H7)/B7</f>
        <v>-0.19999999999999993</v>
      </c>
      <c r="G7" s="80">
        <f t="shared" ref="G7:G70" si="4">(R_dead_char*A7+R_c*(m_c+sig_m_c))/(A7+(m_c+sig_m_c))</f>
        <v>8.2568807339449532E-2</v>
      </c>
      <c r="H7" s="80">
        <f t="shared" ref="H7:H70" si="5">(R_dead_char*A7+(R_c+sig_Rc)*(m_c))/(A7+m_c)</f>
        <v>8.8888888888888878E-2</v>
      </c>
      <c r="I7" s="79">
        <f t="shared" ref="I7:I70" si="6">(R_mod_char*(A7)+R_c*m_c)/(A7+m_c)</f>
        <v>0.90123456790123446</v>
      </c>
      <c r="J7" s="80">
        <f t="shared" ref="J7:J70" si="7">I7*(1+SQRT(L7^2+M7^2))</f>
        <v>0.95368733698492125</v>
      </c>
      <c r="K7" s="80">
        <f t="shared" ref="K7:K70" si="8">I7*(1-SQRT(L7^2+M7^2))</f>
        <v>0.84878179881754756</v>
      </c>
      <c r="L7" s="81">
        <f t="shared" ref="L7:L70" si="9">(I7-N7)/I7</f>
        <v>5.5831343471157417E-2</v>
      </c>
      <c r="M7" s="80">
        <f t="shared" ref="M7:M70" si="10">(I7-O7)/I7</f>
        <v>-1.6438356164383588E-2</v>
      </c>
      <c r="N7" s="80">
        <f t="shared" ref="N7:N70" si="11">(R_mod_char*A7+(R_c*(m_c+sig_m_c)))/(A7+(m_c+sig_m_c))</f>
        <v>0.8509174311926605</v>
      </c>
      <c r="O7" s="82">
        <f t="shared" ref="O7:O70" si="12">(R_mod_char*A7+(R_c+sig_Rc)*(m_c))/(A7+(m_c))</f>
        <v>0.9160493827160493</v>
      </c>
      <c r="P7" s="64"/>
      <c r="Q7" s="78">
        <v>1</v>
      </c>
      <c r="R7" s="64">
        <f>R_bulk_dead_std</f>
        <v>0</v>
      </c>
      <c r="S7" s="64">
        <f t="shared" ref="S7:S70" si="13">R_bulk_mod_std</f>
        <v>1.34</v>
      </c>
      <c r="T7" s="64"/>
      <c r="U7" s="64"/>
    </row>
    <row r="8" spans="1:21">
      <c r="A8" s="78">
        <v>1.1000000000000001</v>
      </c>
      <c r="B8" s="83">
        <f t="shared" ref="B8:B70" si="14">(R_dead_char*(A8)+R_c*m_c)/(A8+m_c)</f>
        <v>6.9767441860465101E-2</v>
      </c>
      <c r="C8" s="6">
        <f t="shared" si="0"/>
        <v>8.6015002517278602E-2</v>
      </c>
      <c r="D8" s="6">
        <f t="shared" si="1"/>
        <v>5.3519881203651594E-2</v>
      </c>
      <c r="E8" s="84">
        <f t="shared" si="2"/>
        <v>-0.11930585683297185</v>
      </c>
      <c r="F8" s="6">
        <f t="shared" si="3"/>
        <v>-0.20000000000000004</v>
      </c>
      <c r="G8" s="6">
        <f t="shared" si="4"/>
        <v>7.8091106290672438E-2</v>
      </c>
      <c r="H8" s="6">
        <f t="shared" si="5"/>
        <v>8.3720930232558124E-2</v>
      </c>
      <c r="I8" s="83">
        <f t="shared" si="6"/>
        <v>0.92674418604651165</v>
      </c>
      <c r="J8" s="6">
        <f t="shared" si="7"/>
        <v>0.97798448635218682</v>
      </c>
      <c r="K8" s="6">
        <f t="shared" si="8"/>
        <v>0.87550388574083648</v>
      </c>
      <c r="L8" s="84">
        <f t="shared" si="9"/>
        <v>5.3201131139822007E-2</v>
      </c>
      <c r="M8" s="6">
        <f t="shared" si="10"/>
        <v>-1.5056461731493054E-2</v>
      </c>
      <c r="N8" s="6">
        <f t="shared" si="11"/>
        <v>0.87744034707158358</v>
      </c>
      <c r="O8" s="54">
        <f t="shared" si="12"/>
        <v>0.94069767441860463</v>
      </c>
      <c r="P8" s="64"/>
      <c r="Q8" s="78">
        <v>1.1000000000000001</v>
      </c>
      <c r="R8" s="64">
        <f t="shared" ref="R8:R70" si="15">R_bulk_dead_std</f>
        <v>0</v>
      </c>
      <c r="S8" s="64">
        <f t="shared" si="13"/>
        <v>1.34</v>
      </c>
      <c r="T8" s="64"/>
      <c r="U8" s="64"/>
    </row>
    <row r="9" spans="1:21">
      <c r="A9" s="78">
        <v>1.2</v>
      </c>
      <c r="B9" s="83">
        <f t="shared" si="14"/>
        <v>6.5934065934065936E-2</v>
      </c>
      <c r="C9" s="6">
        <f t="shared" si="0"/>
        <v>8.1430897047016379E-2</v>
      </c>
      <c r="D9" s="6">
        <f t="shared" si="1"/>
        <v>5.0437234821115493E-2</v>
      </c>
      <c r="E9" s="84">
        <f t="shared" si="2"/>
        <v>-0.1234567901234567</v>
      </c>
      <c r="F9" s="6">
        <f t="shared" si="3"/>
        <v>-0.19999999999999993</v>
      </c>
      <c r="G9" s="6">
        <f t="shared" si="4"/>
        <v>7.407407407407407E-2</v>
      </c>
      <c r="H9" s="6">
        <f t="shared" si="5"/>
        <v>7.9120879120879117E-2</v>
      </c>
      <c r="I9" s="83">
        <f t="shared" si="6"/>
        <v>0.94945054945054963</v>
      </c>
      <c r="J9" s="6">
        <f t="shared" si="7"/>
        <v>0.99943727687681549</v>
      </c>
      <c r="K9" s="6">
        <f t="shared" si="8"/>
        <v>0.89946382202428377</v>
      </c>
      <c r="L9" s="84">
        <f t="shared" si="9"/>
        <v>5.0783036122542466E-2</v>
      </c>
      <c r="M9" s="6">
        <f t="shared" si="10"/>
        <v>-1.3888888888888836E-2</v>
      </c>
      <c r="N9" s="6">
        <f t="shared" si="11"/>
        <v>0.90123456790123457</v>
      </c>
      <c r="O9" s="54">
        <f t="shared" si="12"/>
        <v>0.96263736263736277</v>
      </c>
      <c r="P9" s="64"/>
      <c r="Q9" s="78">
        <v>1.2</v>
      </c>
      <c r="R9" s="64">
        <f t="shared" si="15"/>
        <v>0</v>
      </c>
      <c r="S9" s="64">
        <f t="shared" si="13"/>
        <v>1.34</v>
      </c>
      <c r="T9" s="64"/>
      <c r="U9" s="64"/>
    </row>
    <row r="10" spans="1:21">
      <c r="A10" s="78">
        <v>1.3</v>
      </c>
      <c r="B10" s="83">
        <f t="shared" si="14"/>
        <v>6.25E-2</v>
      </c>
      <c r="C10" s="6">
        <f t="shared" si="0"/>
        <v>7.731398176664761E-2</v>
      </c>
      <c r="D10" s="6">
        <f t="shared" si="1"/>
        <v>4.7686018233352383E-2</v>
      </c>
      <c r="E10" s="84">
        <f t="shared" si="2"/>
        <v>-0.12720156555772988</v>
      </c>
      <c r="F10" s="6">
        <f t="shared" si="3"/>
        <v>-0.19999999999999996</v>
      </c>
      <c r="G10" s="6">
        <f t="shared" si="4"/>
        <v>7.0450097847358117E-2</v>
      </c>
      <c r="H10" s="6">
        <f t="shared" si="5"/>
        <v>7.4999999999999997E-2</v>
      </c>
      <c r="I10" s="83">
        <f t="shared" si="6"/>
        <v>0.96979166666666672</v>
      </c>
      <c r="J10" s="6">
        <f t="shared" si="7"/>
        <v>1.0185135280457955</v>
      </c>
      <c r="K10" s="6">
        <f t="shared" si="8"/>
        <v>0.92106980528753801</v>
      </c>
      <c r="L10" s="84">
        <f t="shared" si="9"/>
        <v>4.8557933833745633E-2</v>
      </c>
      <c r="M10" s="6">
        <f t="shared" si="10"/>
        <v>-1.2889366272824988E-2</v>
      </c>
      <c r="N10" s="6">
        <f t="shared" si="11"/>
        <v>0.92270058708414882</v>
      </c>
      <c r="O10" s="54">
        <f t="shared" si="12"/>
        <v>0.98229166666666679</v>
      </c>
      <c r="P10" s="64"/>
      <c r="Q10" s="78">
        <v>1.3</v>
      </c>
      <c r="R10" s="64">
        <f t="shared" si="15"/>
        <v>0</v>
      </c>
      <c r="S10" s="64">
        <f t="shared" si="13"/>
        <v>1.34</v>
      </c>
      <c r="T10" s="64"/>
      <c r="U10" s="64"/>
    </row>
    <row r="11" spans="1:21">
      <c r="A11" s="78">
        <v>1.4</v>
      </c>
      <c r="B11" s="83">
        <f t="shared" si="14"/>
        <v>5.9405940594059403E-2</v>
      </c>
      <c r="C11" s="6">
        <f t="shared" si="0"/>
        <v>7.3595827693650182E-2</v>
      </c>
      <c r="D11" s="6">
        <f t="shared" si="1"/>
        <v>4.5216053494468639E-2</v>
      </c>
      <c r="E11" s="84">
        <f t="shared" si="2"/>
        <v>-0.13059701492537296</v>
      </c>
      <c r="F11" s="6">
        <f t="shared" si="3"/>
        <v>-0.19999999999999996</v>
      </c>
      <c r="G11" s="6">
        <f t="shared" si="4"/>
        <v>6.7164179104477598E-2</v>
      </c>
      <c r="H11" s="6">
        <f t="shared" si="5"/>
        <v>7.1287128712871281E-2</v>
      </c>
      <c r="I11" s="83">
        <f t="shared" si="6"/>
        <v>0.98811881188118811</v>
      </c>
      <c r="J11" s="6">
        <f t="shared" si="7"/>
        <v>1.0355844932178855</v>
      </c>
      <c r="K11" s="6">
        <f t="shared" si="8"/>
        <v>0.94065313054449062</v>
      </c>
      <c r="L11" s="84">
        <f t="shared" si="9"/>
        <v>4.6507193491460548E-2</v>
      </c>
      <c r="M11" s="6">
        <f t="shared" si="10"/>
        <v>-1.2024048096192395E-2</v>
      </c>
      <c r="N11" s="6">
        <f t="shared" si="11"/>
        <v>0.94216417910447758</v>
      </c>
      <c r="O11" s="54">
        <f t="shared" si="12"/>
        <v>1</v>
      </c>
      <c r="P11" s="64"/>
      <c r="Q11" s="78">
        <v>1.4</v>
      </c>
      <c r="R11" s="64">
        <f t="shared" si="15"/>
        <v>0</v>
      </c>
      <c r="S11" s="64">
        <f t="shared" si="13"/>
        <v>1.34</v>
      </c>
      <c r="T11" s="64"/>
      <c r="U11" s="64"/>
    </row>
    <row r="12" spans="1:21">
      <c r="A12" s="78">
        <v>1.5</v>
      </c>
      <c r="B12" s="83">
        <f t="shared" si="14"/>
        <v>5.6603773584905655E-2</v>
      </c>
      <c r="C12" s="6">
        <f t="shared" si="0"/>
        <v>7.022083143347356E-2</v>
      </c>
      <c r="D12" s="6">
        <f t="shared" si="1"/>
        <v>4.2986715736337749E-2</v>
      </c>
      <c r="E12" s="84">
        <f t="shared" si="2"/>
        <v>-0.13368983957219274</v>
      </c>
      <c r="F12" s="6">
        <f t="shared" si="3"/>
        <v>-0.19999999999999984</v>
      </c>
      <c r="G12" s="6">
        <f t="shared" si="4"/>
        <v>6.4171122994652413E-2</v>
      </c>
      <c r="H12" s="6">
        <f t="shared" si="5"/>
        <v>6.7924528301886777E-2</v>
      </c>
      <c r="I12" s="83">
        <f t="shared" si="6"/>
        <v>1.0047169811320755</v>
      </c>
      <c r="J12" s="6">
        <f t="shared" si="7"/>
        <v>1.0509484039663903</v>
      </c>
      <c r="K12" s="6">
        <f t="shared" si="8"/>
        <v>0.95848555829776083</v>
      </c>
      <c r="L12" s="84">
        <f t="shared" si="9"/>
        <v>4.461349200371547E-2</v>
      </c>
      <c r="M12" s="6">
        <f t="shared" si="10"/>
        <v>-1.1267605633802814E-2</v>
      </c>
      <c r="N12" s="6">
        <f t="shared" si="11"/>
        <v>0.95989304812834253</v>
      </c>
      <c r="O12" s="54">
        <f t="shared" si="12"/>
        <v>1.0160377358490567</v>
      </c>
      <c r="P12" s="64"/>
      <c r="Q12" s="78">
        <v>1.5</v>
      </c>
      <c r="R12" s="64">
        <f t="shared" si="15"/>
        <v>0</v>
      </c>
      <c r="S12" s="64">
        <f t="shared" si="13"/>
        <v>1.34</v>
      </c>
      <c r="T12" s="64"/>
      <c r="U12" s="64"/>
    </row>
    <row r="13" spans="1:21">
      <c r="A13" s="78">
        <v>1.6</v>
      </c>
      <c r="B13" s="83">
        <f t="shared" si="14"/>
        <v>5.405405405405405E-2</v>
      </c>
      <c r="C13" s="6">
        <f t="shared" si="0"/>
        <v>6.7143327223278829E-2</v>
      </c>
      <c r="D13" s="6">
        <f t="shared" si="1"/>
        <v>4.0964780884829272E-2</v>
      </c>
      <c r="E13" s="84">
        <f t="shared" si="2"/>
        <v>-0.1365187713310578</v>
      </c>
      <c r="F13" s="6">
        <f t="shared" si="3"/>
        <v>-0.1999999999999999</v>
      </c>
      <c r="G13" s="6">
        <f t="shared" si="4"/>
        <v>6.1433447098976093E-2</v>
      </c>
      <c r="H13" s="6">
        <f t="shared" si="5"/>
        <v>6.4864864864864855E-2</v>
      </c>
      <c r="I13" s="83">
        <f t="shared" si="6"/>
        <v>1.0198198198198198</v>
      </c>
      <c r="J13" s="6">
        <f t="shared" si="7"/>
        <v>1.064847484678324</v>
      </c>
      <c r="K13" s="6">
        <f t="shared" si="8"/>
        <v>0.97479215496131566</v>
      </c>
      <c r="L13" s="84">
        <f t="shared" si="9"/>
        <v>4.2861105416129031E-2</v>
      </c>
      <c r="M13" s="6">
        <f t="shared" si="10"/>
        <v>-1.0600706713781029E-2</v>
      </c>
      <c r="N13" s="6">
        <f t="shared" si="11"/>
        <v>0.97610921501706482</v>
      </c>
      <c r="O13" s="54">
        <f t="shared" si="12"/>
        <v>1.0306306306306308</v>
      </c>
      <c r="P13" s="64"/>
      <c r="Q13" s="78">
        <v>1.6</v>
      </c>
      <c r="R13" s="64">
        <f t="shared" si="15"/>
        <v>0</v>
      </c>
      <c r="S13" s="64">
        <f t="shared" si="13"/>
        <v>1.34</v>
      </c>
      <c r="T13" s="64"/>
      <c r="U13" s="64"/>
    </row>
    <row r="14" spans="1:21">
      <c r="A14" s="78">
        <v>1.7</v>
      </c>
      <c r="B14" s="83">
        <f t="shared" si="14"/>
        <v>5.1724137931034482E-2</v>
      </c>
      <c r="C14" s="6">
        <f t="shared" si="0"/>
        <v>6.4325449855484954E-2</v>
      </c>
      <c r="D14" s="6">
        <f t="shared" si="1"/>
        <v>3.9122826006584011E-2</v>
      </c>
      <c r="E14" s="84">
        <f t="shared" si="2"/>
        <v>-0.1391162029459902</v>
      </c>
      <c r="F14" s="6">
        <f t="shared" si="3"/>
        <v>-0.2</v>
      </c>
      <c r="G14" s="6">
        <f t="shared" si="4"/>
        <v>5.8919803600654665E-2</v>
      </c>
      <c r="H14" s="6">
        <f t="shared" si="5"/>
        <v>6.2068965517241378E-2</v>
      </c>
      <c r="I14" s="83">
        <f t="shared" si="6"/>
        <v>1.0336206896551725</v>
      </c>
      <c r="J14" s="6">
        <f t="shared" si="7"/>
        <v>1.0774804452223052</v>
      </c>
      <c r="K14" s="6">
        <f t="shared" si="8"/>
        <v>0.98976093408803978</v>
      </c>
      <c r="L14" s="84">
        <f t="shared" si="9"/>
        <v>4.123594539366545E-2</v>
      </c>
      <c r="M14" s="6">
        <f t="shared" si="10"/>
        <v>-1.0008340283569768E-2</v>
      </c>
      <c r="N14" s="6">
        <f t="shared" si="11"/>
        <v>0.99099836333878899</v>
      </c>
      <c r="O14" s="54">
        <f t="shared" si="12"/>
        <v>1.0439655172413795</v>
      </c>
      <c r="P14" s="64"/>
      <c r="Q14" s="78">
        <v>1.7</v>
      </c>
      <c r="R14" s="64">
        <f t="shared" si="15"/>
        <v>0</v>
      </c>
      <c r="S14" s="64">
        <f t="shared" si="13"/>
        <v>1.34</v>
      </c>
      <c r="T14" s="64"/>
      <c r="U14" s="64"/>
    </row>
    <row r="15" spans="1:21">
      <c r="A15" s="78">
        <v>1.8</v>
      </c>
      <c r="B15" s="83">
        <f>(R_dead_char*(A15)+R_c*m_c)/(A15+m_c)</f>
        <v>4.9586776859504134E-2</v>
      </c>
      <c r="C15" s="6">
        <f t="shared" si="0"/>
        <v>6.1735529084192303E-2</v>
      </c>
      <c r="D15" s="6">
        <f t="shared" si="1"/>
        <v>3.7438024634815957E-2</v>
      </c>
      <c r="E15" s="84">
        <f t="shared" si="2"/>
        <v>-0.14150943396226401</v>
      </c>
      <c r="F15" s="6">
        <f t="shared" si="3"/>
        <v>-0.19999999999999998</v>
      </c>
      <c r="G15" s="6">
        <f t="shared" si="4"/>
        <v>5.6603773584905655E-2</v>
      </c>
      <c r="H15" s="6">
        <f t="shared" si="5"/>
        <v>5.9504132231404959E-2</v>
      </c>
      <c r="I15" s="83">
        <f t="shared" si="6"/>
        <v>1.0462809917355373</v>
      </c>
      <c r="J15" s="6">
        <f t="shared" si="7"/>
        <v>1.0890117875977401</v>
      </c>
      <c r="K15" s="6">
        <f t="shared" si="8"/>
        <v>1.0035501958733346</v>
      </c>
      <c r="L15" s="84">
        <f t="shared" si="9"/>
        <v>3.9725476169185252E-2</v>
      </c>
      <c r="M15" s="6">
        <f t="shared" si="10"/>
        <v>-9.4786729857821266E-3</v>
      </c>
      <c r="N15" s="6">
        <f t="shared" si="11"/>
        <v>1.0047169811320757</v>
      </c>
      <c r="O15" s="54">
        <f t="shared" si="12"/>
        <v>1.0561983471074383</v>
      </c>
      <c r="P15" s="64"/>
      <c r="Q15" s="78">
        <v>1.8</v>
      </c>
      <c r="R15" s="64">
        <f t="shared" si="15"/>
        <v>0</v>
      </c>
      <c r="S15" s="64">
        <f t="shared" si="13"/>
        <v>1.34</v>
      </c>
      <c r="T15" s="64"/>
      <c r="U15" s="64"/>
    </row>
    <row r="16" spans="1:21">
      <c r="A16" s="78">
        <v>1.9</v>
      </c>
      <c r="B16" s="83">
        <f t="shared" si="14"/>
        <v>4.7619047619047616E-2</v>
      </c>
      <c r="C16" s="6">
        <f t="shared" si="0"/>
        <v>5.9346866751528962E-2</v>
      </c>
      <c r="D16" s="6">
        <f t="shared" si="1"/>
        <v>3.5891228486566271E-2</v>
      </c>
      <c r="E16" s="84">
        <f t="shared" si="2"/>
        <v>-0.14372163388804829</v>
      </c>
      <c r="F16" s="6">
        <f t="shared" si="3"/>
        <v>-0.20000000000000004</v>
      </c>
      <c r="G16" s="6">
        <f t="shared" si="4"/>
        <v>5.4462934947049915E-2</v>
      </c>
      <c r="H16" s="6">
        <f t="shared" si="5"/>
        <v>5.7142857142857141E-2</v>
      </c>
      <c r="I16" s="83">
        <f t="shared" si="6"/>
        <v>1.057936507936508</v>
      </c>
      <c r="J16" s="6">
        <f t="shared" si="7"/>
        <v>1.0995788318499407</v>
      </c>
      <c r="K16" s="6">
        <f t="shared" si="8"/>
        <v>1.0162941840230753</v>
      </c>
      <c r="L16" s="84">
        <f t="shared" si="9"/>
        <v>3.8318581158148908E-2</v>
      </c>
      <c r="M16" s="6">
        <f t="shared" si="10"/>
        <v>-9.0022505626406284E-3</v>
      </c>
      <c r="N16" s="6">
        <f t="shared" si="11"/>
        <v>1.0173978819969742</v>
      </c>
      <c r="O16" s="54">
        <f t="shared" si="12"/>
        <v>1.0674603174603174</v>
      </c>
      <c r="P16" s="64"/>
      <c r="Q16" s="78">
        <v>1.9</v>
      </c>
      <c r="R16" s="64">
        <f t="shared" si="15"/>
        <v>0</v>
      </c>
      <c r="S16" s="64">
        <f t="shared" si="13"/>
        <v>1.34</v>
      </c>
      <c r="T16" s="64"/>
      <c r="U16" s="64"/>
    </row>
    <row r="17" spans="1:21">
      <c r="A17" s="78">
        <v>2</v>
      </c>
      <c r="B17" s="83">
        <f t="shared" si="14"/>
        <v>4.5801526717557245E-2</v>
      </c>
      <c r="C17" s="6">
        <f t="shared" si="0"/>
        <v>5.7136793819381394E-2</v>
      </c>
      <c r="D17" s="6">
        <f t="shared" si="1"/>
        <v>3.4466259615733089E-2</v>
      </c>
      <c r="E17" s="84">
        <f t="shared" si="2"/>
        <v>-0.14577259475218679</v>
      </c>
      <c r="F17" s="6">
        <f t="shared" si="3"/>
        <v>-0.2</v>
      </c>
      <c r="G17" s="6">
        <f t="shared" si="4"/>
        <v>5.2478134110787174E-2</v>
      </c>
      <c r="H17" s="6">
        <f t="shared" si="5"/>
        <v>5.4961832061068694E-2</v>
      </c>
      <c r="I17" s="83">
        <f t="shared" si="6"/>
        <v>1.0687022900763359</v>
      </c>
      <c r="J17" s="6">
        <f t="shared" si="7"/>
        <v>1.1092970852477961</v>
      </c>
      <c r="K17" s="6">
        <f t="shared" si="8"/>
        <v>1.0281074949048756</v>
      </c>
      <c r="L17" s="84">
        <f t="shared" si="9"/>
        <v>3.7005414410662137E-2</v>
      </c>
      <c r="M17" s="6">
        <f t="shared" si="10"/>
        <v>-8.5714285714285441E-3</v>
      </c>
      <c r="N17" s="6">
        <f t="shared" si="11"/>
        <v>1.0291545189504374</v>
      </c>
      <c r="O17" s="54">
        <f t="shared" si="12"/>
        <v>1.0778625954198473</v>
      </c>
      <c r="P17" s="64"/>
      <c r="Q17" s="78">
        <v>2</v>
      </c>
      <c r="R17" s="64">
        <f t="shared" si="15"/>
        <v>0</v>
      </c>
      <c r="S17" s="64">
        <f t="shared" si="13"/>
        <v>1.34</v>
      </c>
      <c r="T17" s="64"/>
      <c r="U17" s="64"/>
    </row>
    <row r="18" spans="1:21">
      <c r="A18" s="85">
        <v>2.1</v>
      </c>
      <c r="B18" s="83">
        <f t="shared" si="14"/>
        <v>4.4117647058823525E-2</v>
      </c>
      <c r="C18" s="6">
        <f t="shared" si="0"/>
        <v>5.5085935011677259E-2</v>
      </c>
      <c r="D18" s="6">
        <f t="shared" si="1"/>
        <v>3.3149359105969792E-2</v>
      </c>
      <c r="E18" s="84">
        <f t="shared" si="2"/>
        <v>-0.14767932489451469</v>
      </c>
      <c r="F18" s="6">
        <f t="shared" si="3"/>
        <v>-0.19999999999999993</v>
      </c>
      <c r="G18" s="6">
        <f t="shared" si="4"/>
        <v>5.0632911392405056E-2</v>
      </c>
      <c r="H18" s="6">
        <f t="shared" si="5"/>
        <v>5.2941176470588228E-2</v>
      </c>
      <c r="I18" s="83">
        <f t="shared" si="6"/>
        <v>1.0786764705882355</v>
      </c>
      <c r="J18" s="6">
        <f t="shared" si="7"/>
        <v>1.1182643916683819</v>
      </c>
      <c r="K18" s="6">
        <f t="shared" si="8"/>
        <v>1.039088549508089</v>
      </c>
      <c r="L18" s="84">
        <f t="shared" si="9"/>
        <v>3.5777254306414909E-2</v>
      </c>
      <c r="M18" s="6">
        <f t="shared" si="10"/>
        <v>-8.1799591002044685E-3</v>
      </c>
      <c r="N18" s="6">
        <f t="shared" si="11"/>
        <v>1.0400843881856541</v>
      </c>
      <c r="O18" s="54">
        <f t="shared" si="12"/>
        <v>1.0875000000000001</v>
      </c>
      <c r="P18" s="64"/>
      <c r="Q18" s="85">
        <v>2.1</v>
      </c>
      <c r="R18" s="64">
        <f t="shared" si="15"/>
        <v>0</v>
      </c>
      <c r="S18" s="64">
        <f t="shared" si="13"/>
        <v>1.34</v>
      </c>
      <c r="T18" s="64"/>
      <c r="U18" s="64"/>
    </row>
    <row r="19" spans="1:21">
      <c r="A19" s="85">
        <v>2.2000000000000002</v>
      </c>
      <c r="B19" s="83">
        <f t="shared" si="14"/>
        <v>4.2553191489361694E-2</v>
      </c>
      <c r="C19" s="6">
        <f t="shared" si="0"/>
        <v>5.3177629430161952E-2</v>
      </c>
      <c r="D19" s="6">
        <f t="shared" si="1"/>
        <v>3.192875354856143E-2</v>
      </c>
      <c r="E19" s="84">
        <f t="shared" si="2"/>
        <v>-0.14945652173913054</v>
      </c>
      <c r="F19" s="6">
        <f t="shared" si="3"/>
        <v>-0.2</v>
      </c>
      <c r="G19" s="6">
        <f t="shared" si="4"/>
        <v>4.8913043478260865E-2</v>
      </c>
      <c r="H19" s="6">
        <f t="shared" si="5"/>
        <v>5.1063829787234033E-2</v>
      </c>
      <c r="I19" s="83">
        <f t="shared" si="6"/>
        <v>1.0879432624113476</v>
      </c>
      <c r="J19" s="6">
        <f t="shared" si="7"/>
        <v>1.1265641716515709</v>
      </c>
      <c r="K19" s="6">
        <f t="shared" si="8"/>
        <v>1.0493223531711244</v>
      </c>
      <c r="L19" s="84">
        <f t="shared" si="9"/>
        <v>3.4626367552859694E-2</v>
      </c>
      <c r="M19" s="6">
        <f t="shared" si="10"/>
        <v>-7.8226857887874948E-3</v>
      </c>
      <c r="N19" s="6">
        <f t="shared" si="11"/>
        <v>1.050271739130435</v>
      </c>
      <c r="O19" s="54">
        <f t="shared" si="12"/>
        <v>1.09645390070922</v>
      </c>
      <c r="P19" s="64"/>
      <c r="Q19" s="85">
        <v>2.2000000000000002</v>
      </c>
      <c r="R19" s="64">
        <f t="shared" si="15"/>
        <v>0</v>
      </c>
      <c r="S19" s="64">
        <f t="shared" si="13"/>
        <v>1.34</v>
      </c>
      <c r="T19" s="64"/>
      <c r="U19" s="64"/>
    </row>
    <row r="20" spans="1:21">
      <c r="A20" s="85">
        <v>2.2999999999999998</v>
      </c>
      <c r="B20" s="83">
        <f t="shared" si="14"/>
        <v>4.1095890410958902E-2</v>
      </c>
      <c r="C20" s="6">
        <f t="shared" si="0"/>
        <v>5.1397469731082675E-2</v>
      </c>
      <c r="D20" s="6">
        <f t="shared" si="1"/>
        <v>3.0794311090835129E-2</v>
      </c>
      <c r="E20" s="84">
        <f t="shared" si="2"/>
        <v>-0.15111695137976361</v>
      </c>
      <c r="F20" s="6">
        <f t="shared" si="3"/>
        <v>-0.20000000000000004</v>
      </c>
      <c r="G20" s="6">
        <f t="shared" si="4"/>
        <v>4.7306176084099871E-2</v>
      </c>
      <c r="H20" s="6">
        <f t="shared" si="5"/>
        <v>4.9315068493150684E-2</v>
      </c>
      <c r="I20" s="83">
        <f t="shared" si="6"/>
        <v>1.0965753424657534</v>
      </c>
      <c r="J20" s="6">
        <f t="shared" si="7"/>
        <v>1.1342679767227806</v>
      </c>
      <c r="K20" s="6">
        <f t="shared" si="8"/>
        <v>1.0588827082087262</v>
      </c>
      <c r="L20" s="84">
        <f t="shared" si="9"/>
        <v>3.3545886646076058E-2</v>
      </c>
      <c r="M20" s="6">
        <f t="shared" si="10"/>
        <v>-7.4953154278576597E-3</v>
      </c>
      <c r="N20" s="6">
        <f t="shared" si="11"/>
        <v>1.0597897503285152</v>
      </c>
      <c r="O20" s="54">
        <f t="shared" si="12"/>
        <v>1.1047945205479452</v>
      </c>
      <c r="P20" s="64"/>
      <c r="Q20" s="85">
        <v>2.2999999999999998</v>
      </c>
      <c r="R20" s="64">
        <f t="shared" si="15"/>
        <v>0</v>
      </c>
      <c r="S20" s="64">
        <f t="shared" si="13"/>
        <v>1.34</v>
      </c>
      <c r="T20" s="64"/>
      <c r="U20" s="64"/>
    </row>
    <row r="21" spans="1:21">
      <c r="A21" s="85">
        <v>2.4</v>
      </c>
      <c r="B21" s="83">
        <f t="shared" si="14"/>
        <v>3.9735099337748346E-2</v>
      </c>
      <c r="C21" s="6">
        <f t="shared" si="0"/>
        <v>4.9732932399453471E-2</v>
      </c>
      <c r="D21" s="6">
        <f t="shared" si="1"/>
        <v>2.9737266276043221E-2</v>
      </c>
      <c r="E21" s="84">
        <f t="shared" si="2"/>
        <v>-0.15267175572519062</v>
      </c>
      <c r="F21" s="6">
        <f t="shared" si="3"/>
        <v>-0.19999999999999987</v>
      </c>
      <c r="G21" s="6">
        <f t="shared" si="4"/>
        <v>4.5801526717557245E-2</v>
      </c>
      <c r="H21" s="6">
        <f t="shared" si="5"/>
        <v>4.768211920529801E-2</v>
      </c>
      <c r="I21" s="83">
        <f t="shared" si="6"/>
        <v>1.104635761589404</v>
      </c>
      <c r="J21" s="6">
        <f t="shared" si="7"/>
        <v>1.1414375210548928</v>
      </c>
      <c r="K21" s="6">
        <f t="shared" si="8"/>
        <v>1.067834002123915</v>
      </c>
      <c r="L21" s="84">
        <f t="shared" si="9"/>
        <v>3.2529701429695974E-2</v>
      </c>
      <c r="M21" s="6">
        <f t="shared" si="10"/>
        <v>-7.1942446043166235E-3</v>
      </c>
      <c r="N21" s="6">
        <f t="shared" si="11"/>
        <v>1.0687022900763359</v>
      </c>
      <c r="O21" s="54">
        <f t="shared" si="12"/>
        <v>1.1125827814569538</v>
      </c>
      <c r="P21" s="64"/>
      <c r="Q21" s="85">
        <v>2.4</v>
      </c>
      <c r="R21" s="64">
        <f t="shared" si="15"/>
        <v>0</v>
      </c>
      <c r="S21" s="64">
        <f t="shared" si="13"/>
        <v>1.34</v>
      </c>
      <c r="T21" s="64"/>
      <c r="U21" s="64"/>
    </row>
    <row r="22" spans="1:21">
      <c r="A22" s="85">
        <v>2.5</v>
      </c>
      <c r="B22" s="83">
        <f t="shared" si="14"/>
        <v>3.8461538461538457E-2</v>
      </c>
      <c r="C22" s="6">
        <f t="shared" si="0"/>
        <v>4.8173078717191065E-2</v>
      </c>
      <c r="D22" s="6">
        <f t="shared" si="1"/>
        <v>2.8749998205885852E-2</v>
      </c>
      <c r="E22" s="84">
        <f t="shared" si="2"/>
        <v>-0.154130702836005</v>
      </c>
      <c r="F22" s="6">
        <f t="shared" si="3"/>
        <v>-0.20000000000000004</v>
      </c>
      <c r="G22" s="6">
        <f t="shared" si="4"/>
        <v>4.4389642416769418E-2</v>
      </c>
      <c r="H22" s="6">
        <f t="shared" si="5"/>
        <v>4.6153846153846149E-2</v>
      </c>
      <c r="I22" s="83">
        <f t="shared" si="6"/>
        <v>1.1121794871794872</v>
      </c>
      <c r="J22" s="6">
        <f t="shared" si="7"/>
        <v>1.1481263107931128</v>
      </c>
      <c r="K22" s="6">
        <f t="shared" si="8"/>
        <v>1.0762326635658617</v>
      </c>
      <c r="L22" s="84">
        <f t="shared" si="9"/>
        <v>3.1572364142891038E-2</v>
      </c>
      <c r="M22" s="6">
        <f t="shared" si="10"/>
        <v>-6.9164265129682745E-3</v>
      </c>
      <c r="N22" s="6">
        <f t="shared" si="11"/>
        <v>1.0770653514180026</v>
      </c>
      <c r="O22" s="54">
        <f t="shared" si="12"/>
        <v>1.1198717948717949</v>
      </c>
      <c r="P22" s="64"/>
      <c r="Q22" s="85">
        <v>2.5</v>
      </c>
      <c r="R22" s="64">
        <f t="shared" si="15"/>
        <v>0</v>
      </c>
      <c r="S22" s="64">
        <f t="shared" si="13"/>
        <v>1.34</v>
      </c>
      <c r="T22" s="64"/>
      <c r="U22" s="64"/>
    </row>
    <row r="23" spans="1:21">
      <c r="A23" s="85">
        <v>2.6</v>
      </c>
      <c r="B23" s="83">
        <f t="shared" si="14"/>
        <v>3.7267080745341609E-2</v>
      </c>
      <c r="C23" s="6">
        <f t="shared" si="0"/>
        <v>4.6708311097263075E-2</v>
      </c>
      <c r="D23" s="6">
        <f t="shared" si="1"/>
        <v>2.7825850393420143E-2</v>
      </c>
      <c r="E23" s="84">
        <f t="shared" si="2"/>
        <v>-0.15550239234449767</v>
      </c>
      <c r="F23" s="6">
        <f t="shared" si="3"/>
        <v>-0.20000000000000007</v>
      </c>
      <c r="G23" s="6">
        <f t="shared" si="4"/>
        <v>4.3062200956937795E-2</v>
      </c>
      <c r="H23" s="6">
        <f t="shared" si="5"/>
        <v>4.4720496894409933E-2</v>
      </c>
      <c r="I23" s="83">
        <f t="shared" si="6"/>
        <v>1.1192546583850933</v>
      </c>
      <c r="J23" s="6">
        <f t="shared" si="7"/>
        <v>1.1543809607945685</v>
      </c>
      <c r="K23" s="6">
        <f t="shared" si="8"/>
        <v>1.0841283559756181</v>
      </c>
      <c r="L23" s="84">
        <f t="shared" si="9"/>
        <v>3.066900679202814E-2</v>
      </c>
      <c r="M23" s="6">
        <f t="shared" si="10"/>
        <v>-6.6592674805770686E-3</v>
      </c>
      <c r="N23" s="6">
        <f t="shared" si="11"/>
        <v>1.0849282296650717</v>
      </c>
      <c r="O23" s="54">
        <f t="shared" si="12"/>
        <v>1.1267080745341616</v>
      </c>
      <c r="P23" s="64"/>
      <c r="Q23" s="85">
        <v>2.6</v>
      </c>
      <c r="R23" s="64">
        <f t="shared" si="15"/>
        <v>0</v>
      </c>
      <c r="S23" s="64">
        <f t="shared" si="13"/>
        <v>1.34</v>
      </c>
      <c r="T23" s="64"/>
      <c r="U23" s="64"/>
    </row>
    <row r="24" spans="1:21">
      <c r="A24" s="85">
        <v>2.7</v>
      </c>
      <c r="B24" s="83">
        <f t="shared" si="14"/>
        <v>3.614457831325301E-2</v>
      </c>
      <c r="C24" s="6">
        <f t="shared" si="0"/>
        <v>4.5330173150312111E-2</v>
      </c>
      <c r="D24" s="6">
        <f t="shared" si="1"/>
        <v>2.6958983476193913E-2</v>
      </c>
      <c r="E24" s="84">
        <f t="shared" si="2"/>
        <v>-0.15679442508710797</v>
      </c>
      <c r="F24" s="6">
        <f t="shared" si="3"/>
        <v>-0.19999999999999984</v>
      </c>
      <c r="G24" s="6">
        <f t="shared" si="4"/>
        <v>4.1811846689895467E-2</v>
      </c>
      <c r="H24" s="6">
        <f t="shared" si="5"/>
        <v>4.3373493975903607E-2</v>
      </c>
      <c r="I24" s="83">
        <f t="shared" si="6"/>
        <v>1.1259036144578314</v>
      </c>
      <c r="J24" s="6">
        <f t="shared" si="7"/>
        <v>1.1602422664121141</v>
      </c>
      <c r="K24" s="6">
        <f t="shared" si="8"/>
        <v>1.0915649625035484</v>
      </c>
      <c r="L24" s="84">
        <f t="shared" si="9"/>
        <v>2.9815269489544077E-2</v>
      </c>
      <c r="M24" s="6">
        <f t="shared" si="10"/>
        <v>-6.4205457463884438E-3</v>
      </c>
      <c r="N24" s="6">
        <f t="shared" si="11"/>
        <v>1.0923344947735194</v>
      </c>
      <c r="O24" s="54">
        <f t="shared" si="12"/>
        <v>1.133132530120482</v>
      </c>
      <c r="P24" s="64"/>
      <c r="Q24" s="85">
        <v>2.7</v>
      </c>
      <c r="R24" s="64">
        <f t="shared" si="15"/>
        <v>0</v>
      </c>
      <c r="S24" s="64">
        <f t="shared" si="13"/>
        <v>1.34</v>
      </c>
      <c r="T24" s="64"/>
      <c r="U24" s="64"/>
    </row>
    <row r="25" spans="1:21">
      <c r="A25" s="85">
        <v>2.8</v>
      </c>
      <c r="B25" s="83">
        <f t="shared" si="14"/>
        <v>3.5087719298245612E-2</v>
      </c>
      <c r="C25" s="6">
        <f t="shared" si="0"/>
        <v>4.4031184569581092E-2</v>
      </c>
      <c r="D25" s="6">
        <f t="shared" si="1"/>
        <v>2.6144254026910129E-2</v>
      </c>
      <c r="E25" s="84">
        <f t="shared" si="2"/>
        <v>-0.15801354401805873</v>
      </c>
      <c r="F25" s="6">
        <f t="shared" si="3"/>
        <v>-0.20000000000000004</v>
      </c>
      <c r="G25" s="6">
        <f t="shared" si="4"/>
        <v>4.0632054176072234E-2</v>
      </c>
      <c r="H25" s="6">
        <f t="shared" si="5"/>
        <v>4.2105263157894736E-2</v>
      </c>
      <c r="I25" s="83">
        <f t="shared" si="6"/>
        <v>1.1321637426900584</v>
      </c>
      <c r="J25" s="6">
        <f t="shared" si="7"/>
        <v>1.1657460817673209</v>
      </c>
      <c r="K25" s="6">
        <f t="shared" si="8"/>
        <v>1.0985814036127959</v>
      </c>
      <c r="L25" s="84">
        <f t="shared" si="9"/>
        <v>2.9007238400835616E-2</v>
      </c>
      <c r="M25" s="6">
        <f t="shared" si="10"/>
        <v>-6.1983471074380367E-3</v>
      </c>
      <c r="N25" s="6">
        <f t="shared" si="11"/>
        <v>1.0993227990970655</v>
      </c>
      <c r="O25" s="54">
        <f t="shared" si="12"/>
        <v>1.1391812865497075</v>
      </c>
      <c r="P25" s="64"/>
      <c r="Q25" s="85">
        <v>2.8</v>
      </c>
      <c r="R25" s="64">
        <f t="shared" si="15"/>
        <v>0</v>
      </c>
      <c r="S25" s="64">
        <f t="shared" si="13"/>
        <v>1.34</v>
      </c>
      <c r="T25" s="64"/>
      <c r="U25" s="64"/>
    </row>
    <row r="26" spans="1:21">
      <c r="A26" s="85">
        <v>2.9</v>
      </c>
      <c r="B26" s="83">
        <f t="shared" si="14"/>
        <v>3.4090909090909088E-2</v>
      </c>
      <c r="C26" s="6">
        <f t="shared" si="0"/>
        <v>4.280470394279192E-2</v>
      </c>
      <c r="D26" s="6">
        <f t="shared" si="1"/>
        <v>2.5377114239026256E-2</v>
      </c>
      <c r="E26" s="84">
        <f t="shared" si="2"/>
        <v>-0.15916575192096602</v>
      </c>
      <c r="F26" s="6">
        <f t="shared" si="3"/>
        <v>-0.20000000000000009</v>
      </c>
      <c r="G26" s="6">
        <f t="shared" si="4"/>
        <v>3.951701427003293E-2</v>
      </c>
      <c r="H26" s="6">
        <f t="shared" si="5"/>
        <v>4.0909090909090909E-2</v>
      </c>
      <c r="I26" s="83">
        <f t="shared" si="6"/>
        <v>1.1380681818181819</v>
      </c>
      <c r="J26" s="6">
        <f t="shared" si="7"/>
        <v>1.1709240439950197</v>
      </c>
      <c r="K26" s="6">
        <f t="shared" si="8"/>
        <v>1.1052123196413441</v>
      </c>
      <c r="L26" s="84">
        <f t="shared" si="9"/>
        <v>2.8241392028313241E-2</v>
      </c>
      <c r="M26" s="6">
        <f t="shared" si="10"/>
        <v>-5.991013479780343E-3</v>
      </c>
      <c r="N26" s="6">
        <f t="shared" si="11"/>
        <v>1.105927552140505</v>
      </c>
      <c r="O26" s="54">
        <f t="shared" si="12"/>
        <v>1.1448863636363638</v>
      </c>
      <c r="P26" s="64"/>
      <c r="Q26" s="85">
        <v>2.9</v>
      </c>
      <c r="R26" s="64">
        <f t="shared" si="15"/>
        <v>0</v>
      </c>
      <c r="S26" s="64">
        <f t="shared" si="13"/>
        <v>1.34</v>
      </c>
      <c r="T26" s="64"/>
      <c r="U26" s="64"/>
    </row>
    <row r="27" spans="1:21">
      <c r="A27" s="85">
        <v>3</v>
      </c>
      <c r="B27" s="83">
        <f t="shared" si="14"/>
        <v>3.3149171270718231E-2</v>
      </c>
      <c r="C27" s="6">
        <f t="shared" si="0"/>
        <v>4.1644814119115268E-2</v>
      </c>
      <c r="D27" s="6">
        <f t="shared" si="1"/>
        <v>2.4653528422321193E-2</v>
      </c>
      <c r="E27" s="84">
        <f t="shared" si="2"/>
        <v>-0.16025641025641038</v>
      </c>
      <c r="F27" s="6">
        <f t="shared" si="3"/>
        <v>-0.19999999999999996</v>
      </c>
      <c r="G27" s="6">
        <f t="shared" si="4"/>
        <v>3.8461538461538464E-2</v>
      </c>
      <c r="H27" s="6">
        <f t="shared" si="5"/>
        <v>3.9779005524861875E-2</v>
      </c>
      <c r="I27" s="83">
        <f t="shared" si="6"/>
        <v>1.1436464088397791</v>
      </c>
      <c r="J27" s="6">
        <f t="shared" si="7"/>
        <v>1.1758041740141869</v>
      </c>
      <c r="K27" s="6">
        <f t="shared" si="8"/>
        <v>1.1114886436653713</v>
      </c>
      <c r="L27" s="84">
        <f t="shared" si="9"/>
        <v>2.7514554688467564E-2</v>
      </c>
      <c r="M27" s="6">
        <f t="shared" si="10"/>
        <v>-5.7971014492754639E-3</v>
      </c>
      <c r="N27" s="6">
        <f t="shared" si="11"/>
        <v>1.1121794871794874</v>
      </c>
      <c r="O27" s="54">
        <f t="shared" si="12"/>
        <v>1.1502762430939228</v>
      </c>
      <c r="P27" s="64"/>
      <c r="Q27" s="85">
        <v>3</v>
      </c>
      <c r="R27" s="64">
        <f t="shared" si="15"/>
        <v>0</v>
      </c>
      <c r="S27" s="64">
        <f t="shared" si="13"/>
        <v>1.34</v>
      </c>
      <c r="T27" s="64"/>
      <c r="U27" s="64"/>
    </row>
    <row r="28" spans="1:21">
      <c r="A28" s="85">
        <v>3.1</v>
      </c>
      <c r="B28" s="83">
        <f t="shared" si="14"/>
        <v>3.2258064516129031E-2</v>
      </c>
      <c r="C28" s="6">
        <f t="shared" si="0"/>
        <v>4.0546225911234073E-2</v>
      </c>
      <c r="D28" s="6">
        <f t="shared" si="1"/>
        <v>2.3969903121023994E-2</v>
      </c>
      <c r="E28" s="84">
        <f t="shared" si="2"/>
        <v>-0.16129032258064493</v>
      </c>
      <c r="F28" s="6">
        <f t="shared" si="3"/>
        <v>-0.19999999999999987</v>
      </c>
      <c r="G28" s="6">
        <f t="shared" si="4"/>
        <v>3.7460978147762738E-2</v>
      </c>
      <c r="H28" s="6">
        <f t="shared" si="5"/>
        <v>3.8709677419354833E-2</v>
      </c>
      <c r="I28" s="83">
        <f t="shared" si="6"/>
        <v>1.1489247311827959</v>
      </c>
      <c r="J28" s="6">
        <f t="shared" si="7"/>
        <v>1.1804113776568204</v>
      </c>
      <c r="K28" s="6">
        <f t="shared" si="8"/>
        <v>1.1174380847087715</v>
      </c>
      <c r="L28" s="84">
        <f t="shared" si="9"/>
        <v>2.6823856174619208E-2</v>
      </c>
      <c r="M28" s="6">
        <f t="shared" si="10"/>
        <v>-5.6153486195600474E-3</v>
      </c>
      <c r="N28" s="6">
        <f t="shared" si="11"/>
        <v>1.1181061394380856</v>
      </c>
      <c r="O28" s="54">
        <f t="shared" si="12"/>
        <v>1.1553763440860216</v>
      </c>
      <c r="P28" s="64"/>
      <c r="Q28" s="85">
        <v>3.1</v>
      </c>
      <c r="R28" s="64">
        <f t="shared" si="15"/>
        <v>0</v>
      </c>
      <c r="S28" s="64">
        <f t="shared" si="13"/>
        <v>1.34</v>
      </c>
      <c r="T28" s="64"/>
      <c r="U28" s="64"/>
    </row>
    <row r="29" spans="1:21">
      <c r="A29" s="85">
        <v>3.2</v>
      </c>
      <c r="B29" s="83">
        <f t="shared" si="14"/>
        <v>3.1413612565445025E-2</v>
      </c>
      <c r="C29" s="6">
        <f t="shared" si="0"/>
        <v>3.950419679318664E-2</v>
      </c>
      <c r="D29" s="6">
        <f t="shared" si="1"/>
        <v>2.3323028337703413E-2</v>
      </c>
      <c r="E29" s="84">
        <f t="shared" si="2"/>
        <v>-0.16227180527383372</v>
      </c>
      <c r="F29" s="6">
        <f t="shared" si="3"/>
        <v>-0.19999999999999982</v>
      </c>
      <c r="G29" s="6">
        <f t="shared" si="4"/>
        <v>3.6511156186612576E-2</v>
      </c>
      <c r="H29" s="6">
        <f t="shared" si="5"/>
        <v>3.7696335078534024E-2</v>
      </c>
      <c r="I29" s="83">
        <f t="shared" si="6"/>
        <v>1.1539267015706807</v>
      </c>
      <c r="J29" s="6">
        <f t="shared" si="7"/>
        <v>1.1847678658801084</v>
      </c>
      <c r="K29" s="6">
        <f t="shared" si="8"/>
        <v>1.1230855372612527</v>
      </c>
      <c r="L29" s="84">
        <f t="shared" si="9"/>
        <v>2.6166696730635455E-2</v>
      </c>
      <c r="M29" s="6">
        <f t="shared" si="10"/>
        <v>-5.4446460980036547E-3</v>
      </c>
      <c r="N29" s="6">
        <f t="shared" si="11"/>
        <v>1.1237322515212982</v>
      </c>
      <c r="O29" s="54">
        <f t="shared" si="12"/>
        <v>1.1602094240837697</v>
      </c>
      <c r="P29" s="64"/>
      <c r="Q29" s="85">
        <v>3.2</v>
      </c>
      <c r="R29" s="64">
        <f t="shared" si="15"/>
        <v>0</v>
      </c>
      <c r="S29" s="64">
        <f t="shared" si="13"/>
        <v>1.34</v>
      </c>
      <c r="T29" s="64"/>
      <c r="U29" s="64"/>
    </row>
    <row r="30" spans="1:21">
      <c r="A30" s="85">
        <v>3.3</v>
      </c>
      <c r="B30" s="83">
        <f t="shared" si="14"/>
        <v>3.0612244897959183E-2</v>
      </c>
      <c r="C30" s="6">
        <f t="shared" si="0"/>
        <v>3.8514461933445196E-2</v>
      </c>
      <c r="D30" s="6">
        <f t="shared" si="1"/>
        <v>2.2710027862473173E-2</v>
      </c>
      <c r="E30" s="84">
        <f t="shared" si="2"/>
        <v>-0.16320474777448077</v>
      </c>
      <c r="F30" s="6">
        <f t="shared" si="3"/>
        <v>-0.1999999999999999</v>
      </c>
      <c r="G30" s="6">
        <f t="shared" si="4"/>
        <v>3.5608308605341248E-2</v>
      </c>
      <c r="H30" s="6">
        <f t="shared" si="5"/>
        <v>3.6734693877551017E-2</v>
      </c>
      <c r="I30" s="83">
        <f t="shared" si="6"/>
        <v>1.1586734693877552</v>
      </c>
      <c r="J30" s="6">
        <f t="shared" si="7"/>
        <v>1.1888935088776342</v>
      </c>
      <c r="K30" s="6">
        <f t="shared" si="8"/>
        <v>1.1284534298978761</v>
      </c>
      <c r="L30" s="84">
        <f t="shared" si="9"/>
        <v>2.5540716582584864E-2</v>
      </c>
      <c r="M30" s="6">
        <f t="shared" si="10"/>
        <v>-5.2840158520474278E-3</v>
      </c>
      <c r="N30" s="6">
        <f t="shared" si="11"/>
        <v>1.1290801186943622</v>
      </c>
      <c r="O30" s="54">
        <f t="shared" si="12"/>
        <v>1.1647959183673469</v>
      </c>
      <c r="P30" s="64"/>
      <c r="Q30" s="85">
        <v>3.3</v>
      </c>
      <c r="R30" s="64">
        <f t="shared" si="15"/>
        <v>0</v>
      </c>
      <c r="S30" s="64">
        <f t="shared" si="13"/>
        <v>1.34</v>
      </c>
      <c r="T30" s="64"/>
      <c r="U30" s="64"/>
    </row>
    <row r="31" spans="1:21">
      <c r="A31" s="85">
        <v>3.4</v>
      </c>
      <c r="B31" s="83">
        <f t="shared" si="14"/>
        <v>2.9850746268656719E-2</v>
      </c>
      <c r="C31" s="6">
        <f t="shared" si="0"/>
        <v>3.7573175429797205E-2</v>
      </c>
      <c r="D31" s="6">
        <f t="shared" si="1"/>
        <v>2.2128317107516234E-2</v>
      </c>
      <c r="E31" s="84">
        <f t="shared" si="2"/>
        <v>-0.16409266409266374</v>
      </c>
      <c r="F31" s="6">
        <f t="shared" si="3"/>
        <v>-0.19999999999999996</v>
      </c>
      <c r="G31" s="6">
        <f t="shared" si="4"/>
        <v>3.4749034749034742E-2</v>
      </c>
      <c r="H31" s="6">
        <f t="shared" si="5"/>
        <v>3.5820895522388062E-2</v>
      </c>
      <c r="I31" s="83">
        <f t="shared" si="6"/>
        <v>1.1631840796019901</v>
      </c>
      <c r="J31" s="6">
        <f t="shared" si="7"/>
        <v>1.1928061358892275</v>
      </c>
      <c r="K31" s="6">
        <f t="shared" si="8"/>
        <v>1.1335620233147525</v>
      </c>
      <c r="L31" s="84">
        <f t="shared" si="9"/>
        <v>2.4943769383461468E-2</v>
      </c>
      <c r="M31" s="6">
        <f t="shared" si="10"/>
        <v>-5.1325919589393174E-3</v>
      </c>
      <c r="N31" s="6">
        <f t="shared" si="11"/>
        <v>1.1341698841698842</v>
      </c>
      <c r="O31" s="54">
        <f t="shared" si="12"/>
        <v>1.1691542288557215</v>
      </c>
      <c r="P31" s="64"/>
      <c r="Q31" s="85">
        <v>3.4</v>
      </c>
      <c r="R31" s="64">
        <f t="shared" si="15"/>
        <v>0</v>
      </c>
      <c r="S31" s="64">
        <f t="shared" si="13"/>
        <v>1.34</v>
      </c>
      <c r="T31" s="64"/>
      <c r="U31" s="64"/>
    </row>
    <row r="32" spans="1:21">
      <c r="A32" s="85">
        <v>3.5</v>
      </c>
      <c r="B32" s="83">
        <f t="shared" si="14"/>
        <v>2.9126213592233007E-2</v>
      </c>
      <c r="C32" s="6">
        <f t="shared" si="0"/>
        <v>3.6676860024853833E-2</v>
      </c>
      <c r="D32" s="6">
        <f t="shared" si="1"/>
        <v>2.1575567159612185E-2</v>
      </c>
      <c r="E32" s="84">
        <f t="shared" si="2"/>
        <v>-0.16493873704052783</v>
      </c>
      <c r="F32" s="6">
        <f t="shared" si="3"/>
        <v>-0.1999999999999999</v>
      </c>
      <c r="G32" s="6">
        <f t="shared" si="4"/>
        <v>3.3930254476908575E-2</v>
      </c>
      <c r="H32" s="6">
        <f t="shared" si="5"/>
        <v>3.4951456310679606E-2</v>
      </c>
      <c r="I32" s="83">
        <f t="shared" si="6"/>
        <v>1.1674757281553398</v>
      </c>
      <c r="J32" s="6">
        <f t="shared" si="7"/>
        <v>1.1965217901655567</v>
      </c>
      <c r="K32" s="6">
        <f t="shared" si="8"/>
        <v>1.138429666145123</v>
      </c>
      <c r="L32" s="84">
        <f t="shared" si="9"/>
        <v>2.4373899020458691E-2</v>
      </c>
      <c r="M32" s="6">
        <f t="shared" si="10"/>
        <v>-4.9896049896050254E-3</v>
      </c>
      <c r="N32" s="6">
        <f t="shared" si="11"/>
        <v>1.1390197926484451</v>
      </c>
      <c r="O32" s="54">
        <f t="shared" si="12"/>
        <v>1.1733009708737865</v>
      </c>
      <c r="P32" s="64"/>
      <c r="Q32" s="85">
        <v>3.5</v>
      </c>
      <c r="R32" s="64">
        <f t="shared" si="15"/>
        <v>0</v>
      </c>
      <c r="S32" s="64">
        <f t="shared" si="13"/>
        <v>1.34</v>
      </c>
      <c r="T32" s="64"/>
      <c r="U32" s="64"/>
    </row>
    <row r="33" spans="1:21">
      <c r="A33" s="85">
        <v>3.6</v>
      </c>
      <c r="B33" s="83">
        <f t="shared" si="14"/>
        <v>2.8436018957345974E-2</v>
      </c>
      <c r="C33" s="6">
        <f t="shared" si="0"/>
        <v>3.5822363905610159E-2</v>
      </c>
      <c r="D33" s="6">
        <f t="shared" si="1"/>
        <v>2.1049674009081788E-2</v>
      </c>
      <c r="E33" s="84">
        <f t="shared" si="2"/>
        <v>-0.16574585635359101</v>
      </c>
      <c r="F33" s="6">
        <f t="shared" si="3"/>
        <v>-0.19999999999999984</v>
      </c>
      <c r="G33" s="6">
        <f t="shared" si="4"/>
        <v>3.3149171270718231E-2</v>
      </c>
      <c r="H33" s="6">
        <f t="shared" si="5"/>
        <v>3.4123222748815164E-2</v>
      </c>
      <c r="I33" s="83">
        <f t="shared" si="6"/>
        <v>1.1715639810426544</v>
      </c>
      <c r="J33" s="6">
        <f t="shared" si="7"/>
        <v>1.2000549467101858</v>
      </c>
      <c r="K33" s="6">
        <f t="shared" si="8"/>
        <v>1.143073015375123</v>
      </c>
      <c r="L33" s="84">
        <f t="shared" si="9"/>
        <v>2.3829319315561009E-2</v>
      </c>
      <c r="M33" s="6">
        <f t="shared" si="10"/>
        <v>-4.854368932038694E-3</v>
      </c>
      <c r="N33" s="6">
        <f t="shared" si="11"/>
        <v>1.1436464088397791</v>
      </c>
      <c r="O33" s="54">
        <f t="shared" si="12"/>
        <v>1.1772511848341234</v>
      </c>
      <c r="P33" s="64"/>
      <c r="Q33" s="85">
        <v>3.6</v>
      </c>
      <c r="R33" s="64">
        <f t="shared" si="15"/>
        <v>0</v>
      </c>
      <c r="S33" s="64">
        <f t="shared" si="13"/>
        <v>1.34</v>
      </c>
      <c r="T33" s="64"/>
      <c r="U33" s="64"/>
    </row>
    <row r="34" spans="1:21">
      <c r="A34" s="85">
        <v>3.7</v>
      </c>
      <c r="B34" s="83">
        <f t="shared" si="14"/>
        <v>2.7777777777777776E-2</v>
      </c>
      <c r="C34" s="6">
        <f t="shared" si="0"/>
        <v>3.5006823447689427E-2</v>
      </c>
      <c r="D34" s="6">
        <f t="shared" si="1"/>
        <v>2.0548732107866122E-2</v>
      </c>
      <c r="E34" s="84">
        <f t="shared" si="2"/>
        <v>-0.16651665166516638</v>
      </c>
      <c r="F34" s="6">
        <f t="shared" si="3"/>
        <v>-0.19999999999999979</v>
      </c>
      <c r="G34" s="6">
        <f t="shared" si="4"/>
        <v>3.2403240324032398E-2</v>
      </c>
      <c r="H34" s="6">
        <f t="shared" si="5"/>
        <v>3.3333333333333326E-2</v>
      </c>
      <c r="I34" s="83">
        <f t="shared" si="6"/>
        <v>1.1754629629629629</v>
      </c>
      <c r="J34" s="6">
        <f t="shared" si="7"/>
        <v>1.2034186989783189</v>
      </c>
      <c r="K34" s="6">
        <f t="shared" si="8"/>
        <v>1.147507226947607</v>
      </c>
      <c r="L34" s="84">
        <f t="shared" si="9"/>
        <v>2.330839621969269E-2</v>
      </c>
      <c r="M34" s="6">
        <f t="shared" si="10"/>
        <v>-4.7262701851122323E-3</v>
      </c>
      <c r="N34" s="6">
        <f t="shared" si="11"/>
        <v>1.1480648064806482</v>
      </c>
      <c r="O34" s="54">
        <f t="shared" si="12"/>
        <v>1.1810185185185185</v>
      </c>
      <c r="P34" s="64"/>
      <c r="Q34" s="85">
        <v>3.7</v>
      </c>
      <c r="R34" s="64">
        <f t="shared" si="15"/>
        <v>0</v>
      </c>
      <c r="S34" s="64">
        <f t="shared" si="13"/>
        <v>1.34</v>
      </c>
      <c r="T34" s="64"/>
      <c r="U34" s="64"/>
    </row>
    <row r="35" spans="1:21">
      <c r="A35" s="85">
        <v>3.8</v>
      </c>
      <c r="B35" s="83">
        <f t="shared" si="14"/>
        <v>2.7149321266968326E-2</v>
      </c>
      <c r="C35" s="6">
        <f t="shared" si="0"/>
        <v>3.4227630969938208E-2</v>
      </c>
      <c r="D35" s="6">
        <f t="shared" si="1"/>
        <v>2.0071011563998445E-2</v>
      </c>
      <c r="E35" s="84">
        <f t="shared" si="2"/>
        <v>-0.16725352112676051</v>
      </c>
      <c r="F35" s="6">
        <f t="shared" si="3"/>
        <v>-0.19999999999999979</v>
      </c>
      <c r="G35" s="6">
        <f t="shared" si="4"/>
        <v>3.1690140845070422E-2</v>
      </c>
      <c r="H35" s="6">
        <f t="shared" si="5"/>
        <v>3.2579185520361986E-2</v>
      </c>
      <c r="I35" s="83">
        <f t="shared" si="6"/>
        <v>1.179185520361991</v>
      </c>
      <c r="J35" s="6">
        <f t="shared" si="7"/>
        <v>1.2066249195679803</v>
      </c>
      <c r="K35" s="6">
        <f t="shared" si="8"/>
        <v>1.1517461211560016</v>
      </c>
      <c r="L35" s="84">
        <f t="shared" si="9"/>
        <v>2.2809632159804551E-2</v>
      </c>
      <c r="M35" s="6">
        <f t="shared" si="10"/>
        <v>-4.6047582501918486E-3</v>
      </c>
      <c r="N35" s="6">
        <f t="shared" si="11"/>
        <v>1.1522887323943662</v>
      </c>
      <c r="O35" s="54">
        <f t="shared" si="12"/>
        <v>1.1846153846153846</v>
      </c>
      <c r="P35" s="64"/>
      <c r="Q35" s="85">
        <v>3.8</v>
      </c>
      <c r="R35" s="64">
        <f t="shared" si="15"/>
        <v>0</v>
      </c>
      <c r="S35" s="64">
        <f t="shared" si="13"/>
        <v>1.34</v>
      </c>
      <c r="T35" s="64"/>
      <c r="U35" s="64"/>
    </row>
    <row r="36" spans="1:21">
      <c r="A36" s="85">
        <v>3.9</v>
      </c>
      <c r="B36" s="83">
        <f t="shared" si="14"/>
        <v>2.6548672566371685E-2</v>
      </c>
      <c r="C36" s="6">
        <f t="shared" si="0"/>
        <v>3.3482406729418282E-2</v>
      </c>
      <c r="D36" s="6">
        <f t="shared" si="1"/>
        <v>1.9614938403325087E-2</v>
      </c>
      <c r="E36" s="84">
        <f t="shared" si="2"/>
        <v>-0.16795865633074908</v>
      </c>
      <c r="F36" s="6">
        <f t="shared" si="3"/>
        <v>-0.19999999999999984</v>
      </c>
      <c r="G36" s="6">
        <f t="shared" si="4"/>
        <v>3.1007751937984492E-2</v>
      </c>
      <c r="H36" s="6">
        <f t="shared" si="5"/>
        <v>3.1858407079646017E-2</v>
      </c>
      <c r="I36" s="83">
        <f t="shared" si="6"/>
        <v>1.1827433628318584</v>
      </c>
      <c r="J36" s="6">
        <f t="shared" si="7"/>
        <v>1.209684399028188</v>
      </c>
      <c r="K36" s="6">
        <f t="shared" si="8"/>
        <v>1.1558023266355288</v>
      </c>
      <c r="L36" s="84">
        <f t="shared" si="9"/>
        <v>2.2331652248390732E-2</v>
      </c>
      <c r="M36" s="6">
        <f t="shared" si="10"/>
        <v>-4.4893378226712379E-3</v>
      </c>
      <c r="N36" s="6">
        <f t="shared" si="11"/>
        <v>1.1563307493540051</v>
      </c>
      <c r="O36" s="54">
        <f t="shared" si="12"/>
        <v>1.1880530973451329</v>
      </c>
      <c r="P36" s="64"/>
      <c r="Q36" s="85">
        <v>3.9</v>
      </c>
      <c r="R36" s="64">
        <f t="shared" si="15"/>
        <v>0</v>
      </c>
      <c r="S36" s="64">
        <f t="shared" si="13"/>
        <v>1.34</v>
      </c>
      <c r="T36" s="64"/>
      <c r="U36" s="64"/>
    </row>
    <row r="37" spans="1:21">
      <c r="A37" s="85">
        <v>4</v>
      </c>
      <c r="B37" s="83">
        <f t="shared" si="14"/>
        <v>2.5974025974025972E-2</v>
      </c>
      <c r="C37" s="6">
        <f t="shared" si="0"/>
        <v>3.2768974519341347E-2</v>
      </c>
      <c r="D37" s="6">
        <f t="shared" si="1"/>
        <v>1.9179077428710594E-2</v>
      </c>
      <c r="E37" s="84">
        <f t="shared" si="2"/>
        <v>-0.16863406408094436</v>
      </c>
      <c r="F37" s="6">
        <f t="shared" si="3"/>
        <v>-0.19999999999999996</v>
      </c>
      <c r="G37" s="6">
        <f t="shared" si="4"/>
        <v>3.0354131534569982E-2</v>
      </c>
      <c r="H37" s="6">
        <f t="shared" si="5"/>
        <v>3.1168831168831165E-2</v>
      </c>
      <c r="I37" s="83">
        <f t="shared" si="6"/>
        <v>1.1861471861471862</v>
      </c>
      <c r="J37" s="6">
        <f t="shared" si="7"/>
        <v>1.2126069661787322</v>
      </c>
      <c r="K37" s="6">
        <f t="shared" si="8"/>
        <v>1.1596874061156401</v>
      </c>
      <c r="L37" s="84">
        <f t="shared" si="9"/>
        <v>2.1873192107433395E-2</v>
      </c>
      <c r="M37" s="6">
        <f t="shared" si="10"/>
        <v>-4.3795620437956217E-3</v>
      </c>
      <c r="N37" s="6">
        <f t="shared" si="11"/>
        <v>1.1602023608768972</v>
      </c>
      <c r="O37" s="54">
        <f t="shared" si="12"/>
        <v>1.1913419913419914</v>
      </c>
      <c r="P37" s="64"/>
      <c r="Q37" s="85">
        <v>4</v>
      </c>
      <c r="R37" s="64">
        <f t="shared" si="15"/>
        <v>0</v>
      </c>
      <c r="S37" s="64">
        <f t="shared" si="13"/>
        <v>1.34</v>
      </c>
      <c r="T37" s="64"/>
      <c r="U37" s="64"/>
    </row>
    <row r="38" spans="1:21">
      <c r="A38" s="85">
        <v>4.0999999999999996</v>
      </c>
      <c r="B38" s="83">
        <f t="shared" si="14"/>
        <v>2.5423728813559324E-2</v>
      </c>
      <c r="C38" s="6">
        <f t="shared" si="0"/>
        <v>3.2085340339846682E-2</v>
      </c>
      <c r="D38" s="6">
        <f t="shared" si="1"/>
        <v>1.8762117287271965E-2</v>
      </c>
      <c r="E38" s="84">
        <f t="shared" si="2"/>
        <v>-0.16928158546655656</v>
      </c>
      <c r="F38" s="6">
        <f t="shared" si="3"/>
        <v>-0.19999999999999984</v>
      </c>
      <c r="G38" s="6">
        <f t="shared" si="4"/>
        <v>2.9727497935590423E-2</v>
      </c>
      <c r="H38" s="6">
        <f t="shared" si="5"/>
        <v>3.0508474576271184E-2</v>
      </c>
      <c r="I38" s="83">
        <f t="shared" si="6"/>
        <v>1.189406779661017</v>
      </c>
      <c r="J38" s="6">
        <f t="shared" si="7"/>
        <v>1.215401592748143</v>
      </c>
      <c r="K38" s="6">
        <f t="shared" si="8"/>
        <v>1.1634119665738913</v>
      </c>
      <c r="L38" s="84">
        <f t="shared" si="9"/>
        <v>2.1433087094696858E-2</v>
      </c>
      <c r="M38" s="6">
        <f t="shared" si="10"/>
        <v>-4.2750267189170191E-3</v>
      </c>
      <c r="N38" s="6">
        <f t="shared" si="11"/>
        <v>1.1639141205615195</v>
      </c>
      <c r="O38" s="54">
        <f t="shared" si="12"/>
        <v>1.1944915254237289</v>
      </c>
      <c r="P38" s="64"/>
      <c r="Q38" s="85">
        <v>4.0999999999999996</v>
      </c>
      <c r="R38" s="64">
        <f t="shared" si="15"/>
        <v>0</v>
      </c>
      <c r="S38" s="64">
        <f t="shared" si="13"/>
        <v>1.34</v>
      </c>
      <c r="T38" s="64"/>
      <c r="U38" s="64"/>
    </row>
    <row r="39" spans="1:21">
      <c r="A39" s="85">
        <v>4.2</v>
      </c>
      <c r="B39" s="83">
        <f t="shared" si="14"/>
        <v>2.4896265560165973E-2</v>
      </c>
      <c r="C39" s="6">
        <f t="shared" si="0"/>
        <v>3.1429673698930918E-2</v>
      </c>
      <c r="D39" s="6">
        <f t="shared" si="1"/>
        <v>1.8362857421401028E-2</v>
      </c>
      <c r="E39" s="84">
        <f t="shared" si="2"/>
        <v>-0.1699029126213592</v>
      </c>
      <c r="F39" s="6">
        <f t="shared" si="3"/>
        <v>-0.19999999999999987</v>
      </c>
      <c r="G39" s="6">
        <f t="shared" si="4"/>
        <v>2.9126213592233007E-2</v>
      </c>
      <c r="H39" s="6">
        <f t="shared" si="5"/>
        <v>2.9875518672199165E-2</v>
      </c>
      <c r="I39" s="83">
        <f t="shared" si="6"/>
        <v>1.1925311203319504</v>
      </c>
      <c r="J39" s="6">
        <f t="shared" si="7"/>
        <v>1.2180764846604824</v>
      </c>
      <c r="K39" s="6">
        <f t="shared" si="8"/>
        <v>1.1669857560034183</v>
      </c>
      <c r="L39" s="84">
        <f t="shared" si="9"/>
        <v>2.101026275074145E-2</v>
      </c>
      <c r="M39" s="6">
        <f t="shared" si="10"/>
        <v>-4.1753653444676258E-3</v>
      </c>
      <c r="N39" s="6">
        <f t="shared" si="11"/>
        <v>1.1674757281553401</v>
      </c>
      <c r="O39" s="54">
        <f t="shared" si="12"/>
        <v>1.1975103734439836</v>
      </c>
      <c r="P39" s="64"/>
      <c r="Q39" s="85">
        <v>4.2</v>
      </c>
      <c r="R39" s="64">
        <f t="shared" si="15"/>
        <v>0</v>
      </c>
      <c r="S39" s="64">
        <f t="shared" si="13"/>
        <v>1.34</v>
      </c>
      <c r="T39" s="64"/>
      <c r="U39" s="64"/>
    </row>
    <row r="40" spans="1:21">
      <c r="A40" s="85">
        <v>4.3</v>
      </c>
      <c r="B40" s="83">
        <f t="shared" si="14"/>
        <v>2.4390243902439025E-2</v>
      </c>
      <c r="C40" s="6">
        <f t="shared" si="0"/>
        <v>3.080029117234144E-2</v>
      </c>
      <c r="D40" s="6">
        <f t="shared" si="1"/>
        <v>1.798019663253661E-2</v>
      </c>
      <c r="E40" s="84">
        <f t="shared" si="2"/>
        <v>-0.17049960348929413</v>
      </c>
      <c r="F40" s="6">
        <f t="shared" si="3"/>
        <v>-0.1999999999999999</v>
      </c>
      <c r="G40" s="6">
        <f t="shared" si="4"/>
        <v>2.8548770816812053E-2</v>
      </c>
      <c r="H40" s="6">
        <f t="shared" si="5"/>
        <v>2.9268292682926828E-2</v>
      </c>
      <c r="I40" s="83">
        <f t="shared" si="6"/>
        <v>1.1955284552845529</v>
      </c>
      <c r="J40" s="6">
        <f t="shared" si="7"/>
        <v>1.2206391619144503</v>
      </c>
      <c r="K40" s="6">
        <f t="shared" si="8"/>
        <v>1.1704177486546554</v>
      </c>
      <c r="L40" s="84">
        <f t="shared" si="9"/>
        <v>2.060372631081079E-2</v>
      </c>
      <c r="M40" s="6">
        <f t="shared" si="10"/>
        <v>-4.0802448146888852E-3</v>
      </c>
      <c r="N40" s="6">
        <f t="shared" si="11"/>
        <v>1.1708961141950835</v>
      </c>
      <c r="O40" s="54">
        <f t="shared" si="12"/>
        <v>1.2004065040650407</v>
      </c>
      <c r="P40" s="64"/>
      <c r="Q40" s="85">
        <v>4.3</v>
      </c>
      <c r="R40" s="64">
        <f t="shared" si="15"/>
        <v>0</v>
      </c>
      <c r="S40" s="64">
        <f t="shared" si="13"/>
        <v>1.34</v>
      </c>
      <c r="T40" s="64"/>
      <c r="U40" s="64"/>
    </row>
    <row r="41" spans="1:21">
      <c r="A41" s="85">
        <v>4.4000000000000004</v>
      </c>
      <c r="B41" s="83">
        <f t="shared" si="14"/>
        <v>2.3904382470119518E-2</v>
      </c>
      <c r="C41" s="6">
        <f t="shared" si="0"/>
        <v>3.0195641909996566E-2</v>
      </c>
      <c r="D41" s="6">
        <f t="shared" si="1"/>
        <v>1.761312303024247E-2</v>
      </c>
      <c r="E41" s="84">
        <f t="shared" si="2"/>
        <v>-0.17107309486780717</v>
      </c>
      <c r="F41" s="6">
        <f t="shared" si="3"/>
        <v>-0.20000000000000007</v>
      </c>
      <c r="G41" s="6">
        <f t="shared" si="4"/>
        <v>2.7993779160186621E-2</v>
      </c>
      <c r="H41" s="6">
        <f t="shared" si="5"/>
        <v>2.8685258964143423E-2</v>
      </c>
      <c r="I41" s="83">
        <f t="shared" si="6"/>
        <v>1.1984063745019922</v>
      </c>
      <c r="J41" s="6">
        <f t="shared" si="7"/>
        <v>1.2230965286819304</v>
      </c>
      <c r="K41" s="6">
        <f t="shared" si="8"/>
        <v>1.1737162203220539</v>
      </c>
      <c r="L41" s="84">
        <f t="shared" si="9"/>
        <v>2.0212559147612507E-2</v>
      </c>
      <c r="M41" s="6">
        <f t="shared" si="10"/>
        <v>-3.9893617021275812E-3</v>
      </c>
      <c r="N41" s="6">
        <f t="shared" si="11"/>
        <v>1.1741835147744948</v>
      </c>
      <c r="O41" s="54">
        <f t="shared" si="12"/>
        <v>1.203187250996016</v>
      </c>
      <c r="P41" s="64"/>
      <c r="Q41" s="85">
        <v>4.4000000000000004</v>
      </c>
      <c r="R41" s="64">
        <f t="shared" si="15"/>
        <v>0</v>
      </c>
      <c r="S41" s="64">
        <f t="shared" si="13"/>
        <v>1.34</v>
      </c>
      <c r="T41" s="64"/>
      <c r="U41" s="64"/>
    </row>
    <row r="42" spans="1:21">
      <c r="A42" s="85">
        <v>4.5</v>
      </c>
      <c r="B42" s="83">
        <f t="shared" si="14"/>
        <v>2.34375E-2</v>
      </c>
      <c r="C42" s="6">
        <f t="shared" si="0"/>
        <v>2.9614294824977988E-2</v>
      </c>
      <c r="D42" s="6">
        <f t="shared" si="1"/>
        <v>1.7260705175022012E-2</v>
      </c>
      <c r="E42" s="84">
        <f t="shared" si="2"/>
        <v>-0.17162471395880999</v>
      </c>
      <c r="F42" s="6">
        <f t="shared" si="3"/>
        <v>-0.19999999999999987</v>
      </c>
      <c r="G42" s="6">
        <f t="shared" si="4"/>
        <v>2.7459954233409609E-2</v>
      </c>
      <c r="H42" s="6">
        <f t="shared" si="5"/>
        <v>2.8124999999999997E-2</v>
      </c>
      <c r="I42" s="83">
        <f t="shared" si="6"/>
        <v>1.201171875</v>
      </c>
      <c r="J42" s="6">
        <f t="shared" si="7"/>
        <v>1.2254549349934674</v>
      </c>
      <c r="K42" s="6">
        <f t="shared" si="8"/>
        <v>1.1768888150065324</v>
      </c>
      <c r="L42" s="84">
        <f t="shared" si="9"/>
        <v>1.9835910029580812E-2</v>
      </c>
      <c r="M42" s="6">
        <f t="shared" si="10"/>
        <v>-3.902439024390207E-3</v>
      </c>
      <c r="N42" s="6">
        <f t="shared" si="11"/>
        <v>1.1773455377574371</v>
      </c>
      <c r="O42" s="54">
        <f t="shared" si="12"/>
        <v>1.205859375</v>
      </c>
      <c r="P42" s="64"/>
      <c r="Q42" s="85">
        <v>4.5</v>
      </c>
      <c r="R42" s="64">
        <f t="shared" si="15"/>
        <v>0</v>
      </c>
      <c r="S42" s="64">
        <f t="shared" si="13"/>
        <v>1.34</v>
      </c>
      <c r="T42" s="64"/>
      <c r="U42" s="64"/>
    </row>
    <row r="43" spans="1:21">
      <c r="A43" s="85">
        <v>4.5999999999999996</v>
      </c>
      <c r="B43" s="83">
        <f t="shared" si="14"/>
        <v>2.2988505747126436E-2</v>
      </c>
      <c r="C43" s="6">
        <f t="shared" si="0"/>
        <v>2.9054927241311038E-2</v>
      </c>
      <c r="D43" s="6">
        <f t="shared" si="1"/>
        <v>1.6922084252941835E-2</v>
      </c>
      <c r="E43" s="84">
        <f t="shared" si="2"/>
        <v>-0.17215568862275454</v>
      </c>
      <c r="F43" s="6">
        <f t="shared" si="3"/>
        <v>-0.2</v>
      </c>
      <c r="G43" s="6">
        <f t="shared" si="4"/>
        <v>2.6946107784431138E-2</v>
      </c>
      <c r="H43" s="6">
        <f t="shared" si="5"/>
        <v>2.7586206896551724E-2</v>
      </c>
      <c r="I43" s="83">
        <f t="shared" si="6"/>
        <v>1.2038314176245211</v>
      </c>
      <c r="J43" s="6">
        <f t="shared" si="7"/>
        <v>1.2277202311641855</v>
      </c>
      <c r="K43" s="6">
        <f t="shared" si="8"/>
        <v>1.1799426040848566</v>
      </c>
      <c r="L43" s="84">
        <f t="shared" si="9"/>
        <v>1.9472989095011686E-2</v>
      </c>
      <c r="M43" s="6">
        <f t="shared" si="10"/>
        <v>-3.8192234245704067E-3</v>
      </c>
      <c r="N43" s="6">
        <f t="shared" si="11"/>
        <v>1.1803892215568863</v>
      </c>
      <c r="O43" s="54">
        <f t="shared" si="12"/>
        <v>1.2084291187739464</v>
      </c>
      <c r="P43" s="64"/>
      <c r="Q43" s="85">
        <v>4.5999999999999996</v>
      </c>
      <c r="R43" s="64">
        <f t="shared" si="15"/>
        <v>0</v>
      </c>
      <c r="S43" s="64">
        <f t="shared" si="13"/>
        <v>1.34</v>
      </c>
      <c r="T43" s="64"/>
      <c r="U43" s="64"/>
    </row>
    <row r="44" spans="1:21">
      <c r="A44" s="85">
        <v>4.7</v>
      </c>
      <c r="B44" s="83">
        <f t="shared" si="14"/>
        <v>2.2556390977443608E-2</v>
      </c>
      <c r="C44" s="6">
        <f t="shared" si="0"/>
        <v>2.8516314810163038E-2</v>
      </c>
      <c r="D44" s="6">
        <f t="shared" si="1"/>
        <v>1.6596467144724177E-2</v>
      </c>
      <c r="E44" s="84">
        <f t="shared" si="2"/>
        <v>-0.17266715650257167</v>
      </c>
      <c r="F44" s="6">
        <f t="shared" si="3"/>
        <v>-0.1999999999999999</v>
      </c>
      <c r="G44" s="6">
        <f t="shared" si="4"/>
        <v>2.6451138868479059E-2</v>
      </c>
      <c r="H44" s="6">
        <f t="shared" si="5"/>
        <v>2.7067669172932327E-2</v>
      </c>
      <c r="I44" s="83">
        <f t="shared" si="6"/>
        <v>1.2063909774436092</v>
      </c>
      <c r="J44" s="6">
        <f t="shared" si="7"/>
        <v>1.2298978159365606</v>
      </c>
      <c r="K44" s="6">
        <f t="shared" si="8"/>
        <v>1.1828841389506579</v>
      </c>
      <c r="L44" s="84">
        <f t="shared" si="9"/>
        <v>1.9123062455909667E-2</v>
      </c>
      <c r="M44" s="6">
        <f t="shared" si="10"/>
        <v>-3.7394827048923694E-3</v>
      </c>
      <c r="N44" s="6">
        <f t="shared" si="11"/>
        <v>1.1833210874357092</v>
      </c>
      <c r="O44" s="54">
        <f t="shared" si="12"/>
        <v>1.2109022556390978</v>
      </c>
      <c r="P44" s="64"/>
      <c r="Q44" s="85">
        <v>4.7</v>
      </c>
      <c r="R44" s="64">
        <f t="shared" si="15"/>
        <v>0</v>
      </c>
      <c r="S44" s="64">
        <f t="shared" si="13"/>
        <v>1.34</v>
      </c>
      <c r="T44" s="64"/>
      <c r="U44" s="64"/>
    </row>
    <row r="45" spans="1:21">
      <c r="A45" s="85">
        <v>4.8</v>
      </c>
      <c r="B45" s="83">
        <f t="shared" si="14"/>
        <v>2.2140221402214021E-2</v>
      </c>
      <c r="C45" s="6">
        <f t="shared" si="0"/>
        <v>2.7997322531988753E-2</v>
      </c>
      <c r="D45" s="6">
        <f t="shared" si="1"/>
        <v>1.6283120272439288E-2</v>
      </c>
      <c r="E45" s="84">
        <f t="shared" si="2"/>
        <v>-0.17316017316017315</v>
      </c>
      <c r="F45" s="6">
        <f t="shared" si="3"/>
        <v>-0.19999999999999996</v>
      </c>
      <c r="G45" s="6">
        <f t="shared" si="4"/>
        <v>2.5974025974025972E-2</v>
      </c>
      <c r="H45" s="6">
        <f t="shared" si="5"/>
        <v>2.6568265682656824E-2</v>
      </c>
      <c r="I45" s="83">
        <f t="shared" si="6"/>
        <v>1.2088560885608857</v>
      </c>
      <c r="J45" s="6">
        <f t="shared" si="7"/>
        <v>1.2319926791693674</v>
      </c>
      <c r="K45" s="6">
        <f t="shared" si="8"/>
        <v>1.1857194979524039</v>
      </c>
      <c r="L45" s="84">
        <f t="shared" si="9"/>
        <v>1.8785447356875772E-2</v>
      </c>
      <c r="M45" s="6">
        <f t="shared" si="10"/>
        <v>-3.663003663003797E-3</v>
      </c>
      <c r="N45" s="6">
        <f t="shared" si="11"/>
        <v>1.1861471861471864</v>
      </c>
      <c r="O45" s="54">
        <f t="shared" si="12"/>
        <v>1.2132841328413286</v>
      </c>
      <c r="P45" s="64"/>
      <c r="Q45" s="85">
        <v>4.8</v>
      </c>
      <c r="R45" s="64">
        <f t="shared" si="15"/>
        <v>0</v>
      </c>
      <c r="S45" s="64">
        <f t="shared" si="13"/>
        <v>1.34</v>
      </c>
      <c r="T45" s="64"/>
      <c r="U45" s="64"/>
    </row>
    <row r="46" spans="1:21">
      <c r="A46" s="85">
        <v>4.9000000000000004</v>
      </c>
      <c r="B46" s="83">
        <f t="shared" si="14"/>
        <v>2.1739130434782605E-2</v>
      </c>
      <c r="C46" s="6">
        <f t="shared" si="0"/>
        <v>2.7496896745529614E-2</v>
      </c>
      <c r="D46" s="6">
        <f t="shared" si="1"/>
        <v>1.5981364124035596E-2</v>
      </c>
      <c r="E46" s="84">
        <f t="shared" si="2"/>
        <v>-0.17363571934798031</v>
      </c>
      <c r="F46" s="6">
        <f t="shared" si="3"/>
        <v>-0.2</v>
      </c>
      <c r="G46" s="6">
        <f t="shared" si="4"/>
        <v>2.5513819985825654E-2</v>
      </c>
      <c r="H46" s="6">
        <f t="shared" si="5"/>
        <v>2.6086956521739126E-2</v>
      </c>
      <c r="I46" s="83">
        <f t="shared" si="6"/>
        <v>1.211231884057971</v>
      </c>
      <c r="J46" s="6">
        <f t="shared" si="7"/>
        <v>1.2340094397794696</v>
      </c>
      <c r="K46" s="6">
        <f t="shared" si="8"/>
        <v>1.1884543283364724</v>
      </c>
      <c r="L46" s="84">
        <f t="shared" si="9"/>
        <v>1.8459507824191305E-2</v>
      </c>
      <c r="M46" s="6">
        <f t="shared" si="10"/>
        <v>-3.5895901884534643E-3</v>
      </c>
      <c r="N46" s="6">
        <f t="shared" si="11"/>
        <v>1.1888731396172929</v>
      </c>
      <c r="O46" s="54">
        <f t="shared" si="12"/>
        <v>1.2155797101449275</v>
      </c>
      <c r="P46" s="64"/>
      <c r="Q46" s="85">
        <v>4.9000000000000004</v>
      </c>
      <c r="R46" s="64">
        <f t="shared" si="15"/>
        <v>0</v>
      </c>
      <c r="S46" s="64">
        <f t="shared" si="13"/>
        <v>1.34</v>
      </c>
      <c r="T46" s="64"/>
      <c r="U46" s="64"/>
    </row>
    <row r="47" spans="1:21">
      <c r="A47" s="85">
        <v>5</v>
      </c>
      <c r="B47" s="83">
        <f t="shared" si="14"/>
        <v>2.1352313167259784E-2</v>
      </c>
      <c r="C47" s="6">
        <f t="shared" si="0"/>
        <v>2.7014057964230467E-2</v>
      </c>
      <c r="D47" s="6">
        <f t="shared" si="1"/>
        <v>1.56905683702891E-2</v>
      </c>
      <c r="E47" s="84">
        <f t="shared" si="2"/>
        <v>-0.17409470752089151</v>
      </c>
      <c r="F47" s="6">
        <f t="shared" si="3"/>
        <v>-0.2</v>
      </c>
      <c r="G47" s="6">
        <f t="shared" si="4"/>
        <v>2.5069637883008356E-2</v>
      </c>
      <c r="H47" s="6">
        <f t="shared" si="5"/>
        <v>2.562277580071174E-2</v>
      </c>
      <c r="I47" s="83">
        <f t="shared" si="6"/>
        <v>1.2135231316725978</v>
      </c>
      <c r="J47" s="6">
        <f t="shared" si="7"/>
        <v>1.2359523795404652</v>
      </c>
      <c r="K47" s="6">
        <f t="shared" si="8"/>
        <v>1.1910938838047305</v>
      </c>
      <c r="L47" s="84">
        <f t="shared" si="9"/>
        <v>1.8144650748658283E-2</v>
      </c>
      <c r="M47" s="6">
        <f t="shared" si="10"/>
        <v>-3.5190615835777378E-3</v>
      </c>
      <c r="N47" s="6">
        <f t="shared" si="11"/>
        <v>1.1915041782729805</v>
      </c>
      <c r="O47" s="54">
        <f t="shared" si="12"/>
        <v>1.2177935943060498</v>
      </c>
      <c r="P47" s="64"/>
      <c r="Q47" s="85">
        <v>5</v>
      </c>
      <c r="R47" s="64">
        <f t="shared" si="15"/>
        <v>0</v>
      </c>
      <c r="S47" s="64">
        <f t="shared" si="13"/>
        <v>1.34</v>
      </c>
      <c r="T47" s="64"/>
      <c r="U47" s="64"/>
    </row>
    <row r="48" spans="1:21">
      <c r="A48" s="85">
        <v>5.0999999999999996</v>
      </c>
      <c r="B48" s="83">
        <f t="shared" si="14"/>
        <v>2.097902097902098E-2</v>
      </c>
      <c r="C48" s="6">
        <f t="shared" si="0"/>
        <v>2.6547894457220809E-2</v>
      </c>
      <c r="D48" s="6">
        <f t="shared" si="1"/>
        <v>1.5410147500821153E-2</v>
      </c>
      <c r="E48" s="84">
        <f t="shared" si="2"/>
        <v>-0.17453798767967146</v>
      </c>
      <c r="F48" s="6">
        <f t="shared" si="3"/>
        <v>-0.19999999999999987</v>
      </c>
      <c r="G48" s="6">
        <f t="shared" si="4"/>
        <v>2.4640657084188913E-2</v>
      </c>
      <c r="H48" s="6">
        <f t="shared" si="5"/>
        <v>2.5174825174825173E-2</v>
      </c>
      <c r="I48" s="83">
        <f t="shared" si="6"/>
        <v>1.2157342657342658</v>
      </c>
      <c r="J48" s="6">
        <f t="shared" si="7"/>
        <v>1.2378254732560376</v>
      </c>
      <c r="K48" s="6">
        <f t="shared" si="8"/>
        <v>1.1936430582124939</v>
      </c>
      <c r="L48" s="84">
        <f t="shared" si="9"/>
        <v>1.7840322352992488E-2</v>
      </c>
      <c r="M48" s="6">
        <f t="shared" si="10"/>
        <v>-3.4512510785158997E-3</v>
      </c>
      <c r="N48" s="6">
        <f t="shared" si="11"/>
        <v>1.1940451745379879</v>
      </c>
      <c r="O48" s="54">
        <f t="shared" si="12"/>
        <v>1.2199300699300699</v>
      </c>
      <c r="P48" s="64"/>
      <c r="Q48" s="85">
        <v>5.0999999999999996</v>
      </c>
      <c r="R48" s="64">
        <f t="shared" si="15"/>
        <v>0</v>
      </c>
      <c r="S48" s="64">
        <f t="shared" si="13"/>
        <v>1.34</v>
      </c>
      <c r="T48" s="64"/>
      <c r="U48" s="64"/>
    </row>
    <row r="49" spans="1:21">
      <c r="A49" s="85">
        <v>5.2</v>
      </c>
      <c r="B49" s="83">
        <f t="shared" si="14"/>
        <v>2.0618556701030927E-2</v>
      </c>
      <c r="C49" s="6">
        <f t="shared" si="0"/>
        <v>2.6097556486042544E-2</v>
      </c>
      <c r="D49" s="6">
        <f t="shared" si="1"/>
        <v>1.5139556916019313E-2</v>
      </c>
      <c r="E49" s="84">
        <f t="shared" si="2"/>
        <v>-0.17496635262449514</v>
      </c>
      <c r="F49" s="6">
        <f t="shared" si="3"/>
        <v>-0.19999999999999979</v>
      </c>
      <c r="G49" s="6">
        <f t="shared" si="4"/>
        <v>2.4226110363391652E-2</v>
      </c>
      <c r="H49" s="6">
        <f t="shared" si="5"/>
        <v>2.4742268041237109E-2</v>
      </c>
      <c r="I49" s="83">
        <f t="shared" si="6"/>
        <v>1.2178694158075603</v>
      </c>
      <c r="J49" s="6">
        <f t="shared" si="7"/>
        <v>1.2396324157532543</v>
      </c>
      <c r="K49" s="6">
        <f t="shared" si="8"/>
        <v>1.1961064158618662</v>
      </c>
      <c r="L49" s="84">
        <f t="shared" si="9"/>
        <v>1.7546005000774665E-2</v>
      </c>
      <c r="M49" s="6">
        <f t="shared" si="10"/>
        <v>-3.386004514672674E-3</v>
      </c>
      <c r="N49" s="6">
        <f t="shared" si="11"/>
        <v>1.1965006729475103</v>
      </c>
      <c r="O49" s="54">
        <f t="shared" si="12"/>
        <v>1.2219931271477664</v>
      </c>
      <c r="P49" s="64"/>
      <c r="Q49" s="85">
        <v>5.2</v>
      </c>
      <c r="R49" s="64">
        <f t="shared" si="15"/>
        <v>0</v>
      </c>
      <c r="S49" s="64">
        <f t="shared" si="13"/>
        <v>1.34</v>
      </c>
      <c r="T49" s="64"/>
      <c r="U49" s="64"/>
    </row>
    <row r="50" spans="1:21">
      <c r="A50" s="85">
        <v>5.3</v>
      </c>
      <c r="B50" s="83">
        <f t="shared" si="14"/>
        <v>2.0270270270270271E-2</v>
      </c>
      <c r="C50" s="6">
        <f t="shared" si="0"/>
        <v>2.5662251120221254E-2</v>
      </c>
      <c r="D50" s="6">
        <f t="shared" si="1"/>
        <v>1.4878289420319289E-2</v>
      </c>
      <c r="E50" s="84">
        <f t="shared" si="2"/>
        <v>-0.17538054268696224</v>
      </c>
      <c r="F50" s="6">
        <f t="shared" si="3"/>
        <v>-0.19999999999999982</v>
      </c>
      <c r="G50" s="6">
        <f t="shared" si="4"/>
        <v>2.3825281270681668E-2</v>
      </c>
      <c r="H50" s="6">
        <f t="shared" si="5"/>
        <v>2.4324324324324322E-2</v>
      </c>
      <c r="I50" s="83">
        <f t="shared" si="6"/>
        <v>1.2199324324324325</v>
      </c>
      <c r="J50" s="6">
        <f t="shared" si="7"/>
        <v>1.2413766460796862</v>
      </c>
      <c r="K50" s="6">
        <f t="shared" si="8"/>
        <v>1.1984882187851789</v>
      </c>
      <c r="L50" s="84">
        <f t="shared" si="9"/>
        <v>1.7261214309317721E-2</v>
      </c>
      <c r="M50" s="6">
        <f t="shared" si="10"/>
        <v>-3.323179174743895E-3</v>
      </c>
      <c r="N50" s="6">
        <f t="shared" si="11"/>
        <v>1.1988749172733291</v>
      </c>
      <c r="O50" s="54">
        <f t="shared" si="12"/>
        <v>1.2239864864864867</v>
      </c>
      <c r="P50" s="64"/>
      <c r="Q50" s="85">
        <v>5.3</v>
      </c>
      <c r="R50" s="64">
        <f t="shared" si="15"/>
        <v>0</v>
      </c>
      <c r="S50" s="64">
        <f t="shared" si="13"/>
        <v>1.34</v>
      </c>
      <c r="T50" s="64"/>
      <c r="U50" s="64"/>
    </row>
    <row r="51" spans="1:21">
      <c r="A51" s="85">
        <v>5.4</v>
      </c>
      <c r="B51" s="83">
        <f t="shared" si="14"/>
        <v>1.9933554817275746E-2</v>
      </c>
      <c r="C51" s="6">
        <f t="shared" si="0"/>
        <v>2.5241237564922778E-2</v>
      </c>
      <c r="D51" s="6">
        <f t="shared" si="1"/>
        <v>1.4625872069628714E-2</v>
      </c>
      <c r="E51" s="84">
        <f t="shared" si="2"/>
        <v>-0.17578124999999989</v>
      </c>
      <c r="F51" s="6">
        <f t="shared" si="3"/>
        <v>-0.19999999999999987</v>
      </c>
      <c r="G51" s="6">
        <f t="shared" si="4"/>
        <v>2.3437499999999997E-2</v>
      </c>
      <c r="H51" s="6">
        <f t="shared" si="5"/>
        <v>2.3920265780730893E-2</v>
      </c>
      <c r="I51" s="83">
        <f t="shared" si="6"/>
        <v>1.2219269102990034</v>
      </c>
      <c r="J51" s="6">
        <f t="shared" si="7"/>
        <v>1.2430613692362227</v>
      </c>
      <c r="K51" s="6">
        <f t="shared" si="8"/>
        <v>1.200792451361784</v>
      </c>
      <c r="L51" s="84">
        <f t="shared" si="9"/>
        <v>1.6985496533442113E-2</v>
      </c>
      <c r="M51" s="6">
        <f t="shared" si="10"/>
        <v>-3.2626427406198142E-3</v>
      </c>
      <c r="N51" s="6">
        <f t="shared" si="11"/>
        <v>1.201171875</v>
      </c>
      <c r="O51" s="54">
        <f t="shared" si="12"/>
        <v>1.2259136212624584</v>
      </c>
      <c r="P51" s="64"/>
      <c r="Q51" s="85">
        <v>5.4</v>
      </c>
      <c r="R51" s="64">
        <f t="shared" si="15"/>
        <v>0</v>
      </c>
      <c r="S51" s="64">
        <f t="shared" si="13"/>
        <v>1.34</v>
      </c>
      <c r="T51" s="64"/>
      <c r="U51" s="64"/>
    </row>
    <row r="52" spans="1:21">
      <c r="A52" s="85">
        <v>5.5</v>
      </c>
      <c r="B52" s="83">
        <f t="shared" si="14"/>
        <v>1.9607843137254902E-2</v>
      </c>
      <c r="C52" s="6">
        <f t="shared" si="0"/>
        <v>2.4833822942599938E-2</v>
      </c>
      <c r="D52" s="6">
        <f t="shared" si="1"/>
        <v>1.4381863331909864E-2</v>
      </c>
      <c r="E52" s="84">
        <f t="shared" si="2"/>
        <v>-0.17616912235746307</v>
      </c>
      <c r="F52" s="6">
        <f t="shared" si="3"/>
        <v>-0.19999999999999982</v>
      </c>
      <c r="G52" s="6">
        <f t="shared" si="4"/>
        <v>2.3062139654067903E-2</v>
      </c>
      <c r="H52" s="6">
        <f t="shared" si="5"/>
        <v>2.3529411764705879E-2</v>
      </c>
      <c r="I52" s="83">
        <f t="shared" si="6"/>
        <v>1.2238562091503269</v>
      </c>
      <c r="J52" s="6">
        <f t="shared" si="7"/>
        <v>1.2446895757332179</v>
      </c>
      <c r="K52" s="6">
        <f t="shared" si="8"/>
        <v>1.2030228425674356</v>
      </c>
      <c r="L52" s="84">
        <f t="shared" si="9"/>
        <v>1.6718426191146246E-2</v>
      </c>
      <c r="M52" s="6">
        <f t="shared" si="10"/>
        <v>-3.2042723631508564E-3</v>
      </c>
      <c r="N52" s="6">
        <f t="shared" si="11"/>
        <v>1.2033952594490711</v>
      </c>
      <c r="O52" s="54">
        <f t="shared" si="12"/>
        <v>1.2277777777777779</v>
      </c>
      <c r="P52" s="64"/>
      <c r="Q52" s="85">
        <v>5.5</v>
      </c>
      <c r="R52" s="64">
        <f t="shared" si="15"/>
        <v>0</v>
      </c>
      <c r="S52" s="64">
        <f t="shared" si="13"/>
        <v>1.34</v>
      </c>
      <c r="T52" s="64"/>
      <c r="U52" s="64"/>
    </row>
    <row r="53" spans="1:21">
      <c r="A53" s="85">
        <v>5.6</v>
      </c>
      <c r="B53" s="83">
        <f t="shared" si="14"/>
        <v>1.9292604501607719E-2</v>
      </c>
      <c r="C53" s="6">
        <f t="shared" si="0"/>
        <v>2.4439358477951298E-2</v>
      </c>
      <c r="D53" s="6">
        <f t="shared" si="1"/>
        <v>1.4145850525264141E-2</v>
      </c>
      <c r="E53" s="84">
        <f t="shared" si="2"/>
        <v>-0.17654476670870112</v>
      </c>
      <c r="F53" s="6">
        <f t="shared" si="3"/>
        <v>-0.19999999999999982</v>
      </c>
      <c r="G53" s="6">
        <f t="shared" si="4"/>
        <v>2.269861286254729E-2</v>
      </c>
      <c r="H53" s="6">
        <f t="shared" si="5"/>
        <v>2.3151125401929259E-2</v>
      </c>
      <c r="I53" s="83">
        <f t="shared" si="6"/>
        <v>1.2257234726688102</v>
      </c>
      <c r="J53" s="6">
        <f t="shared" si="7"/>
        <v>1.2462640592199061</v>
      </c>
      <c r="K53" s="6">
        <f t="shared" si="8"/>
        <v>1.2051828861177141</v>
      </c>
      <c r="L53" s="84">
        <f t="shared" si="9"/>
        <v>1.6459603905632756E-2</v>
      </c>
      <c r="M53" s="6">
        <f t="shared" si="10"/>
        <v>-3.1479538300106069E-3</v>
      </c>
      <c r="N53" s="6">
        <f t="shared" si="11"/>
        <v>1.2055485498108449</v>
      </c>
      <c r="O53" s="54">
        <f t="shared" si="12"/>
        <v>1.2295819935691319</v>
      </c>
      <c r="P53" s="64"/>
      <c r="Q53" s="85">
        <v>5.6</v>
      </c>
      <c r="R53" s="64">
        <f t="shared" si="15"/>
        <v>0</v>
      </c>
      <c r="S53" s="64">
        <f t="shared" si="13"/>
        <v>1.34</v>
      </c>
      <c r="T53" s="64"/>
      <c r="U53" s="64"/>
    </row>
    <row r="54" spans="1:21">
      <c r="A54" s="85">
        <v>5.7</v>
      </c>
      <c r="B54" s="83">
        <f t="shared" si="14"/>
        <v>1.8987341772151896E-2</v>
      </c>
      <c r="C54" s="6">
        <f t="shared" si="0"/>
        <v>2.4057236041882046E-2</v>
      </c>
      <c r="D54" s="6">
        <f t="shared" si="1"/>
        <v>1.3917447502421748E-2</v>
      </c>
      <c r="E54" s="84">
        <f t="shared" si="2"/>
        <v>-0.17690875232774678</v>
      </c>
      <c r="F54" s="6">
        <f t="shared" si="3"/>
        <v>-0.2</v>
      </c>
      <c r="G54" s="6">
        <f t="shared" si="4"/>
        <v>2.2346368715083796E-2</v>
      </c>
      <c r="H54" s="6">
        <f t="shared" si="5"/>
        <v>2.2784810126582275E-2</v>
      </c>
      <c r="I54" s="83">
        <f t="shared" si="6"/>
        <v>1.2275316455696204</v>
      </c>
      <c r="J54" s="6">
        <f t="shared" si="7"/>
        <v>1.247787432404776</v>
      </c>
      <c r="K54" s="6">
        <f t="shared" si="8"/>
        <v>1.2072758587344647</v>
      </c>
      <c r="L54" s="84">
        <f t="shared" si="9"/>
        <v>1.6208654441165524E-2</v>
      </c>
      <c r="M54" s="6">
        <f t="shared" si="10"/>
        <v>-3.0935808197989335E-3</v>
      </c>
      <c r="N54" s="6">
        <f t="shared" si="11"/>
        <v>1.2076350093109871</v>
      </c>
      <c r="O54" s="54">
        <f t="shared" si="12"/>
        <v>1.2313291139240508</v>
      </c>
      <c r="P54" s="64"/>
      <c r="Q54" s="85">
        <v>5.7</v>
      </c>
      <c r="R54" s="64">
        <f t="shared" si="15"/>
        <v>0</v>
      </c>
      <c r="S54" s="64">
        <f t="shared" si="13"/>
        <v>1.34</v>
      </c>
      <c r="T54" s="64"/>
      <c r="U54" s="64"/>
    </row>
    <row r="55" spans="1:21">
      <c r="A55" s="85">
        <v>5.8</v>
      </c>
      <c r="B55" s="83">
        <f t="shared" si="14"/>
        <v>1.8691588785046728E-2</v>
      </c>
      <c r="C55" s="6">
        <f t="shared" si="0"/>
        <v>2.3686885015638322E-2</v>
      </c>
      <c r="D55" s="6">
        <f t="shared" si="1"/>
        <v>1.3696292554455133E-2</v>
      </c>
      <c r="E55" s="84">
        <f t="shared" si="2"/>
        <v>-0.17726161369193166</v>
      </c>
      <c r="F55" s="6">
        <f t="shared" si="3"/>
        <v>-0.2</v>
      </c>
      <c r="G55" s="6">
        <f t="shared" si="4"/>
        <v>2.2004889975550123E-2</v>
      </c>
      <c r="H55" s="6">
        <f t="shared" si="5"/>
        <v>2.2429906542056073E-2</v>
      </c>
      <c r="I55" s="83">
        <f t="shared" si="6"/>
        <v>1.2292834890965734</v>
      </c>
      <c r="J55" s="6">
        <f t="shared" si="7"/>
        <v>1.2492621414569507</v>
      </c>
      <c r="K55" s="6">
        <f t="shared" si="8"/>
        <v>1.209304836736196</v>
      </c>
      <c r="L55" s="84">
        <f t="shared" si="9"/>
        <v>1.5965224912851645E-2</v>
      </c>
      <c r="M55" s="6">
        <f t="shared" si="10"/>
        <v>-3.0410542321336618E-3</v>
      </c>
      <c r="N55" s="6">
        <f t="shared" si="11"/>
        <v>1.2096577017114916</v>
      </c>
      <c r="O55" s="54">
        <f t="shared" si="12"/>
        <v>1.2330218068535825</v>
      </c>
      <c r="P55" s="64"/>
      <c r="Q55" s="85">
        <v>5.8</v>
      </c>
      <c r="R55" s="64">
        <f t="shared" si="15"/>
        <v>0</v>
      </c>
      <c r="S55" s="64">
        <f t="shared" si="13"/>
        <v>1.34</v>
      </c>
      <c r="T55" s="64"/>
      <c r="U55" s="64"/>
    </row>
    <row r="56" spans="1:21">
      <c r="A56" s="85">
        <v>5.9</v>
      </c>
      <c r="B56" s="83">
        <f t="shared" si="14"/>
        <v>1.8404907975460121E-2</v>
      </c>
      <c r="C56" s="6">
        <f t="shared" si="0"/>
        <v>2.3327769441015417E-2</v>
      </c>
      <c r="D56" s="6">
        <f t="shared" si="1"/>
        <v>1.3482046509904824E-2</v>
      </c>
      <c r="E56" s="84">
        <f t="shared" si="2"/>
        <v>-0.1776038531005418</v>
      </c>
      <c r="F56" s="6">
        <f t="shared" si="3"/>
        <v>-0.2</v>
      </c>
      <c r="G56" s="6">
        <f t="shared" si="4"/>
        <v>2.167369054786273E-2</v>
      </c>
      <c r="H56" s="6">
        <f t="shared" si="5"/>
        <v>2.2085889570552145E-2</v>
      </c>
      <c r="I56" s="83">
        <f t="shared" si="6"/>
        <v>1.2309815950920244</v>
      </c>
      <c r="J56" s="6">
        <f t="shared" si="7"/>
        <v>1.2506904790548807</v>
      </c>
      <c r="K56" s="6">
        <f t="shared" si="8"/>
        <v>1.2112727111291679</v>
      </c>
      <c r="L56" s="84">
        <f t="shared" si="9"/>
        <v>1.5728983152736575E-2</v>
      </c>
      <c r="M56" s="6">
        <f t="shared" si="10"/>
        <v>-2.9902815848494033E-3</v>
      </c>
      <c r="N56" s="6">
        <f t="shared" si="11"/>
        <v>1.2116195063214932</v>
      </c>
      <c r="O56" s="54">
        <f t="shared" si="12"/>
        <v>1.2346625766871167</v>
      </c>
      <c r="P56" s="64"/>
      <c r="Q56" s="85">
        <v>5.9</v>
      </c>
      <c r="R56" s="64">
        <f t="shared" si="15"/>
        <v>0</v>
      </c>
      <c r="S56" s="64">
        <f t="shared" si="13"/>
        <v>1.34</v>
      </c>
      <c r="T56" s="64"/>
      <c r="U56" s="64"/>
    </row>
    <row r="57" spans="1:21">
      <c r="A57" s="85">
        <v>6</v>
      </c>
      <c r="B57" s="83">
        <f t="shared" si="14"/>
        <v>1.8126888217522657E-2</v>
      </c>
      <c r="C57" s="6">
        <f t="shared" si="0"/>
        <v>2.2979385426631513E-2</v>
      </c>
      <c r="D57" s="6">
        <f t="shared" si="1"/>
        <v>1.3274391008413801E-2</v>
      </c>
      <c r="E57" s="84">
        <f t="shared" si="2"/>
        <v>-0.17793594306049837</v>
      </c>
      <c r="F57" s="6">
        <f t="shared" si="3"/>
        <v>-0.19999999999999993</v>
      </c>
      <c r="G57" s="6">
        <f t="shared" si="4"/>
        <v>2.1352313167259787E-2</v>
      </c>
      <c r="H57" s="6">
        <f t="shared" si="5"/>
        <v>2.1752265861027187E-2</v>
      </c>
      <c r="I57" s="83">
        <f t="shared" si="6"/>
        <v>1.2326283987915407</v>
      </c>
      <c r="J57" s="6">
        <f t="shared" si="7"/>
        <v>1.252074596228165</v>
      </c>
      <c r="K57" s="6">
        <f t="shared" si="8"/>
        <v>1.2131822013549165</v>
      </c>
      <c r="L57" s="84">
        <f t="shared" si="9"/>
        <v>1.5499616216593197E-2</v>
      </c>
      <c r="M57" s="6">
        <f t="shared" si="10"/>
        <v>-2.9411764705883549E-3</v>
      </c>
      <c r="N57" s="6">
        <f t="shared" si="11"/>
        <v>1.2135231316725981</v>
      </c>
      <c r="O57" s="54">
        <f t="shared" si="12"/>
        <v>1.2362537764350454</v>
      </c>
      <c r="P57" s="64"/>
      <c r="Q57" s="85">
        <v>6</v>
      </c>
      <c r="R57" s="64">
        <f t="shared" si="15"/>
        <v>0</v>
      </c>
      <c r="S57" s="64">
        <f t="shared" si="13"/>
        <v>1.34</v>
      </c>
      <c r="T57" s="64"/>
      <c r="U57" s="64"/>
    </row>
    <row r="58" spans="1:21">
      <c r="A58" s="85">
        <v>6.1</v>
      </c>
      <c r="B58" s="83">
        <f t="shared" si="14"/>
        <v>1.7857142857142856E-2</v>
      </c>
      <c r="C58" s="6">
        <f t="shared" si="0"/>
        <v>2.2641258783804685E-2</v>
      </c>
      <c r="D58" s="6">
        <f t="shared" si="1"/>
        <v>1.3073026930481029E-2</v>
      </c>
      <c r="E58" s="84">
        <f t="shared" si="2"/>
        <v>-0.17825832846288731</v>
      </c>
      <c r="F58" s="6">
        <f t="shared" si="3"/>
        <v>-0.20000000000000007</v>
      </c>
      <c r="G58" s="6">
        <f t="shared" si="4"/>
        <v>2.1040327293980129E-2</v>
      </c>
      <c r="H58" s="6">
        <f t="shared" si="5"/>
        <v>2.1428571428571429E-2</v>
      </c>
      <c r="I58" s="83">
        <f t="shared" si="6"/>
        <v>1.2342261904761904</v>
      </c>
      <c r="J58" s="6">
        <f t="shared" si="7"/>
        <v>1.2534165131206427</v>
      </c>
      <c r="K58" s="6">
        <f t="shared" si="8"/>
        <v>1.2150358678317381</v>
      </c>
      <c r="L58" s="84">
        <f t="shared" si="9"/>
        <v>1.5276829017533182E-2</v>
      </c>
      <c r="M58" s="6">
        <f t="shared" si="10"/>
        <v>-2.8936580660718489E-3</v>
      </c>
      <c r="N58" s="6">
        <f t="shared" si="11"/>
        <v>1.2153711279953243</v>
      </c>
      <c r="O58" s="54">
        <f t="shared" si="12"/>
        <v>1.237797619047619</v>
      </c>
      <c r="P58" s="64"/>
      <c r="Q58" s="85">
        <v>6.1</v>
      </c>
      <c r="R58" s="64">
        <f t="shared" si="15"/>
        <v>0</v>
      </c>
      <c r="S58" s="64">
        <f t="shared" si="13"/>
        <v>1.34</v>
      </c>
      <c r="T58" s="64"/>
      <c r="U58" s="64"/>
    </row>
    <row r="59" spans="1:21">
      <c r="A59" s="85">
        <v>6.2</v>
      </c>
      <c r="B59" s="83">
        <f t="shared" si="14"/>
        <v>1.7595307917888561E-2</v>
      </c>
      <c r="C59" s="6">
        <f t="shared" si="0"/>
        <v>2.2312942868652728E-2</v>
      </c>
      <c r="D59" s="6">
        <f t="shared" si="1"/>
        <v>1.2877672967124392E-2</v>
      </c>
      <c r="E59" s="84">
        <f t="shared" si="2"/>
        <v>-0.17857142857142852</v>
      </c>
      <c r="F59" s="6">
        <f t="shared" si="3"/>
        <v>-0.19999999999999993</v>
      </c>
      <c r="G59" s="6">
        <f t="shared" si="4"/>
        <v>2.0737327188940089E-2</v>
      </c>
      <c r="H59" s="6">
        <f t="shared" si="5"/>
        <v>2.1114369501466272E-2</v>
      </c>
      <c r="I59" s="83">
        <f t="shared" si="6"/>
        <v>1.2357771260997068</v>
      </c>
      <c r="J59" s="6">
        <f t="shared" si="7"/>
        <v>1.2547181287876064</v>
      </c>
      <c r="K59" s="6">
        <f t="shared" si="8"/>
        <v>1.216836123411807</v>
      </c>
      <c r="L59" s="84">
        <f t="shared" si="9"/>
        <v>1.5060343074106548E-2</v>
      </c>
      <c r="M59" s="6">
        <f t="shared" si="10"/>
        <v>-2.8476506881823546E-3</v>
      </c>
      <c r="N59" s="6">
        <f t="shared" si="11"/>
        <v>1.2171658986175118</v>
      </c>
      <c r="O59" s="54">
        <f t="shared" si="12"/>
        <v>1.2392961876832846</v>
      </c>
      <c r="P59" s="64"/>
      <c r="Q59" s="85">
        <v>6.2</v>
      </c>
      <c r="R59" s="64">
        <f t="shared" si="15"/>
        <v>0</v>
      </c>
      <c r="S59" s="64">
        <f t="shared" si="13"/>
        <v>1.34</v>
      </c>
      <c r="T59" s="64"/>
      <c r="U59" s="64"/>
    </row>
    <row r="60" spans="1:21">
      <c r="A60" s="85">
        <v>6.3</v>
      </c>
      <c r="B60" s="83">
        <f t="shared" si="14"/>
        <v>1.7341040462427744E-2</v>
      </c>
      <c r="C60" s="6">
        <f t="shared" si="0"/>
        <v>2.1994016609718652E-2</v>
      </c>
      <c r="D60" s="6">
        <f t="shared" si="1"/>
        <v>1.2688064315136834E-2</v>
      </c>
      <c r="E60" s="84">
        <f t="shared" si="2"/>
        <v>-0.17887563884156732</v>
      </c>
      <c r="F60" s="6">
        <f t="shared" si="3"/>
        <v>-0.20000000000000012</v>
      </c>
      <c r="G60" s="6">
        <f t="shared" si="4"/>
        <v>2.0442930153321975E-2</v>
      </c>
      <c r="H60" s="6">
        <f t="shared" si="5"/>
        <v>2.0809248554913295E-2</v>
      </c>
      <c r="I60" s="83">
        <f t="shared" si="6"/>
        <v>1.2372832369942195</v>
      </c>
      <c r="J60" s="6">
        <f t="shared" si="7"/>
        <v>1.2559812301266857</v>
      </c>
      <c r="K60" s="6">
        <f t="shared" si="8"/>
        <v>1.2185852438617533</v>
      </c>
      <c r="L60" s="84">
        <f t="shared" si="9"/>
        <v>1.4849895361899573E-2</v>
      </c>
      <c r="M60" s="6">
        <f t="shared" si="10"/>
        <v>-2.8030833917310374E-3</v>
      </c>
      <c r="N60" s="6">
        <f t="shared" si="11"/>
        <v>1.2189097103918229</v>
      </c>
      <c r="O60" s="54">
        <f t="shared" si="12"/>
        <v>1.2407514450867052</v>
      </c>
      <c r="P60" s="64"/>
      <c r="Q60" s="85">
        <v>6.3</v>
      </c>
      <c r="R60" s="64">
        <f t="shared" si="15"/>
        <v>0</v>
      </c>
      <c r="S60" s="64">
        <f t="shared" si="13"/>
        <v>1.34</v>
      </c>
      <c r="T60" s="64"/>
      <c r="U60" s="64"/>
    </row>
    <row r="61" spans="1:21">
      <c r="A61" s="85">
        <v>6.4</v>
      </c>
      <c r="B61" s="83">
        <f t="shared" si="14"/>
        <v>1.7094017094017092E-2</v>
      </c>
      <c r="C61" s="6">
        <f t="shared" si="0"/>
        <v>2.1684082702766245E-2</v>
      </c>
      <c r="D61" s="6">
        <f t="shared" si="1"/>
        <v>1.2503951485267938E-2</v>
      </c>
      <c r="E61" s="84">
        <f t="shared" si="2"/>
        <v>-0.17917133258678622</v>
      </c>
      <c r="F61" s="6">
        <f t="shared" si="3"/>
        <v>-0.19999999999999993</v>
      </c>
      <c r="G61" s="6">
        <f t="shared" si="4"/>
        <v>2.0156774916013438E-2</v>
      </c>
      <c r="H61" s="6">
        <f t="shared" si="5"/>
        <v>2.0512820512820509E-2</v>
      </c>
      <c r="I61" s="83">
        <f t="shared" si="6"/>
        <v>1.2387464387464386</v>
      </c>
      <c r="J61" s="6">
        <f t="shared" si="7"/>
        <v>1.2572075000304108</v>
      </c>
      <c r="K61" s="6">
        <f t="shared" si="8"/>
        <v>1.2202853774624662</v>
      </c>
      <c r="L61" s="84">
        <f t="shared" si="9"/>
        <v>1.4645237258818559E-2</v>
      </c>
      <c r="M61" s="6">
        <f t="shared" si="10"/>
        <v>-2.7598896044159931E-3</v>
      </c>
      <c r="N61" s="6">
        <f t="shared" si="11"/>
        <v>1.2206047032474805</v>
      </c>
      <c r="O61" s="54">
        <f t="shared" si="12"/>
        <v>1.2421652421652423</v>
      </c>
      <c r="P61" s="64"/>
      <c r="Q61" s="85">
        <v>6.4</v>
      </c>
      <c r="R61" s="64">
        <f t="shared" si="15"/>
        <v>0</v>
      </c>
      <c r="S61" s="64">
        <f t="shared" si="13"/>
        <v>1.34</v>
      </c>
      <c r="T61" s="64"/>
      <c r="U61" s="64"/>
    </row>
    <row r="62" spans="1:21">
      <c r="A62" s="85">
        <v>6.5</v>
      </c>
      <c r="B62" s="83">
        <f t="shared" si="14"/>
        <v>1.6853932584269662E-2</v>
      </c>
      <c r="C62" s="6">
        <f t="shared" si="0"/>
        <v>2.1382765956438021E-2</v>
      </c>
      <c r="D62" s="6">
        <f t="shared" si="1"/>
        <v>1.2325099212101304E-2</v>
      </c>
      <c r="E62" s="84">
        <f t="shared" si="2"/>
        <v>-0.17945886250690216</v>
      </c>
      <c r="F62" s="6">
        <f t="shared" si="3"/>
        <v>-0.19999999999999996</v>
      </c>
      <c r="G62" s="6">
        <f t="shared" si="4"/>
        <v>1.987852015461071E-2</v>
      </c>
      <c r="H62" s="6">
        <f t="shared" si="5"/>
        <v>2.0224719101123594E-2</v>
      </c>
      <c r="I62" s="83">
        <f t="shared" si="6"/>
        <v>1.2401685393258426</v>
      </c>
      <c r="J62" s="6">
        <f t="shared" si="7"/>
        <v>1.2583985248384</v>
      </c>
      <c r="K62" s="6">
        <f t="shared" si="8"/>
        <v>1.2219385538132852</v>
      </c>
      <c r="L62" s="84">
        <f t="shared" si="9"/>
        <v>1.4446133575300552E-2</v>
      </c>
      <c r="M62" s="6">
        <f t="shared" si="10"/>
        <v>-2.7180067950171912E-3</v>
      </c>
      <c r="N62" s="6">
        <f t="shared" si="11"/>
        <v>1.2222528989508561</v>
      </c>
      <c r="O62" s="54">
        <f t="shared" si="12"/>
        <v>1.2435393258426968</v>
      </c>
      <c r="P62" s="64"/>
      <c r="Q62" s="85">
        <v>6.5</v>
      </c>
      <c r="R62" s="64">
        <f t="shared" si="15"/>
        <v>0</v>
      </c>
      <c r="S62" s="64">
        <f t="shared" si="13"/>
        <v>1.34</v>
      </c>
      <c r="T62" s="64"/>
      <c r="U62" s="64"/>
    </row>
    <row r="63" spans="1:21">
      <c r="A63" s="85">
        <v>6.6</v>
      </c>
      <c r="B63" s="83">
        <f t="shared" si="14"/>
        <v>1.662049861495845E-2</v>
      </c>
      <c r="C63" s="6">
        <f t="shared" si="0"/>
        <v>2.1089711774261551E-2</v>
      </c>
      <c r="D63" s="6">
        <f t="shared" si="1"/>
        <v>1.2151285455655346E-2</v>
      </c>
      <c r="E63" s="84">
        <f t="shared" si="2"/>
        <v>-0.17973856209150318</v>
      </c>
      <c r="F63" s="6">
        <f t="shared" si="3"/>
        <v>-0.19999999999999987</v>
      </c>
      <c r="G63" s="6">
        <f t="shared" si="4"/>
        <v>1.9607843137254902E-2</v>
      </c>
      <c r="H63" s="6">
        <f t="shared" si="5"/>
        <v>1.9944598337950138E-2</v>
      </c>
      <c r="I63" s="83">
        <f t="shared" si="6"/>
        <v>1.2415512465373959</v>
      </c>
      <c r="J63" s="6">
        <f t="shared" si="7"/>
        <v>1.259555801158329</v>
      </c>
      <c r="K63" s="6">
        <f t="shared" si="8"/>
        <v>1.2235466919164628</v>
      </c>
      <c r="L63" s="84">
        <f t="shared" si="9"/>
        <v>1.4252361661606235E-2</v>
      </c>
      <c r="M63" s="6">
        <f t="shared" si="10"/>
        <v>-2.6773761713523004E-3</v>
      </c>
      <c r="N63" s="6">
        <f t="shared" si="11"/>
        <v>1.2238562091503269</v>
      </c>
      <c r="O63" s="54">
        <f t="shared" si="12"/>
        <v>1.2448753462603879</v>
      </c>
      <c r="P63" s="64"/>
      <c r="Q63" s="85">
        <v>6.6</v>
      </c>
      <c r="R63" s="64">
        <f t="shared" si="15"/>
        <v>0</v>
      </c>
      <c r="S63" s="64">
        <f t="shared" si="13"/>
        <v>1.34</v>
      </c>
      <c r="T63" s="64"/>
      <c r="U63" s="64"/>
    </row>
    <row r="64" spans="1:21">
      <c r="A64" s="85">
        <v>6.7</v>
      </c>
      <c r="B64" s="83">
        <f t="shared" si="14"/>
        <v>1.6393442622950817E-2</v>
      </c>
      <c r="C64" s="6">
        <f t="shared" si="0"/>
        <v>2.0804584760065328E-2</v>
      </c>
      <c r="D64" s="6">
        <f t="shared" si="1"/>
        <v>1.1982300485836306E-2</v>
      </c>
      <c r="E64" s="84">
        <f t="shared" si="2"/>
        <v>-0.18001074691026339</v>
      </c>
      <c r="F64" s="6">
        <f t="shared" si="3"/>
        <v>-0.20000000000000009</v>
      </c>
      <c r="G64" s="6">
        <f t="shared" si="4"/>
        <v>1.9344438473938741E-2</v>
      </c>
      <c r="H64" s="6">
        <f t="shared" si="5"/>
        <v>1.9672131147540982E-2</v>
      </c>
      <c r="I64" s="83">
        <f t="shared" si="6"/>
        <v>1.242896174863388</v>
      </c>
      <c r="J64" s="6">
        <f t="shared" si="7"/>
        <v>1.2606807421171449</v>
      </c>
      <c r="K64" s="6">
        <f t="shared" si="8"/>
        <v>1.2251116076096311</v>
      </c>
      <c r="L64" s="84">
        <f t="shared" si="9"/>
        <v>1.4063710585163123E-2</v>
      </c>
      <c r="M64" s="6">
        <f t="shared" si="10"/>
        <v>-2.6379424049243049E-3</v>
      </c>
      <c r="N64" s="6">
        <f t="shared" si="11"/>
        <v>1.225416442772703</v>
      </c>
      <c r="O64" s="54">
        <f t="shared" si="12"/>
        <v>1.2461748633879783</v>
      </c>
      <c r="P64" s="64"/>
      <c r="Q64" s="85">
        <v>6.7</v>
      </c>
      <c r="R64" s="64">
        <f t="shared" si="15"/>
        <v>0</v>
      </c>
      <c r="S64" s="64">
        <f t="shared" si="13"/>
        <v>1.34</v>
      </c>
      <c r="T64" s="64"/>
      <c r="U64" s="64"/>
    </row>
    <row r="65" spans="1:21">
      <c r="A65" s="85">
        <v>6.8</v>
      </c>
      <c r="B65" s="83">
        <f t="shared" si="14"/>
        <v>1.6172506738544475E-2</v>
      </c>
      <c r="C65" s="6">
        <f t="shared" si="0"/>
        <v>2.0527067435250318E-2</v>
      </c>
      <c r="D65" s="6">
        <f t="shared" si="1"/>
        <v>1.1817946041838634E-2</v>
      </c>
      <c r="E65" s="84">
        <f t="shared" si="2"/>
        <v>-0.18027571580063609</v>
      </c>
      <c r="F65" s="6">
        <f t="shared" si="3"/>
        <v>-0.19999999999999993</v>
      </c>
      <c r="G65" s="6">
        <f t="shared" si="4"/>
        <v>1.9088016967126191E-2</v>
      </c>
      <c r="H65" s="6">
        <f t="shared" si="5"/>
        <v>1.9407008086253369E-2</v>
      </c>
      <c r="I65" s="83">
        <f t="shared" si="6"/>
        <v>1.2442048517520214</v>
      </c>
      <c r="J65" s="6">
        <f t="shared" si="7"/>
        <v>1.2617746830972438</v>
      </c>
      <c r="K65" s="6">
        <f t="shared" si="8"/>
        <v>1.2266350204067991</v>
      </c>
      <c r="L65" s="84">
        <f t="shared" si="9"/>
        <v>1.3879980371651883E-2</v>
      </c>
      <c r="M65" s="6">
        <f t="shared" si="10"/>
        <v>-2.5996533795495463E-3</v>
      </c>
      <c r="N65" s="6">
        <f t="shared" si="11"/>
        <v>1.2269353128313893</v>
      </c>
      <c r="O65" s="54">
        <f t="shared" si="12"/>
        <v>1.2474393530997305</v>
      </c>
      <c r="P65" s="64"/>
      <c r="Q65" s="85">
        <v>6.8</v>
      </c>
      <c r="R65" s="64">
        <f t="shared" si="15"/>
        <v>0</v>
      </c>
      <c r="S65" s="64">
        <f t="shared" si="13"/>
        <v>1.34</v>
      </c>
      <c r="T65" s="64"/>
      <c r="U65" s="64"/>
    </row>
    <row r="66" spans="1:21">
      <c r="A66" s="85">
        <v>6.9</v>
      </c>
      <c r="B66" s="83">
        <f t="shared" si="14"/>
        <v>1.5957446808510637E-2</v>
      </c>
      <c r="C66" s="6">
        <f t="shared" si="0"/>
        <v>2.0256859057583922E-2</v>
      </c>
      <c r="D66" s="6">
        <f t="shared" si="1"/>
        <v>1.1658034559437352E-2</v>
      </c>
      <c r="E66" s="84">
        <f t="shared" si="2"/>
        <v>-0.18053375196232338</v>
      </c>
      <c r="F66" s="6">
        <f t="shared" si="3"/>
        <v>-0.19999999999999987</v>
      </c>
      <c r="G66" s="6">
        <f t="shared" si="4"/>
        <v>1.8838304552590265E-2</v>
      </c>
      <c r="H66" s="6">
        <f t="shared" si="5"/>
        <v>1.9148936170212762E-2</v>
      </c>
      <c r="I66" s="83">
        <f t="shared" si="6"/>
        <v>1.2454787234042553</v>
      </c>
      <c r="J66" s="6">
        <f t="shared" si="7"/>
        <v>1.2628388870064253</v>
      </c>
      <c r="K66" s="6">
        <f t="shared" si="8"/>
        <v>1.2281185598020852</v>
      </c>
      <c r="L66" s="84">
        <f t="shared" si="9"/>
        <v>1.3700981304165935E-2</v>
      </c>
      <c r="M66" s="6">
        <f t="shared" si="10"/>
        <v>-2.5624599615631711E-3</v>
      </c>
      <c r="N66" s="6">
        <f t="shared" si="11"/>
        <v>1.2284144427001571</v>
      </c>
      <c r="O66" s="54">
        <f t="shared" si="12"/>
        <v>1.2486702127659575</v>
      </c>
      <c r="P66" s="64"/>
      <c r="Q66" s="85">
        <v>6.9</v>
      </c>
      <c r="R66" s="64">
        <f t="shared" si="15"/>
        <v>0</v>
      </c>
      <c r="S66" s="64">
        <f t="shared" si="13"/>
        <v>1.34</v>
      </c>
      <c r="T66" s="64"/>
      <c r="U66" s="64"/>
    </row>
    <row r="67" spans="1:21">
      <c r="A67" s="85">
        <v>7</v>
      </c>
      <c r="B67" s="83">
        <f t="shared" si="14"/>
        <v>1.5748031496062992E-2</v>
      </c>
      <c r="C67" s="6">
        <f t="shared" si="0"/>
        <v>1.999367453226019E-2</v>
      </c>
      <c r="D67" s="6">
        <f t="shared" si="1"/>
        <v>1.1502388459865794E-2</v>
      </c>
      <c r="E67" s="84">
        <f t="shared" si="2"/>
        <v>-0.18078512396694219</v>
      </c>
      <c r="F67" s="6">
        <f t="shared" si="3"/>
        <v>-0.2</v>
      </c>
      <c r="G67" s="6">
        <f t="shared" si="4"/>
        <v>1.859504132231405E-2</v>
      </c>
      <c r="H67" s="6">
        <f t="shared" si="5"/>
        <v>1.889763779527559E-2</v>
      </c>
      <c r="I67" s="83">
        <f t="shared" si="6"/>
        <v>1.246719160104987</v>
      </c>
      <c r="J67" s="6">
        <f t="shared" si="7"/>
        <v>1.2638745491251993</v>
      </c>
      <c r="K67" s="6">
        <f t="shared" si="8"/>
        <v>1.2295637710847747</v>
      </c>
      <c r="L67" s="84">
        <f t="shared" si="9"/>
        <v>1.3526533275337123E-2</v>
      </c>
      <c r="M67" s="6">
        <f t="shared" si="10"/>
        <v>-2.5263157894737506E-3</v>
      </c>
      <c r="N67" s="6">
        <f t="shared" si="11"/>
        <v>1.2298553719008265</v>
      </c>
      <c r="O67" s="54">
        <f t="shared" si="12"/>
        <v>1.2498687664041996</v>
      </c>
      <c r="P67" s="64"/>
      <c r="Q67" s="85">
        <v>7</v>
      </c>
      <c r="R67" s="64">
        <f t="shared" si="15"/>
        <v>0</v>
      </c>
      <c r="S67" s="64">
        <f t="shared" si="13"/>
        <v>1.34</v>
      </c>
      <c r="T67" s="64"/>
      <c r="U67" s="64"/>
    </row>
    <row r="68" spans="1:21">
      <c r="A68" s="85">
        <v>7.1</v>
      </c>
      <c r="B68" s="83">
        <f t="shared" si="14"/>
        <v>1.5544041450777202E-2</v>
      </c>
      <c r="C68" s="6">
        <f t="shared" si="0"/>
        <v>1.9737243406922605E-2</v>
      </c>
      <c r="D68" s="6">
        <f t="shared" si="1"/>
        <v>1.1350839494631795E-2</v>
      </c>
      <c r="E68" s="84">
        <f t="shared" si="2"/>
        <v>-0.181030086690464</v>
      </c>
      <c r="F68" s="6">
        <f t="shared" si="3"/>
        <v>-0.1999999999999999</v>
      </c>
      <c r="G68" s="6">
        <f t="shared" si="4"/>
        <v>1.8357980622131564E-2</v>
      </c>
      <c r="H68" s="6">
        <f t="shared" si="5"/>
        <v>1.8652849740932641E-2</v>
      </c>
      <c r="I68" s="83">
        <f t="shared" si="6"/>
        <v>1.2479274611398963</v>
      </c>
      <c r="J68" s="6">
        <f t="shared" si="7"/>
        <v>1.2648828015704519</v>
      </c>
      <c r="K68" s="6">
        <f t="shared" si="8"/>
        <v>1.2309721207093407</v>
      </c>
      <c r="L68" s="84">
        <f t="shared" si="9"/>
        <v>1.3356465187832811E-2</v>
      </c>
      <c r="M68" s="6">
        <f t="shared" si="10"/>
        <v>-2.4911770811709691E-3</v>
      </c>
      <c r="N68" s="6">
        <f t="shared" si="11"/>
        <v>1.2312595614482407</v>
      </c>
      <c r="O68" s="54">
        <f t="shared" si="12"/>
        <v>1.2510362694300519</v>
      </c>
      <c r="P68" s="64"/>
      <c r="Q68" s="85">
        <v>7.1</v>
      </c>
      <c r="R68" s="64">
        <f t="shared" si="15"/>
        <v>0</v>
      </c>
      <c r="S68" s="64">
        <f t="shared" si="13"/>
        <v>1.34</v>
      </c>
      <c r="T68" s="64"/>
      <c r="U68" s="64"/>
    </row>
    <row r="69" spans="1:21">
      <c r="A69" s="85">
        <v>7.2</v>
      </c>
      <c r="B69" s="83">
        <f t="shared" si="14"/>
        <v>1.5345268542199487E-2</v>
      </c>
      <c r="C69" s="6">
        <f t="shared" si="0"/>
        <v>1.9487308943189518E-2</v>
      </c>
      <c r="D69" s="6">
        <f t="shared" si="1"/>
        <v>1.1203228141209456E-2</v>
      </c>
      <c r="E69" s="84">
        <f t="shared" si="2"/>
        <v>-0.18126888217522658</v>
      </c>
      <c r="F69" s="6">
        <f t="shared" si="3"/>
        <v>-0.2</v>
      </c>
      <c r="G69" s="6">
        <f t="shared" si="4"/>
        <v>1.8126888217522657E-2</v>
      </c>
      <c r="H69" s="6">
        <f t="shared" si="5"/>
        <v>1.8414322250639385E-2</v>
      </c>
      <c r="I69" s="83">
        <f t="shared" si="6"/>
        <v>1.2491048593350385</v>
      </c>
      <c r="J69" s="6">
        <f t="shared" si="7"/>
        <v>1.2658647174104134</v>
      </c>
      <c r="K69" s="6">
        <f t="shared" si="8"/>
        <v>1.2323450012596633</v>
      </c>
      <c r="L69" s="84">
        <f t="shared" si="9"/>
        <v>1.3190614399073547E-2</v>
      </c>
      <c r="M69" s="6">
        <f t="shared" si="10"/>
        <v>-2.4570024570024634E-3</v>
      </c>
      <c r="N69" s="6">
        <f t="shared" si="11"/>
        <v>1.232628398791541</v>
      </c>
      <c r="O69" s="54">
        <f t="shared" si="12"/>
        <v>1.2521739130434784</v>
      </c>
      <c r="P69" s="64"/>
      <c r="Q69" s="85">
        <v>7.2</v>
      </c>
      <c r="R69" s="64">
        <f t="shared" si="15"/>
        <v>0</v>
      </c>
      <c r="S69" s="64">
        <f t="shared" si="13"/>
        <v>1.34</v>
      </c>
      <c r="T69" s="64"/>
      <c r="U69" s="64"/>
    </row>
    <row r="70" spans="1:21">
      <c r="A70" s="85">
        <v>7.3</v>
      </c>
      <c r="B70" s="83">
        <f t="shared" si="14"/>
        <v>1.5151515151515152E-2</v>
      </c>
      <c r="C70" s="6">
        <f t="shared" si="0"/>
        <v>1.9243627257970252E-2</v>
      </c>
      <c r="D70" s="6">
        <f t="shared" si="1"/>
        <v>1.105940304506005E-2</v>
      </c>
      <c r="E70" s="84">
        <f t="shared" si="2"/>
        <v>-0.18150174042764772</v>
      </c>
      <c r="F70" s="6">
        <f t="shared" si="3"/>
        <v>-0.1999999999999999</v>
      </c>
      <c r="G70" s="6">
        <f t="shared" si="4"/>
        <v>1.7901541521631027E-2</v>
      </c>
      <c r="H70" s="6">
        <f t="shared" si="5"/>
        <v>1.8181818181818181E-2</v>
      </c>
      <c r="I70" s="83">
        <f t="shared" si="6"/>
        <v>1.2502525252525252</v>
      </c>
      <c r="J70" s="6">
        <f t="shared" si="7"/>
        <v>1.26682131446227</v>
      </c>
      <c r="K70" s="6">
        <f t="shared" si="8"/>
        <v>1.2336837360427804</v>
      </c>
      <c r="L70" s="84">
        <f t="shared" si="9"/>
        <v>1.3028826206420173E-2</v>
      </c>
      <c r="M70" s="6">
        <f t="shared" si="10"/>
        <v>-2.4237527772168286E-3</v>
      </c>
      <c r="N70" s="6">
        <f t="shared" si="11"/>
        <v>1.2339632023868721</v>
      </c>
      <c r="O70" s="54">
        <f t="shared" si="12"/>
        <v>1.2532828282828283</v>
      </c>
      <c r="P70" s="64"/>
      <c r="Q70" s="85">
        <v>7.3</v>
      </c>
      <c r="R70" s="64">
        <f t="shared" si="15"/>
        <v>0</v>
      </c>
      <c r="S70" s="64">
        <f t="shared" si="13"/>
        <v>1.34</v>
      </c>
      <c r="T70" s="64"/>
      <c r="U70" s="64"/>
    </row>
    <row r="71" spans="1:21">
      <c r="A71" s="85">
        <v>7.4</v>
      </c>
      <c r="B71" s="83">
        <f t="shared" ref="B71:B134" si="16">(R_dead_char*(A71)+R_c*m_c)/(A71+m_c)</f>
        <v>1.4962593516209476E-2</v>
      </c>
      <c r="C71" s="6">
        <f t="shared" ref="C71:C134" si="17">B71*(1+SQRT(E71^2+F71^2))</f>
        <v>1.900596652852525E-2</v>
      </c>
      <c r="D71" s="6">
        <f t="shared" ref="D71:D134" si="18">B71*(1-SQRT(E71^2+F71^2))</f>
        <v>1.0919220503893703E-2</v>
      </c>
      <c r="E71" s="84">
        <f t="shared" ref="E71:E134" si="19">(B71-G71)/B71</f>
        <v>-0.1817288801571709</v>
      </c>
      <c r="F71" s="6">
        <f t="shared" ref="F71:F134" si="20">(B71-H71)/B71</f>
        <v>-0.20000000000000009</v>
      </c>
      <c r="G71" s="6">
        <f t="shared" ref="G71:G134" si="21">(R_dead_char*A71+R_c*(m_c+sig_m_c))/(A71+(m_c+sig_m_c))</f>
        <v>1.768172888015717E-2</v>
      </c>
      <c r="H71" s="6">
        <f t="shared" ref="H71:H134" si="22">(R_dead_char*A71+(R_c+sig_Rc)*(m_c))/(A71+m_c)</f>
        <v>1.7955112219451373E-2</v>
      </c>
      <c r="I71" s="83">
        <f t="shared" ref="I71:I134" si="23">(R_mod_char*(A71)+R_c*m_c)/(A71+m_c)</f>
        <v>1.2513715710723192</v>
      </c>
      <c r="J71" s="6">
        <f t="shared" ref="J71:J134" si="24">I71*(1+SQRT(L71^2+M71^2))</f>
        <v>1.2677535588006019</v>
      </c>
      <c r="K71" s="6">
        <f t="shared" ref="K71:K134" si="25">I71*(1-SQRT(L71^2+M71^2))</f>
        <v>1.2349895833440365</v>
      </c>
      <c r="L71" s="84">
        <f t="shared" ref="L71:L134" si="26">(I71-N71)/I71</f>
        <v>1.287095336944168E-2</v>
      </c>
      <c r="M71" s="6">
        <f t="shared" ref="M71:M134" si="27">(I71-O71)/I71</f>
        <v>-2.3913909924273614E-3</v>
      </c>
      <c r="N71" s="6">
        <f t="shared" ref="N71:N134" si="28">(R_mod_char*A71+(R_c*(m_c+sig_m_c)))/(A71+(m_c+sig_m_c))</f>
        <v>1.2352652259332024</v>
      </c>
      <c r="O71" s="54">
        <f t="shared" ref="O71:O134" si="29">(R_mod_char*A71+(R_c+sig_Rc)*(m_c))/(A71+(m_c))</f>
        <v>1.2543640897755612</v>
      </c>
      <c r="P71" s="64"/>
      <c r="Q71" s="85">
        <v>7.4</v>
      </c>
      <c r="R71" s="64">
        <f t="shared" ref="R71:R134" si="30">R_bulk_dead_std</f>
        <v>0</v>
      </c>
      <c r="S71" s="64">
        <f t="shared" ref="S71:S134" si="31">R_bulk_mod_std</f>
        <v>1.34</v>
      </c>
      <c r="T71" s="64"/>
      <c r="U71" s="64"/>
    </row>
    <row r="72" spans="1:21">
      <c r="A72" s="85">
        <v>7.5</v>
      </c>
      <c r="B72" s="83">
        <f t="shared" si="16"/>
        <v>1.477832512315271E-2</v>
      </c>
      <c r="C72" s="6">
        <f t="shared" si="17"/>
        <v>1.877410625581484E-2</v>
      </c>
      <c r="D72" s="6">
        <f t="shared" si="18"/>
        <v>1.0782543990490581E-2</v>
      </c>
      <c r="E72" s="84">
        <f t="shared" si="19"/>
        <v>-0.18195050946142635</v>
      </c>
      <c r="F72" s="6">
        <f t="shared" si="20"/>
        <v>-0.2</v>
      </c>
      <c r="G72" s="6">
        <f t="shared" si="21"/>
        <v>1.7467248908296942E-2</v>
      </c>
      <c r="H72" s="6">
        <f t="shared" si="22"/>
        <v>1.7733990147783252E-2</v>
      </c>
      <c r="I72" s="83">
        <f t="shared" si="23"/>
        <v>1.2524630541871922</v>
      </c>
      <c r="J72" s="6">
        <f t="shared" si="24"/>
        <v>1.2686623680020008</v>
      </c>
      <c r="K72" s="6">
        <f t="shared" si="25"/>
        <v>1.2362637403723835</v>
      </c>
      <c r="L72" s="84">
        <f t="shared" si="26"/>
        <v>1.2716855666192768E-2</v>
      </c>
      <c r="M72" s="6">
        <f t="shared" si="27"/>
        <v>-2.3598820058998615E-3</v>
      </c>
      <c r="N72" s="6">
        <f t="shared" si="28"/>
        <v>1.2365356622998547</v>
      </c>
      <c r="O72" s="54">
        <f t="shared" si="29"/>
        <v>1.2554187192118229</v>
      </c>
      <c r="P72" s="64"/>
      <c r="Q72" s="85">
        <v>7.5</v>
      </c>
      <c r="R72" s="64">
        <f t="shared" si="30"/>
        <v>0</v>
      </c>
      <c r="S72" s="64">
        <f t="shared" si="31"/>
        <v>1.34</v>
      </c>
      <c r="T72" s="64"/>
      <c r="U72" s="64"/>
    </row>
    <row r="73" spans="1:21">
      <c r="A73" s="85">
        <v>7.6</v>
      </c>
      <c r="B73" s="83">
        <f t="shared" si="16"/>
        <v>1.4598540145985403E-2</v>
      </c>
      <c r="C73" s="6">
        <f t="shared" si="17"/>
        <v>1.8547836581208944E-2</v>
      </c>
      <c r="D73" s="6">
        <f t="shared" si="18"/>
        <v>1.0649243710761862E-2</v>
      </c>
      <c r="E73" s="84">
        <f t="shared" si="19"/>
        <v>-0.1821668264621284</v>
      </c>
      <c r="F73" s="6">
        <f t="shared" si="20"/>
        <v>-0.2</v>
      </c>
      <c r="G73" s="6">
        <f t="shared" si="21"/>
        <v>1.725790987535954E-2</v>
      </c>
      <c r="H73" s="6">
        <f t="shared" si="22"/>
        <v>1.7518248175182483E-2</v>
      </c>
      <c r="I73" s="83">
        <f t="shared" si="23"/>
        <v>1.2535279805352797</v>
      </c>
      <c r="J73" s="6">
        <f t="shared" si="24"/>
        <v>1.2695486141487051</v>
      </c>
      <c r="K73" s="6">
        <f t="shared" si="25"/>
        <v>1.2375073469218543</v>
      </c>
      <c r="L73" s="84">
        <f t="shared" si="26"/>
        <v>1.2566399480714259E-2</v>
      </c>
      <c r="M73" s="6">
        <f t="shared" si="27"/>
        <v>-2.3291925465840965E-3</v>
      </c>
      <c r="N73" s="6">
        <f t="shared" si="28"/>
        <v>1.2377756471716204</v>
      </c>
      <c r="O73" s="54">
        <f t="shared" si="29"/>
        <v>1.2564476885644771</v>
      </c>
      <c r="P73" s="64"/>
      <c r="Q73" s="85">
        <v>7.6</v>
      </c>
      <c r="R73" s="64">
        <f t="shared" si="30"/>
        <v>0</v>
      </c>
      <c r="S73" s="64">
        <f t="shared" si="31"/>
        <v>1.34</v>
      </c>
      <c r="T73" s="64"/>
      <c r="U73" s="64"/>
    </row>
    <row r="74" spans="1:21">
      <c r="A74" s="85">
        <v>7.7</v>
      </c>
      <c r="B74" s="83">
        <f t="shared" si="16"/>
        <v>1.4423076923076922E-2</v>
      </c>
      <c r="C74" s="6">
        <f t="shared" si="17"/>
        <v>1.8326957652100233E-2</v>
      </c>
      <c r="D74" s="6">
        <f t="shared" si="18"/>
        <v>1.0519196194053611E-2</v>
      </c>
      <c r="E74" s="84">
        <f t="shared" si="19"/>
        <v>-0.18237801989578381</v>
      </c>
      <c r="F74" s="6">
        <f t="shared" si="20"/>
        <v>-0.1999999999999999</v>
      </c>
      <c r="G74" s="6">
        <f t="shared" si="21"/>
        <v>1.7053529133112266E-2</v>
      </c>
      <c r="H74" s="6">
        <f t="shared" si="22"/>
        <v>1.7307692307692305E-2</v>
      </c>
      <c r="I74" s="83">
        <f t="shared" si="23"/>
        <v>1.2545673076923076</v>
      </c>
      <c r="J74" s="6">
        <f t="shared" si="24"/>
        <v>1.2704131266118721</v>
      </c>
      <c r="K74" s="6">
        <f t="shared" si="25"/>
        <v>1.2387214887727429</v>
      </c>
      <c r="L74" s="84">
        <f t="shared" si="26"/>
        <v>1.2419457419229913E-2</v>
      </c>
      <c r="M74" s="6">
        <f t="shared" si="27"/>
        <v>-2.2992910519258254E-3</v>
      </c>
      <c r="N74" s="6">
        <f t="shared" si="28"/>
        <v>1.2389862624348651</v>
      </c>
      <c r="O74" s="54">
        <f t="shared" si="29"/>
        <v>1.2574519230769232</v>
      </c>
      <c r="P74" s="64"/>
      <c r="Q74" s="85">
        <v>7.7</v>
      </c>
      <c r="R74" s="64">
        <f t="shared" si="30"/>
        <v>0</v>
      </c>
      <c r="S74" s="64">
        <f t="shared" si="31"/>
        <v>1.34</v>
      </c>
      <c r="T74" s="64"/>
      <c r="U74" s="64"/>
    </row>
    <row r="75" spans="1:21">
      <c r="A75" s="85">
        <v>7.8</v>
      </c>
      <c r="B75" s="83">
        <f t="shared" si="16"/>
        <v>1.4251781472684084E-2</v>
      </c>
      <c r="C75" s="6">
        <f t="shared" si="17"/>
        <v>1.811127903238427E-2</v>
      </c>
      <c r="D75" s="6">
        <f t="shared" si="18"/>
        <v>1.0392283912983899E-2</v>
      </c>
      <c r="E75" s="84">
        <f t="shared" si="19"/>
        <v>-0.18258426966292116</v>
      </c>
      <c r="F75" s="6">
        <f t="shared" si="20"/>
        <v>-0.2</v>
      </c>
      <c r="G75" s="6">
        <f t="shared" si="21"/>
        <v>1.6853932584269659E-2</v>
      </c>
      <c r="H75" s="6">
        <f t="shared" si="22"/>
        <v>1.7102137767220901E-2</v>
      </c>
      <c r="I75" s="83">
        <f t="shared" si="23"/>
        <v>1.2555819477434678</v>
      </c>
      <c r="J75" s="6">
        <f t="shared" si="24"/>
        <v>1.2712566946331092</v>
      </c>
      <c r="K75" s="6">
        <f t="shared" si="25"/>
        <v>1.2399072008538263</v>
      </c>
      <c r="L75" s="84">
        <f t="shared" si="26"/>
        <v>1.2275907952743472E-2</v>
      </c>
      <c r="M75" s="6">
        <f t="shared" si="27"/>
        <v>-2.270147559591523E-3</v>
      </c>
      <c r="N75" s="6">
        <f t="shared" si="28"/>
        <v>1.2401685393258426</v>
      </c>
      <c r="O75" s="54">
        <f t="shared" si="29"/>
        <v>1.2584323040380048</v>
      </c>
      <c r="P75" s="64"/>
      <c r="Q75" s="85">
        <v>7.8</v>
      </c>
      <c r="R75" s="64">
        <f t="shared" si="30"/>
        <v>0</v>
      </c>
      <c r="S75" s="64">
        <f t="shared" si="31"/>
        <v>1.34</v>
      </c>
      <c r="T75" s="64"/>
      <c r="U75" s="64"/>
    </row>
    <row r="76" spans="1:21">
      <c r="A76" s="85">
        <v>7.9</v>
      </c>
      <c r="B76" s="83">
        <f t="shared" si="16"/>
        <v>1.4084507042253521E-2</v>
      </c>
      <c r="C76" s="6">
        <f t="shared" si="17"/>
        <v>1.7900619154146355E-2</v>
      </c>
      <c r="D76" s="6">
        <f t="shared" si="18"/>
        <v>1.0268394930360686E-2</v>
      </c>
      <c r="E76" s="84">
        <f t="shared" si="19"/>
        <v>-0.18278574733919473</v>
      </c>
      <c r="F76" s="6">
        <f t="shared" si="20"/>
        <v>-0.19999999999999984</v>
      </c>
      <c r="G76" s="6">
        <f t="shared" si="21"/>
        <v>1.6658954187875982E-2</v>
      </c>
      <c r="H76" s="6">
        <f t="shared" si="22"/>
        <v>1.6901408450704224E-2</v>
      </c>
      <c r="I76" s="83">
        <f t="shared" si="23"/>
        <v>1.2565727699530516</v>
      </c>
      <c r="J76" s="6">
        <f t="shared" si="24"/>
        <v>1.2720800697211081</v>
      </c>
      <c r="K76" s="6">
        <f t="shared" si="25"/>
        <v>1.241065470184995</v>
      </c>
      <c r="L76" s="84">
        <f t="shared" si="26"/>
        <v>1.2135635083943433E-2</v>
      </c>
      <c r="M76" s="6">
        <f t="shared" si="27"/>
        <v>-2.2417336073231701E-3</v>
      </c>
      <c r="N76" s="6">
        <f t="shared" si="28"/>
        <v>1.2413234613604813</v>
      </c>
      <c r="O76" s="54">
        <f t="shared" si="29"/>
        <v>1.2593896713615025</v>
      </c>
      <c r="P76" s="64"/>
      <c r="Q76" s="85">
        <v>7.9</v>
      </c>
      <c r="R76" s="64">
        <f t="shared" si="30"/>
        <v>0</v>
      </c>
      <c r="S76" s="64">
        <f t="shared" si="31"/>
        <v>1.34</v>
      </c>
      <c r="T76" s="64"/>
      <c r="U76" s="64"/>
    </row>
    <row r="77" spans="1:21">
      <c r="A77" s="85">
        <v>8</v>
      </c>
      <c r="B77" s="83">
        <f t="shared" si="16"/>
        <v>1.3921113689095129E-2</v>
      </c>
      <c r="C77" s="6">
        <f t="shared" si="17"/>
        <v>1.7694804807232435E-2</v>
      </c>
      <c r="D77" s="6">
        <f t="shared" si="18"/>
        <v>1.0147422570957821E-2</v>
      </c>
      <c r="E77" s="84">
        <f t="shared" si="19"/>
        <v>-0.18298261665141791</v>
      </c>
      <c r="F77" s="6">
        <f t="shared" si="20"/>
        <v>-0.2</v>
      </c>
      <c r="G77" s="6">
        <f t="shared" si="21"/>
        <v>1.6468435498627629E-2</v>
      </c>
      <c r="H77" s="6">
        <f t="shared" si="22"/>
        <v>1.6705336426914155E-2</v>
      </c>
      <c r="I77" s="83">
        <f t="shared" si="23"/>
        <v>1.2575406032482599</v>
      </c>
      <c r="J77" s="6">
        <f t="shared" si="24"/>
        <v>1.2728839678786472</v>
      </c>
      <c r="K77" s="6">
        <f t="shared" si="25"/>
        <v>1.2421972386178723</v>
      </c>
      <c r="L77" s="84">
        <f t="shared" si="26"/>
        <v>1.1998528036515441E-2</v>
      </c>
      <c r="M77" s="6">
        <f t="shared" si="27"/>
        <v>-2.2140221402215388E-3</v>
      </c>
      <c r="N77" s="6">
        <f t="shared" si="28"/>
        <v>1.2424519670631291</v>
      </c>
      <c r="O77" s="54">
        <f t="shared" si="29"/>
        <v>1.2603248259860791</v>
      </c>
      <c r="P77" s="64"/>
      <c r="Q77" s="85">
        <v>8</v>
      </c>
      <c r="R77" s="64">
        <f t="shared" si="30"/>
        <v>0</v>
      </c>
      <c r="S77" s="64">
        <f t="shared" si="31"/>
        <v>1.34</v>
      </c>
      <c r="T77" s="64"/>
      <c r="U77" s="64"/>
    </row>
    <row r="78" spans="1:21">
      <c r="A78" s="85">
        <v>8.1</v>
      </c>
      <c r="B78" s="83">
        <f t="shared" si="16"/>
        <v>1.3761467889908258E-2</v>
      </c>
      <c r="C78" s="6">
        <f t="shared" si="17"/>
        <v>1.7493670663684124E-2</v>
      </c>
      <c r="D78" s="6">
        <f t="shared" si="18"/>
        <v>1.0029265116132391E-2</v>
      </c>
      <c r="E78" s="84">
        <f t="shared" si="19"/>
        <v>-0.18317503392130241</v>
      </c>
      <c r="F78" s="6">
        <f t="shared" si="20"/>
        <v>-0.2</v>
      </c>
      <c r="G78" s="6">
        <f t="shared" si="21"/>
        <v>1.6282225237449117E-2</v>
      </c>
      <c r="H78" s="6">
        <f t="shared" si="22"/>
        <v>1.6513761467889909E-2</v>
      </c>
      <c r="I78" s="83">
        <f t="shared" si="23"/>
        <v>1.2584862385321103</v>
      </c>
      <c r="J78" s="6">
        <f t="shared" si="24"/>
        <v>1.2736690716737935</v>
      </c>
      <c r="K78" s="6">
        <f t="shared" si="25"/>
        <v>1.2433034053904271</v>
      </c>
      <c r="L78" s="84">
        <f t="shared" si="26"/>
        <v>1.1864480965123202E-2</v>
      </c>
      <c r="M78" s="6">
        <f t="shared" si="27"/>
        <v>-2.1869874248224173E-3</v>
      </c>
      <c r="N78" s="6">
        <f t="shared" si="28"/>
        <v>1.2435549525101766</v>
      </c>
      <c r="O78" s="54">
        <f t="shared" si="29"/>
        <v>1.2612385321100921</v>
      </c>
      <c r="P78" s="64"/>
      <c r="Q78" s="85">
        <v>8.1</v>
      </c>
      <c r="R78" s="64">
        <f t="shared" si="30"/>
        <v>0</v>
      </c>
      <c r="S78" s="64">
        <f t="shared" si="31"/>
        <v>1.34</v>
      </c>
      <c r="T78" s="64"/>
      <c r="U78" s="64"/>
    </row>
    <row r="79" spans="1:21">
      <c r="A79" s="85">
        <v>8.1999999999999993</v>
      </c>
      <c r="B79" s="83">
        <f t="shared" si="16"/>
        <v>1.360544217687075E-2</v>
      </c>
      <c r="C79" s="6">
        <f t="shared" si="17"/>
        <v>1.7297058834290027E-2</v>
      </c>
      <c r="D79" s="6">
        <f t="shared" si="18"/>
        <v>9.9138255194514708E-3</v>
      </c>
      <c r="E79" s="84">
        <f t="shared" si="19"/>
        <v>-0.18336314847942756</v>
      </c>
      <c r="F79" s="6">
        <f t="shared" si="20"/>
        <v>-0.2</v>
      </c>
      <c r="G79" s="6">
        <f t="shared" si="21"/>
        <v>1.6100178890876567E-2</v>
      </c>
      <c r="H79" s="6">
        <f t="shared" si="22"/>
        <v>1.6326530612244899E-2</v>
      </c>
      <c r="I79" s="83">
        <f t="shared" si="23"/>
        <v>1.2594104308390024</v>
      </c>
      <c r="J79" s="6">
        <f t="shared" si="24"/>
        <v>1.2744360321678683</v>
      </c>
      <c r="K79" s="6">
        <f t="shared" si="25"/>
        <v>1.2443848295101365</v>
      </c>
      <c r="L79" s="84">
        <f t="shared" si="26"/>
        <v>1.1733392684477631E-2</v>
      </c>
      <c r="M79" s="6">
        <f t="shared" si="27"/>
        <v>-2.1606049693913966E-3</v>
      </c>
      <c r="N79" s="6">
        <f t="shared" si="28"/>
        <v>1.2446332737030412</v>
      </c>
      <c r="O79" s="54">
        <f t="shared" si="29"/>
        <v>1.2621315192743765</v>
      </c>
      <c r="P79" s="64"/>
      <c r="Q79" s="85">
        <v>8.1999999999999993</v>
      </c>
      <c r="R79" s="64">
        <f t="shared" si="30"/>
        <v>0</v>
      </c>
      <c r="S79" s="64">
        <f t="shared" si="31"/>
        <v>1.34</v>
      </c>
      <c r="T79" s="64"/>
      <c r="U79" s="64"/>
    </row>
    <row r="80" spans="1:21">
      <c r="A80" s="85">
        <v>8.3000000000000007</v>
      </c>
      <c r="B80" s="83">
        <f t="shared" si="16"/>
        <v>1.3452914798206277E-2</v>
      </c>
      <c r="C80" s="6">
        <f t="shared" si="17"/>
        <v>1.7104818454750401E-2</v>
      </c>
      <c r="D80" s="6">
        <f t="shared" si="18"/>
        <v>9.8010111416621526E-3</v>
      </c>
      <c r="E80" s="84">
        <f t="shared" si="19"/>
        <v>-0.18354710305174693</v>
      </c>
      <c r="F80" s="6">
        <f t="shared" si="20"/>
        <v>-0.1999999999999999</v>
      </c>
      <c r="G80" s="6">
        <f t="shared" si="21"/>
        <v>1.5922158337019016E-2</v>
      </c>
      <c r="H80" s="6">
        <f t="shared" si="22"/>
        <v>1.6143497757847531E-2</v>
      </c>
      <c r="I80" s="83">
        <f t="shared" si="23"/>
        <v>1.2603139013452915</v>
      </c>
      <c r="J80" s="6">
        <f t="shared" si="24"/>
        <v>1.275185470711601</v>
      </c>
      <c r="K80" s="6">
        <f t="shared" si="25"/>
        <v>1.245442331978982</v>
      </c>
      <c r="L80" s="84">
        <f t="shared" si="26"/>
        <v>1.1605166416045301E-2</v>
      </c>
      <c r="M80" s="6">
        <f t="shared" si="27"/>
        <v>-2.1348514499199842E-3</v>
      </c>
      <c r="N80" s="6">
        <f t="shared" si="28"/>
        <v>1.2456877487837241</v>
      </c>
      <c r="O80" s="54">
        <f t="shared" si="29"/>
        <v>1.2630044843049328</v>
      </c>
      <c r="P80" s="64"/>
      <c r="Q80" s="85">
        <v>8.3000000000000007</v>
      </c>
      <c r="R80" s="64">
        <f t="shared" si="30"/>
        <v>0</v>
      </c>
      <c r="S80" s="64">
        <f t="shared" si="31"/>
        <v>1.34</v>
      </c>
      <c r="T80" s="64"/>
      <c r="U80" s="64"/>
    </row>
    <row r="81" spans="1:21">
      <c r="A81" s="85">
        <v>8.4</v>
      </c>
      <c r="B81" s="83">
        <f t="shared" si="16"/>
        <v>1.3303769401330377E-2</v>
      </c>
      <c r="C81" s="6">
        <f t="shared" si="17"/>
        <v>1.6916805299172753E-2</v>
      </c>
      <c r="D81" s="6">
        <f t="shared" si="18"/>
        <v>9.690733503488003E-3</v>
      </c>
      <c r="E81" s="84">
        <f t="shared" si="19"/>
        <v>-0.18372703412073491</v>
      </c>
      <c r="F81" s="6">
        <f t="shared" si="20"/>
        <v>-0.2</v>
      </c>
      <c r="G81" s="6">
        <f t="shared" si="21"/>
        <v>1.5748031496062992E-2</v>
      </c>
      <c r="H81" s="6">
        <f t="shared" si="22"/>
        <v>1.5964523281596452E-2</v>
      </c>
      <c r="I81" s="83">
        <f t="shared" si="23"/>
        <v>1.26119733924612</v>
      </c>
      <c r="J81" s="6">
        <f t="shared" si="24"/>
        <v>1.2759179806198537</v>
      </c>
      <c r="K81" s="6">
        <f t="shared" si="25"/>
        <v>1.2464766978723862</v>
      </c>
      <c r="L81" s="84">
        <f t="shared" si="26"/>
        <v>1.1479709551074007E-2</v>
      </c>
      <c r="M81" s="6">
        <f t="shared" si="27"/>
        <v>-2.1097046413502286E-3</v>
      </c>
      <c r="N81" s="6">
        <f t="shared" si="28"/>
        <v>1.2467191601049872</v>
      </c>
      <c r="O81" s="54">
        <f t="shared" si="29"/>
        <v>1.2638580931263861</v>
      </c>
      <c r="P81" s="64"/>
      <c r="Q81" s="85">
        <v>8.4</v>
      </c>
      <c r="R81" s="64">
        <f t="shared" si="30"/>
        <v>0</v>
      </c>
      <c r="S81" s="64">
        <f t="shared" si="31"/>
        <v>1.34</v>
      </c>
      <c r="T81" s="64"/>
      <c r="U81" s="64"/>
    </row>
    <row r="82" spans="1:21">
      <c r="A82" s="85">
        <v>8.5</v>
      </c>
      <c r="B82" s="83">
        <f t="shared" si="16"/>
        <v>1.3157894736842106E-2</v>
      </c>
      <c r="C82" s="6">
        <f t="shared" si="17"/>
        <v>1.6732881418814738E-2</v>
      </c>
      <c r="D82" s="6">
        <f t="shared" si="18"/>
        <v>9.5829080548694729E-3</v>
      </c>
      <c r="E82" s="84">
        <f t="shared" si="19"/>
        <v>-0.18390307226308941</v>
      </c>
      <c r="F82" s="6">
        <f t="shared" si="20"/>
        <v>-0.19999999999999996</v>
      </c>
      <c r="G82" s="6">
        <f t="shared" si="21"/>
        <v>1.5577672003461704E-2</v>
      </c>
      <c r="H82" s="6">
        <f t="shared" si="22"/>
        <v>1.5789473684210527E-2</v>
      </c>
      <c r="I82" s="83">
        <f t="shared" si="23"/>
        <v>1.2620614035087721</v>
      </c>
      <c r="J82" s="6">
        <f t="shared" si="24"/>
        <v>1.2766341287343845</v>
      </c>
      <c r="K82" s="6">
        <f t="shared" si="25"/>
        <v>1.2474886782831596</v>
      </c>
      <c r="L82" s="84">
        <f t="shared" si="26"/>
        <v>1.1356933428723161E-2</v>
      </c>
      <c r="M82" s="6">
        <f t="shared" si="27"/>
        <v>-2.0851433536056545E-3</v>
      </c>
      <c r="N82" s="6">
        <f t="shared" si="28"/>
        <v>1.247728256166162</v>
      </c>
      <c r="O82" s="54">
        <f t="shared" si="29"/>
        <v>1.2646929824561406</v>
      </c>
      <c r="P82" s="64"/>
      <c r="Q82" s="85">
        <v>8.5</v>
      </c>
      <c r="R82" s="64">
        <f t="shared" si="30"/>
        <v>0</v>
      </c>
      <c r="S82" s="64">
        <f t="shared" si="31"/>
        <v>1.34</v>
      </c>
      <c r="T82" s="64"/>
      <c r="U82" s="64"/>
    </row>
    <row r="83" spans="1:21">
      <c r="A83" s="85">
        <v>8.6</v>
      </c>
      <c r="B83" s="83">
        <f t="shared" si="16"/>
        <v>1.3015184381778743E-2</v>
      </c>
      <c r="C83" s="6">
        <f t="shared" si="17"/>
        <v>1.6552914804170687E-2</v>
      </c>
      <c r="D83" s="6">
        <f t="shared" si="18"/>
        <v>9.4774539593867994E-3</v>
      </c>
      <c r="E83" s="84">
        <f t="shared" si="19"/>
        <v>-0.18407534246575324</v>
      </c>
      <c r="F83" s="6">
        <f t="shared" si="20"/>
        <v>-0.19999999999999996</v>
      </c>
      <c r="G83" s="6">
        <f t="shared" si="21"/>
        <v>1.5410958904109588E-2</v>
      </c>
      <c r="H83" s="6">
        <f t="shared" si="22"/>
        <v>1.5618221258134491E-2</v>
      </c>
      <c r="I83" s="83">
        <f t="shared" si="23"/>
        <v>1.2629067245119308</v>
      </c>
      <c r="J83" s="6">
        <f t="shared" si="24"/>
        <v>1.277334456883287</v>
      </c>
      <c r="K83" s="6">
        <f t="shared" si="25"/>
        <v>1.2484789921405743</v>
      </c>
      <c r="L83" s="84">
        <f t="shared" si="26"/>
        <v>1.1236753128191061E-2</v>
      </c>
      <c r="M83" s="6">
        <f t="shared" si="27"/>
        <v>-2.0611473720372046E-3</v>
      </c>
      <c r="N83" s="6">
        <f t="shared" si="28"/>
        <v>1.2487157534246578</v>
      </c>
      <c r="O83" s="54">
        <f t="shared" si="29"/>
        <v>1.2655097613882866</v>
      </c>
      <c r="P83" s="64"/>
      <c r="Q83" s="85">
        <v>8.6</v>
      </c>
      <c r="R83" s="64">
        <f t="shared" si="30"/>
        <v>0</v>
      </c>
      <c r="S83" s="64">
        <f t="shared" si="31"/>
        <v>1.34</v>
      </c>
      <c r="T83" s="64"/>
      <c r="U83" s="64"/>
    </row>
    <row r="84" spans="1:21">
      <c r="A84" s="85">
        <v>8.6999999999999993</v>
      </c>
      <c r="B84" s="83">
        <f t="shared" si="16"/>
        <v>1.2875536480686697E-2</v>
      </c>
      <c r="C84" s="6">
        <f t="shared" si="17"/>
        <v>1.6376779068659978E-2</v>
      </c>
      <c r="D84" s="6">
        <f t="shared" si="18"/>
        <v>9.3742938927134159E-3</v>
      </c>
      <c r="E84" s="84">
        <f t="shared" si="19"/>
        <v>-0.18424396442185503</v>
      </c>
      <c r="F84" s="6">
        <f t="shared" si="20"/>
        <v>-0.19999999999999996</v>
      </c>
      <c r="G84" s="6">
        <f t="shared" si="21"/>
        <v>1.5247776365946633E-2</v>
      </c>
      <c r="H84" s="6">
        <f t="shared" si="22"/>
        <v>1.5450643776824036E-2</v>
      </c>
      <c r="I84" s="83">
        <f t="shared" si="23"/>
        <v>1.2637339055793992</v>
      </c>
      <c r="J84" s="6">
        <f t="shared" si="24"/>
        <v>1.2780194832449783</v>
      </c>
      <c r="K84" s="6">
        <f t="shared" si="25"/>
        <v>1.24944832791382</v>
      </c>
      <c r="L84" s="84">
        <f t="shared" si="26"/>
        <v>1.1119087273820182E-2</v>
      </c>
      <c r="M84" s="6">
        <f t="shared" si="27"/>
        <v>-2.0376974019357835E-3</v>
      </c>
      <c r="N84" s="6">
        <f t="shared" si="28"/>
        <v>1.2496823379923763</v>
      </c>
      <c r="O84" s="54">
        <f t="shared" si="29"/>
        <v>1.2663090128755365</v>
      </c>
      <c r="P84" s="64"/>
      <c r="Q84" s="85">
        <v>8.6999999999999993</v>
      </c>
      <c r="R84" s="64">
        <f t="shared" si="30"/>
        <v>0</v>
      </c>
      <c r="S84" s="64">
        <f t="shared" si="31"/>
        <v>1.34</v>
      </c>
      <c r="T84" s="64"/>
      <c r="U84" s="64"/>
    </row>
    <row r="85" spans="1:21">
      <c r="A85" s="85">
        <v>8.8000000000000007</v>
      </c>
      <c r="B85" s="83">
        <f t="shared" si="16"/>
        <v>1.2738853503184712E-2</v>
      </c>
      <c r="C85" s="6">
        <f t="shared" si="17"/>
        <v>1.6204353152322909E-2</v>
      </c>
      <c r="D85" s="6">
        <f t="shared" si="18"/>
        <v>9.2733538540465156E-3</v>
      </c>
      <c r="E85" s="84">
        <f t="shared" si="19"/>
        <v>-0.18440905280804692</v>
      </c>
      <c r="F85" s="6">
        <f t="shared" si="20"/>
        <v>-0.19999999999999998</v>
      </c>
      <c r="G85" s="6">
        <f t="shared" si="21"/>
        <v>1.5088013411567475E-2</v>
      </c>
      <c r="H85" s="6">
        <f t="shared" si="22"/>
        <v>1.5286624203821654E-2</v>
      </c>
      <c r="I85" s="83">
        <f t="shared" si="23"/>
        <v>1.264543524416136</v>
      </c>
      <c r="J85" s="6">
        <f t="shared" si="24"/>
        <v>1.2786897036239404</v>
      </c>
      <c r="K85" s="6">
        <f t="shared" si="25"/>
        <v>1.2503973452083317</v>
      </c>
      <c r="L85" s="84">
        <f t="shared" si="26"/>
        <v>1.1003857852246526E-2</v>
      </c>
      <c r="M85" s="6">
        <f t="shared" si="27"/>
        <v>-2.0147750167897912E-3</v>
      </c>
      <c r="N85" s="6">
        <f t="shared" si="28"/>
        <v>1.250628667225482</v>
      </c>
      <c r="O85" s="54">
        <f t="shared" si="29"/>
        <v>1.267091295116773</v>
      </c>
      <c r="P85" s="64"/>
      <c r="Q85" s="85">
        <v>8.8000000000000007</v>
      </c>
      <c r="R85" s="64">
        <f t="shared" si="30"/>
        <v>0</v>
      </c>
      <c r="S85" s="64">
        <f t="shared" si="31"/>
        <v>1.34</v>
      </c>
      <c r="T85" s="64"/>
      <c r="U85" s="64"/>
    </row>
    <row r="86" spans="1:21">
      <c r="A86" s="85">
        <v>8.9</v>
      </c>
      <c r="B86" s="83">
        <f t="shared" si="16"/>
        <v>1.2605042016806723E-2</v>
      </c>
      <c r="C86" s="6">
        <f t="shared" si="17"/>
        <v>1.6035521044062574E-2</v>
      </c>
      <c r="D86" s="6">
        <f t="shared" si="18"/>
        <v>9.1745629895508742E-3</v>
      </c>
      <c r="E86" s="84">
        <f t="shared" si="19"/>
        <v>-0.18457071754458723</v>
      </c>
      <c r="F86" s="6">
        <f t="shared" si="20"/>
        <v>-0.19999999999999998</v>
      </c>
      <c r="G86" s="6">
        <f t="shared" si="21"/>
        <v>1.4931563666528411E-2</v>
      </c>
      <c r="H86" s="6">
        <f t="shared" si="22"/>
        <v>1.5126050420168067E-2</v>
      </c>
      <c r="I86" s="83">
        <f t="shared" si="23"/>
        <v>1.2653361344537817</v>
      </c>
      <c r="J86" s="6">
        <f t="shared" si="24"/>
        <v>1.279345592644801</v>
      </c>
      <c r="K86" s="6">
        <f t="shared" si="25"/>
        <v>1.2513266762627626</v>
      </c>
      <c r="L86" s="84">
        <f t="shared" si="26"/>
        <v>1.0890990040734849E-2</v>
      </c>
      <c r="M86" s="6">
        <f t="shared" si="27"/>
        <v>-1.9923626099951873E-3</v>
      </c>
      <c r="N86" s="6">
        <f t="shared" si="28"/>
        <v>1.2515553712152636</v>
      </c>
      <c r="O86" s="54">
        <f t="shared" si="29"/>
        <v>1.2678571428571432</v>
      </c>
      <c r="P86" s="64"/>
      <c r="Q86" s="85">
        <v>8.9</v>
      </c>
      <c r="R86" s="64">
        <f t="shared" si="30"/>
        <v>0</v>
      </c>
      <c r="S86" s="64">
        <f t="shared" si="31"/>
        <v>1.34</v>
      </c>
      <c r="T86" s="64"/>
      <c r="U86" s="64"/>
    </row>
    <row r="87" spans="1:21">
      <c r="A87" s="85">
        <v>9</v>
      </c>
      <c r="B87" s="83">
        <f t="shared" si="16"/>
        <v>1.2474012474012475E-2</v>
      </c>
      <c r="C87" s="6">
        <f t="shared" si="17"/>
        <v>1.5870171521092047E-2</v>
      </c>
      <c r="D87" s="6">
        <f t="shared" si="18"/>
        <v>9.0778534269329008E-3</v>
      </c>
      <c r="E87" s="84">
        <f t="shared" si="19"/>
        <v>-0.18472906403940875</v>
      </c>
      <c r="F87" s="6">
        <f t="shared" si="20"/>
        <v>-0.2</v>
      </c>
      <c r="G87" s="6">
        <f t="shared" si="21"/>
        <v>1.4778325123152709E-2</v>
      </c>
      <c r="H87" s="6">
        <f t="shared" si="22"/>
        <v>1.496881496881497E-2</v>
      </c>
      <c r="I87" s="83">
        <f t="shared" si="23"/>
        <v>1.2661122661122661</v>
      </c>
      <c r="J87" s="6">
        <f t="shared" si="24"/>
        <v>1.279987604870785</v>
      </c>
      <c r="K87" s="6">
        <f t="shared" si="25"/>
        <v>1.2522369273537473</v>
      </c>
      <c r="L87" s="84">
        <f t="shared" si="26"/>
        <v>1.078041204591227E-2</v>
      </c>
      <c r="M87" s="6">
        <f t="shared" si="27"/>
        <v>-1.9704433497537825E-3</v>
      </c>
      <c r="N87" s="6">
        <f t="shared" si="28"/>
        <v>1.2524630541871922</v>
      </c>
      <c r="O87" s="54">
        <f t="shared" si="29"/>
        <v>1.2686070686070687</v>
      </c>
      <c r="P87" s="64"/>
      <c r="Q87" s="85">
        <v>9</v>
      </c>
      <c r="R87" s="64">
        <f t="shared" si="30"/>
        <v>0</v>
      </c>
      <c r="S87" s="64">
        <f t="shared" si="31"/>
        <v>1.34</v>
      </c>
      <c r="T87" s="64"/>
      <c r="U87" s="64"/>
    </row>
    <row r="88" spans="1:21">
      <c r="A88" s="85">
        <v>9.1</v>
      </c>
      <c r="B88" s="83">
        <f t="shared" si="16"/>
        <v>1.234567901234568E-2</v>
      </c>
      <c r="C88" s="6">
        <f t="shared" si="17"/>
        <v>1.5708197904356035E-2</v>
      </c>
      <c r="D88" s="6">
        <f t="shared" si="18"/>
        <v>8.9831601203353255E-3</v>
      </c>
      <c r="E88" s="84">
        <f t="shared" si="19"/>
        <v>-0.18488419341730988</v>
      </c>
      <c r="F88" s="6">
        <f t="shared" si="20"/>
        <v>-0.19999999999999996</v>
      </c>
      <c r="G88" s="6">
        <f t="shared" si="21"/>
        <v>1.4628199918732222E-2</v>
      </c>
      <c r="H88" s="6">
        <f t="shared" si="22"/>
        <v>1.4814814814814815E-2</v>
      </c>
      <c r="I88" s="83">
        <f t="shared" si="23"/>
        <v>1.2668724279835393</v>
      </c>
      <c r="J88" s="6">
        <f t="shared" si="24"/>
        <v>1.2806161758520667</v>
      </c>
      <c r="K88" s="6">
        <f t="shared" si="25"/>
        <v>1.2531286801150117</v>
      </c>
      <c r="L88" s="84">
        <f t="shared" si="26"/>
        <v>1.0672054952170216E-2</v>
      </c>
      <c r="M88" s="6">
        <f t="shared" si="27"/>
        <v>-1.9490011369173031E-3</v>
      </c>
      <c r="N88" s="6">
        <f t="shared" si="28"/>
        <v>1.2533522958147096</v>
      </c>
      <c r="O88" s="54">
        <f t="shared" si="29"/>
        <v>1.2693415637860084</v>
      </c>
      <c r="P88" s="64"/>
      <c r="Q88" s="85">
        <v>9.1</v>
      </c>
      <c r="R88" s="64">
        <f t="shared" si="30"/>
        <v>0</v>
      </c>
      <c r="S88" s="64">
        <f t="shared" si="31"/>
        <v>1.34</v>
      </c>
      <c r="T88" s="64"/>
      <c r="U88" s="64"/>
    </row>
    <row r="89" spans="1:21">
      <c r="A89" s="85">
        <v>9.1999999999999993</v>
      </c>
      <c r="B89" s="83">
        <f t="shared" si="16"/>
        <v>1.2219959266802445E-2</v>
      </c>
      <c r="C89" s="6">
        <f t="shared" si="17"/>
        <v>1.5549497828795496E-2</v>
      </c>
      <c r="D89" s="6">
        <f t="shared" si="18"/>
        <v>8.8904207048093944E-3</v>
      </c>
      <c r="E89" s="84">
        <f t="shared" si="19"/>
        <v>-0.18503620273531762</v>
      </c>
      <c r="F89" s="6">
        <f t="shared" si="20"/>
        <v>-0.1999999999999999</v>
      </c>
      <c r="G89" s="6">
        <f t="shared" si="21"/>
        <v>1.4481094127111826E-2</v>
      </c>
      <c r="H89" s="6">
        <f t="shared" si="22"/>
        <v>1.4663951120162933E-2</v>
      </c>
      <c r="I89" s="83">
        <f t="shared" si="23"/>
        <v>1.2676171079429737</v>
      </c>
      <c r="J89" s="6">
        <f t="shared" si="24"/>
        <v>1.2812317231090864</v>
      </c>
      <c r="K89" s="6">
        <f t="shared" si="25"/>
        <v>1.2540024927768609</v>
      </c>
      <c r="L89" s="84">
        <f t="shared" si="26"/>
        <v>1.0565852579070015E-2</v>
      </c>
      <c r="M89" s="6">
        <f t="shared" si="27"/>
        <v>-1.9280205655527296E-3</v>
      </c>
      <c r="N89" s="6">
        <f t="shared" si="28"/>
        <v>1.2542236524537411</v>
      </c>
      <c r="O89" s="54">
        <f t="shared" si="29"/>
        <v>1.2700610997963342</v>
      </c>
      <c r="P89" s="64"/>
      <c r="Q89" s="85">
        <v>9.1999999999999993</v>
      </c>
      <c r="R89" s="64">
        <f t="shared" si="30"/>
        <v>0</v>
      </c>
      <c r="S89" s="64">
        <f t="shared" si="31"/>
        <v>1.34</v>
      </c>
      <c r="T89" s="64"/>
      <c r="U89" s="64"/>
    </row>
    <row r="90" spans="1:21">
      <c r="A90" s="85">
        <v>9.3000000000000007</v>
      </c>
      <c r="B90" s="83">
        <f t="shared" si="16"/>
        <v>1.2096774193548387E-2</v>
      </c>
      <c r="C90" s="6">
        <f t="shared" si="17"/>
        <v>1.5393973027414711E-2</v>
      </c>
      <c r="D90" s="6">
        <f t="shared" si="18"/>
        <v>8.7995753596820624E-3</v>
      </c>
      <c r="E90" s="84">
        <f t="shared" si="19"/>
        <v>-0.18518518518518506</v>
      </c>
      <c r="F90" s="6">
        <f t="shared" si="20"/>
        <v>-0.19999999999999996</v>
      </c>
      <c r="G90" s="6">
        <f t="shared" si="21"/>
        <v>1.4336917562724013E-2</v>
      </c>
      <c r="H90" s="6">
        <f t="shared" si="22"/>
        <v>1.4516129032258063E-2</v>
      </c>
      <c r="I90" s="83">
        <f t="shared" si="23"/>
        <v>1.2683467741935486</v>
      </c>
      <c r="J90" s="6">
        <f t="shared" si="24"/>
        <v>1.281834647055496</v>
      </c>
      <c r="K90" s="6">
        <f t="shared" si="25"/>
        <v>1.2548589013316009</v>
      </c>
      <c r="L90" s="84">
        <f t="shared" si="26"/>
        <v>1.0461741347133249E-2</v>
      </c>
      <c r="M90" s="6">
        <f t="shared" si="27"/>
        <v>-1.9074868860276741E-3</v>
      </c>
      <c r="N90" s="6">
        <f t="shared" si="28"/>
        <v>1.2550776583034648</v>
      </c>
      <c r="O90" s="54">
        <f t="shared" si="29"/>
        <v>1.2707661290322583</v>
      </c>
      <c r="P90" s="64"/>
      <c r="Q90" s="85">
        <v>9.3000000000000007</v>
      </c>
      <c r="R90" s="64">
        <f t="shared" si="30"/>
        <v>0</v>
      </c>
      <c r="S90" s="64">
        <f t="shared" si="31"/>
        <v>1.34</v>
      </c>
      <c r="T90" s="64"/>
      <c r="U90" s="64"/>
    </row>
    <row r="91" spans="1:21">
      <c r="A91" s="85">
        <v>9.4</v>
      </c>
      <c r="B91" s="83">
        <f t="shared" si="16"/>
        <v>1.1976047904191617E-2</v>
      </c>
      <c r="C91" s="6">
        <f t="shared" si="17"/>
        <v>1.5241529128192641E-2</v>
      </c>
      <c r="D91" s="6">
        <f t="shared" si="18"/>
        <v>8.7105666801905925E-3</v>
      </c>
      <c r="E91" s="84">
        <f t="shared" si="19"/>
        <v>-0.18533123028391146</v>
      </c>
      <c r="F91" s="6">
        <f t="shared" si="20"/>
        <v>-0.1999999999999999</v>
      </c>
      <c r="G91" s="6">
        <f t="shared" si="21"/>
        <v>1.419558359621451E-2</v>
      </c>
      <c r="H91" s="6">
        <f t="shared" si="22"/>
        <v>1.437125748502994E-2</v>
      </c>
      <c r="I91" s="83">
        <f t="shared" si="23"/>
        <v>1.2690618762475052</v>
      </c>
      <c r="J91" s="6">
        <f t="shared" si="24"/>
        <v>1.2824253318650087</v>
      </c>
      <c r="K91" s="6">
        <f t="shared" si="25"/>
        <v>1.2556984206300017</v>
      </c>
      <c r="L91" s="84">
        <f t="shared" si="26"/>
        <v>1.0359660151447462E-2</v>
      </c>
      <c r="M91" s="6">
        <f t="shared" si="27"/>
        <v>-1.8873859704310026E-3</v>
      </c>
      <c r="N91" s="6">
        <f t="shared" si="28"/>
        <v>1.2559148264984228</v>
      </c>
      <c r="O91" s="54">
        <f t="shared" si="29"/>
        <v>1.2714570858283436</v>
      </c>
      <c r="P91" s="64"/>
      <c r="Q91" s="85">
        <v>9.4</v>
      </c>
      <c r="R91" s="64">
        <f t="shared" si="30"/>
        <v>0</v>
      </c>
      <c r="S91" s="64">
        <f t="shared" si="31"/>
        <v>1.34</v>
      </c>
      <c r="T91" s="64"/>
      <c r="U91" s="64"/>
    </row>
    <row r="92" spans="1:21">
      <c r="A92" s="85">
        <v>9.5</v>
      </c>
      <c r="B92" s="83">
        <f t="shared" si="16"/>
        <v>1.1857707509881424E-2</v>
      </c>
      <c r="C92" s="6">
        <f t="shared" si="17"/>
        <v>1.5092075462955807E-2</v>
      </c>
      <c r="D92" s="6">
        <f t="shared" si="18"/>
        <v>8.6233395568070404E-3</v>
      </c>
      <c r="E92" s="84">
        <f t="shared" si="19"/>
        <v>-0.18547442405310416</v>
      </c>
      <c r="F92" s="6">
        <f t="shared" si="20"/>
        <v>-0.19999999999999984</v>
      </c>
      <c r="G92" s="6">
        <f t="shared" si="21"/>
        <v>1.4057008980866849E-2</v>
      </c>
      <c r="H92" s="6">
        <f t="shared" si="22"/>
        <v>1.4229249011857707E-2</v>
      </c>
      <c r="I92" s="83">
        <f t="shared" si="23"/>
        <v>1.2697628458498025</v>
      </c>
      <c r="J92" s="6">
        <f t="shared" si="24"/>
        <v>1.2830041462860877</v>
      </c>
      <c r="K92" s="6">
        <f t="shared" si="25"/>
        <v>1.2565215454135172</v>
      </c>
      <c r="L92" s="84">
        <f t="shared" si="26"/>
        <v>1.0259550242563869E-2</v>
      </c>
      <c r="M92" s="6">
        <f t="shared" si="27"/>
        <v>-1.8677042801556311E-3</v>
      </c>
      <c r="N92" s="6">
        <f t="shared" si="28"/>
        <v>1.2567356501366655</v>
      </c>
      <c r="O92" s="54">
        <f t="shared" si="29"/>
        <v>1.2721343873517788</v>
      </c>
      <c r="P92" s="64"/>
      <c r="Q92" s="85">
        <v>9.5</v>
      </c>
      <c r="R92" s="64">
        <f t="shared" si="30"/>
        <v>0</v>
      </c>
      <c r="S92" s="64">
        <f t="shared" si="31"/>
        <v>1.34</v>
      </c>
      <c r="T92" s="64"/>
      <c r="U92" s="64"/>
    </row>
    <row r="93" spans="1:21">
      <c r="A93" s="85">
        <v>9.6</v>
      </c>
      <c r="B93" s="83">
        <f t="shared" si="16"/>
        <v>1.1741682974559688E-2</v>
      </c>
      <c r="C93" s="6">
        <f t="shared" si="17"/>
        <v>1.4945524887398561E-2</v>
      </c>
      <c r="D93" s="6">
        <f t="shared" si="18"/>
        <v>8.5378410617208151E-3</v>
      </c>
      <c r="E93" s="84">
        <f t="shared" si="19"/>
        <v>-0.18561484918793489</v>
      </c>
      <c r="F93" s="6">
        <f t="shared" si="20"/>
        <v>-0.19999999999999993</v>
      </c>
      <c r="G93" s="6">
        <f t="shared" si="21"/>
        <v>1.3921113689095127E-2</v>
      </c>
      <c r="H93" s="6">
        <f t="shared" si="22"/>
        <v>1.4090019569471625E-2</v>
      </c>
      <c r="I93" s="83">
        <f t="shared" si="23"/>
        <v>1.2704500978473583</v>
      </c>
      <c r="J93" s="6">
        <f t="shared" si="24"/>
        <v>1.2835714444081023</v>
      </c>
      <c r="K93" s="6">
        <f t="shared" si="25"/>
        <v>1.2573287512866143</v>
      </c>
      <c r="L93" s="84">
        <f t="shared" si="26"/>
        <v>1.0161355114200816E-2</v>
      </c>
      <c r="M93" s="6">
        <f t="shared" si="27"/>
        <v>-1.8484288354898507E-3</v>
      </c>
      <c r="N93" s="6">
        <f t="shared" si="28"/>
        <v>1.2575406032482601</v>
      </c>
      <c r="O93" s="54">
        <f t="shared" si="29"/>
        <v>1.2727984344422703</v>
      </c>
      <c r="P93" s="64"/>
      <c r="Q93" s="85">
        <v>9.6</v>
      </c>
      <c r="R93" s="64">
        <f t="shared" si="30"/>
        <v>0</v>
      </c>
      <c r="S93" s="64">
        <f t="shared" si="31"/>
        <v>1.34</v>
      </c>
      <c r="T93" s="64"/>
      <c r="U93" s="64"/>
    </row>
    <row r="94" spans="1:21">
      <c r="A94" s="85">
        <v>9.6999999999999993</v>
      </c>
      <c r="B94" s="83">
        <f t="shared" si="16"/>
        <v>1.1627906976744188E-2</v>
      </c>
      <c r="C94" s="6">
        <f t="shared" si="17"/>
        <v>1.4801793611499371E-2</v>
      </c>
      <c r="D94" s="6">
        <f t="shared" si="18"/>
        <v>8.4540203419890044E-3</v>
      </c>
      <c r="E94" s="84">
        <f t="shared" si="19"/>
        <v>-0.18575258521639212</v>
      </c>
      <c r="F94" s="6">
        <f t="shared" si="20"/>
        <v>-0.19999999999999998</v>
      </c>
      <c r="G94" s="6">
        <f t="shared" si="21"/>
        <v>1.3787820758330143E-2</v>
      </c>
      <c r="H94" s="6">
        <f t="shared" si="22"/>
        <v>1.3953488372093025E-2</v>
      </c>
      <c r="I94" s="83">
        <f t="shared" si="23"/>
        <v>1.2711240310077521</v>
      </c>
      <c r="J94" s="6">
        <f t="shared" si="24"/>
        <v>1.2841275663822824</v>
      </c>
      <c r="K94" s="6">
        <f t="shared" si="25"/>
        <v>1.2581204956332215</v>
      </c>
      <c r="L94" s="84">
        <f t="shared" si="26"/>
        <v>1.0065020397302374E-2</v>
      </c>
      <c r="M94" s="6">
        <f t="shared" si="27"/>
        <v>-1.8295471870712378E-3</v>
      </c>
      <c r="N94" s="6">
        <f t="shared" si="28"/>
        <v>1.2583301417081578</v>
      </c>
      <c r="O94" s="54">
        <f t="shared" si="29"/>
        <v>1.273449612403101</v>
      </c>
      <c r="P94" s="64"/>
      <c r="Q94" s="85">
        <v>9.6999999999999993</v>
      </c>
      <c r="R94" s="64">
        <f t="shared" si="30"/>
        <v>0</v>
      </c>
      <c r="S94" s="64">
        <f t="shared" si="31"/>
        <v>1.34</v>
      </c>
      <c r="T94" s="64"/>
      <c r="U94" s="64"/>
    </row>
    <row r="95" spans="1:21">
      <c r="A95" s="85">
        <v>9.8000000000000007</v>
      </c>
      <c r="B95" s="83">
        <f t="shared" si="16"/>
        <v>1.1516314779270634E-2</v>
      </c>
      <c r="C95" s="6">
        <f t="shared" si="17"/>
        <v>1.4660801039639066E-2</v>
      </c>
      <c r="D95" s="6">
        <f t="shared" si="18"/>
        <v>8.371828518902202E-3</v>
      </c>
      <c r="E95" s="84">
        <f t="shared" si="19"/>
        <v>-0.18588770864946874</v>
      </c>
      <c r="F95" s="6">
        <f t="shared" si="20"/>
        <v>-0.19999999999999987</v>
      </c>
      <c r="G95" s="6">
        <f t="shared" si="21"/>
        <v>1.3657056145675264E-2</v>
      </c>
      <c r="H95" s="6">
        <f t="shared" si="22"/>
        <v>1.3819577735124759E-2</v>
      </c>
      <c r="I95" s="83">
        <f t="shared" si="23"/>
        <v>1.271785028790787</v>
      </c>
      <c r="J95" s="6">
        <f t="shared" si="24"/>
        <v>1.2846728391005608</v>
      </c>
      <c r="K95" s="6">
        <f t="shared" si="25"/>
        <v>1.2588972184810132</v>
      </c>
      <c r="L95" s="84">
        <f t="shared" si="26"/>
        <v>9.9704937600394988E-3</v>
      </c>
      <c r="M95" s="6">
        <f t="shared" si="27"/>
        <v>-1.8110473890733626E-3</v>
      </c>
      <c r="N95" s="6">
        <f t="shared" si="28"/>
        <v>1.2591047040971168</v>
      </c>
      <c r="O95" s="54">
        <f t="shared" si="29"/>
        <v>1.2740882917466412</v>
      </c>
      <c r="P95" s="64"/>
      <c r="Q95" s="85">
        <v>9.8000000000000007</v>
      </c>
      <c r="R95" s="64">
        <f t="shared" si="30"/>
        <v>0</v>
      </c>
      <c r="S95" s="64">
        <f t="shared" si="31"/>
        <v>1.34</v>
      </c>
      <c r="T95" s="64"/>
      <c r="U95" s="64"/>
    </row>
    <row r="96" spans="1:21">
      <c r="A96" s="85">
        <v>9.9</v>
      </c>
      <c r="B96" s="83">
        <f t="shared" si="16"/>
        <v>1.1406844106463879E-2</v>
      </c>
      <c r="C96" s="6">
        <f t="shared" si="17"/>
        <v>1.4522469619779472E-2</v>
      </c>
      <c r="D96" s="6">
        <f t="shared" si="18"/>
        <v>8.2912185931482852E-3</v>
      </c>
      <c r="E96" s="84">
        <f t="shared" si="19"/>
        <v>-0.18602029312288604</v>
      </c>
      <c r="F96" s="6">
        <f t="shared" si="20"/>
        <v>-0.19999999999999984</v>
      </c>
      <c r="G96" s="6">
        <f t="shared" si="21"/>
        <v>1.3528748590755355E-2</v>
      </c>
      <c r="H96" s="6">
        <f t="shared" si="22"/>
        <v>1.3688212927756653E-2</v>
      </c>
      <c r="I96" s="83">
        <f t="shared" si="23"/>
        <v>1.2724334600760459</v>
      </c>
      <c r="J96" s="6">
        <f t="shared" si="24"/>
        <v>1.2852075768351361</v>
      </c>
      <c r="K96" s="6">
        <f t="shared" si="25"/>
        <v>1.2596593433169556</v>
      </c>
      <c r="L96" s="84">
        <f t="shared" si="26"/>
        <v>9.8777248133682227E-3</v>
      </c>
      <c r="M96" s="6">
        <f t="shared" si="27"/>
        <v>-1.7929179740027218E-3</v>
      </c>
      <c r="N96" s="6">
        <f t="shared" si="28"/>
        <v>1.2598647125140927</v>
      </c>
      <c r="O96" s="54">
        <f t="shared" si="29"/>
        <v>1.2747148288973387</v>
      </c>
      <c r="P96" s="64"/>
      <c r="Q96" s="85">
        <v>9.9</v>
      </c>
      <c r="R96" s="64">
        <f t="shared" si="30"/>
        <v>0</v>
      </c>
      <c r="S96" s="64">
        <f t="shared" si="31"/>
        <v>1.34</v>
      </c>
      <c r="T96" s="64"/>
      <c r="U96" s="64"/>
    </row>
    <row r="97" spans="1:21">
      <c r="A97" s="85">
        <v>10</v>
      </c>
      <c r="B97" s="83">
        <f t="shared" si="16"/>
        <v>1.1299435028248588E-2</v>
      </c>
      <c r="C97" s="6">
        <f t="shared" si="17"/>
        <v>1.4386724701108876E-2</v>
      </c>
      <c r="D97" s="6">
        <f t="shared" si="18"/>
        <v>8.2121453553882992E-3</v>
      </c>
      <c r="E97" s="84">
        <f t="shared" si="19"/>
        <v>-0.18615040953090092</v>
      </c>
      <c r="F97" s="6">
        <f t="shared" si="20"/>
        <v>-0.19999999999999996</v>
      </c>
      <c r="G97" s="6">
        <f t="shared" si="21"/>
        <v>1.3402829486224869E-2</v>
      </c>
      <c r="H97" s="6">
        <f t="shared" si="22"/>
        <v>1.3559322033898305E-2</v>
      </c>
      <c r="I97" s="83">
        <f t="shared" si="23"/>
        <v>1.2730696798493408</v>
      </c>
      <c r="J97" s="6">
        <f t="shared" si="24"/>
        <v>1.2857320818413855</v>
      </c>
      <c r="K97" s="6">
        <f t="shared" si="25"/>
        <v>1.2604072778572961</v>
      </c>
      <c r="L97" s="84">
        <f t="shared" si="26"/>
        <v>9.7866650217873063E-3</v>
      </c>
      <c r="M97" s="6">
        <f t="shared" si="27"/>
        <v>-1.7751479289941712E-3</v>
      </c>
      <c r="N97" s="6">
        <f t="shared" si="28"/>
        <v>1.2606105733432613</v>
      </c>
      <c r="O97" s="54">
        <f t="shared" si="29"/>
        <v>1.2753295668549907</v>
      </c>
      <c r="P97" s="64"/>
      <c r="Q97" s="85">
        <v>10</v>
      </c>
      <c r="R97" s="64">
        <f t="shared" si="30"/>
        <v>0</v>
      </c>
      <c r="S97" s="64">
        <f t="shared" si="31"/>
        <v>1.34</v>
      </c>
      <c r="T97" s="64"/>
      <c r="U97" s="64"/>
    </row>
    <row r="98" spans="1:21">
      <c r="A98" s="85">
        <v>10.1</v>
      </c>
      <c r="B98" s="83">
        <f t="shared" si="16"/>
        <v>1.119402985074627E-2</v>
      </c>
      <c r="C98" s="6">
        <f t="shared" si="17"/>
        <v>1.4253494399604849E-2</v>
      </c>
      <c r="D98" s="6">
        <f t="shared" si="18"/>
        <v>8.13456530188769E-3</v>
      </c>
      <c r="E98" s="84">
        <f t="shared" si="19"/>
        <v>-0.18627812615271108</v>
      </c>
      <c r="F98" s="6">
        <f t="shared" si="20"/>
        <v>-0.19999999999999987</v>
      </c>
      <c r="G98" s="6">
        <f t="shared" si="21"/>
        <v>1.3279232755440797E-2</v>
      </c>
      <c r="H98" s="6">
        <f t="shared" si="22"/>
        <v>1.3432835820895522E-2</v>
      </c>
      <c r="I98" s="83">
        <f t="shared" si="23"/>
        <v>1.2736940298507464</v>
      </c>
      <c r="J98" s="6">
        <f t="shared" si="24"/>
        <v>1.2862466449265546</v>
      </c>
      <c r="K98" s="6">
        <f t="shared" si="25"/>
        <v>1.2611414147749382</v>
      </c>
      <c r="L98" s="84">
        <f t="shared" si="26"/>
        <v>9.6972676189648853E-3</v>
      </c>
      <c r="M98" s="6">
        <f t="shared" si="27"/>
        <v>-1.7577266735022666E-3</v>
      </c>
      <c r="N98" s="6">
        <f t="shared" si="28"/>
        <v>1.2613426779786059</v>
      </c>
      <c r="O98" s="54">
        <f t="shared" si="29"/>
        <v>1.2759328358208957</v>
      </c>
      <c r="P98" s="64"/>
      <c r="Q98" s="85">
        <v>10.1</v>
      </c>
      <c r="R98" s="64">
        <f t="shared" si="30"/>
        <v>0</v>
      </c>
      <c r="S98" s="64">
        <f t="shared" si="31"/>
        <v>1.34</v>
      </c>
      <c r="T98" s="64"/>
      <c r="U98" s="64"/>
    </row>
    <row r="99" spans="1:21">
      <c r="A99" s="85">
        <v>10.199999999999999</v>
      </c>
      <c r="B99" s="83">
        <f t="shared" si="16"/>
        <v>1.1090573012939003E-2</v>
      </c>
      <c r="C99" s="6">
        <f t="shared" si="17"/>
        <v>1.4122709471005315E-2</v>
      </c>
      <c r="D99" s="6">
        <f t="shared" si="18"/>
        <v>8.0584365548726916E-3</v>
      </c>
      <c r="E99" s="84">
        <f t="shared" si="19"/>
        <v>-0.1864035087719296</v>
      </c>
      <c r="F99" s="6">
        <f t="shared" si="20"/>
        <v>-0.19999999999999987</v>
      </c>
      <c r="G99" s="6">
        <f t="shared" si="21"/>
        <v>1.3157894736842105E-2</v>
      </c>
      <c r="H99" s="6">
        <f t="shared" si="22"/>
        <v>1.3308687615526803E-2</v>
      </c>
      <c r="I99" s="83">
        <f t="shared" si="23"/>
        <v>1.2743068391866914</v>
      </c>
      <c r="J99" s="6">
        <f t="shared" si="24"/>
        <v>1.2867515459864627</v>
      </c>
      <c r="K99" s="6">
        <f t="shared" si="25"/>
        <v>1.2618621323869201</v>
      </c>
      <c r="L99" s="84">
        <f t="shared" si="26"/>
        <v>9.6094875279291742E-3</v>
      </c>
      <c r="M99" s="6">
        <f t="shared" si="27"/>
        <v>-1.7406440382942605E-3</v>
      </c>
      <c r="N99" s="6">
        <f t="shared" si="28"/>
        <v>1.2620614035087721</v>
      </c>
      <c r="O99" s="54">
        <f t="shared" si="29"/>
        <v>1.2765249537892793</v>
      </c>
      <c r="P99" s="64"/>
      <c r="Q99" s="85">
        <v>10.199999999999999</v>
      </c>
      <c r="R99" s="64">
        <f t="shared" si="30"/>
        <v>0</v>
      </c>
      <c r="S99" s="64">
        <f t="shared" si="31"/>
        <v>1.34</v>
      </c>
      <c r="T99" s="64"/>
      <c r="U99" s="64"/>
    </row>
    <row r="100" spans="1:21">
      <c r="A100" s="85">
        <v>10.3</v>
      </c>
      <c r="B100" s="83">
        <f t="shared" si="16"/>
        <v>1.0989010989010988E-2</v>
      </c>
      <c r="C100" s="6">
        <f t="shared" si="17"/>
        <v>1.3994303190715804E-2</v>
      </c>
      <c r="D100" s="6">
        <f t="shared" si="18"/>
        <v>7.9837187873061724E-3</v>
      </c>
      <c r="E100" s="84">
        <f t="shared" si="19"/>
        <v>-0.186526620789569</v>
      </c>
      <c r="F100" s="6">
        <f t="shared" si="20"/>
        <v>-0.19999999999999993</v>
      </c>
      <c r="G100" s="6">
        <f t="shared" si="21"/>
        <v>1.3038754074610647E-2</v>
      </c>
      <c r="H100" s="6">
        <f t="shared" si="22"/>
        <v>1.3186813186813185E-2</v>
      </c>
      <c r="I100" s="83">
        <f t="shared" si="23"/>
        <v>1.274908424908425</v>
      </c>
      <c r="J100" s="6">
        <f t="shared" si="24"/>
        <v>1.2872470545123114</v>
      </c>
      <c r="K100" s="6">
        <f t="shared" si="25"/>
        <v>1.2625697953045387</v>
      </c>
      <c r="L100" s="84">
        <f t="shared" si="26"/>
        <v>9.5232812855356418E-3</v>
      </c>
      <c r="M100" s="6">
        <f t="shared" si="27"/>
        <v>-1.7238902456543537E-3</v>
      </c>
      <c r="N100" s="6">
        <f t="shared" si="28"/>
        <v>1.2627671133647229</v>
      </c>
      <c r="O100" s="54">
        <f t="shared" si="29"/>
        <v>1.2771062271062272</v>
      </c>
      <c r="P100" s="64"/>
      <c r="Q100" s="85">
        <v>10.3</v>
      </c>
      <c r="R100" s="64">
        <f t="shared" si="30"/>
        <v>0</v>
      </c>
      <c r="S100" s="64">
        <f t="shared" si="31"/>
        <v>1.34</v>
      </c>
      <c r="T100" s="64"/>
      <c r="U100" s="64"/>
    </row>
    <row r="101" spans="1:21">
      <c r="A101" s="85">
        <v>10.4</v>
      </c>
      <c r="B101" s="83">
        <f t="shared" si="16"/>
        <v>1.0889292196007259E-2</v>
      </c>
      <c r="C101" s="6">
        <f t="shared" si="17"/>
        <v>1.3868211240214959E-2</v>
      </c>
      <c r="D101" s="6">
        <f t="shared" si="18"/>
        <v>7.9103731517995591E-3</v>
      </c>
      <c r="E101" s="84">
        <f t="shared" si="19"/>
        <v>-0.18664752333094037</v>
      </c>
      <c r="F101" s="6">
        <f t="shared" si="20"/>
        <v>-0.20000000000000007</v>
      </c>
      <c r="G101" s="6">
        <f t="shared" si="21"/>
        <v>1.2921751615218951E-2</v>
      </c>
      <c r="H101" s="6">
        <f t="shared" si="22"/>
        <v>1.3067150635208712E-2</v>
      </c>
      <c r="I101" s="83">
        <f t="shared" si="23"/>
        <v>1.2754990925589837</v>
      </c>
      <c r="J101" s="6">
        <f t="shared" si="24"/>
        <v>1.28773343006951</v>
      </c>
      <c r="K101" s="6">
        <f t="shared" si="25"/>
        <v>1.2632647550484575</v>
      </c>
      <c r="L101" s="84">
        <f t="shared" si="26"/>
        <v>9.4386069709469795E-3</v>
      </c>
      <c r="M101" s="6">
        <f t="shared" si="27"/>
        <v>-1.7074558907229362E-3</v>
      </c>
      <c r="N101" s="6">
        <f t="shared" si="28"/>
        <v>1.26346015793252</v>
      </c>
      <c r="O101" s="54">
        <f t="shared" si="29"/>
        <v>1.2776769509981853</v>
      </c>
      <c r="P101" s="64"/>
      <c r="Q101" s="85">
        <v>10.4</v>
      </c>
      <c r="R101" s="64">
        <f t="shared" si="30"/>
        <v>0</v>
      </c>
      <c r="S101" s="64">
        <f t="shared" si="31"/>
        <v>1.34</v>
      </c>
      <c r="T101" s="64"/>
      <c r="U101" s="64"/>
    </row>
    <row r="102" spans="1:21">
      <c r="A102" s="85">
        <v>10.5</v>
      </c>
      <c r="B102" s="83">
        <f t="shared" si="16"/>
        <v>1.0791366906474821E-2</v>
      </c>
      <c r="C102" s="6">
        <f t="shared" si="17"/>
        <v>1.3744371599551651E-2</v>
      </c>
      <c r="D102" s="6">
        <f t="shared" si="18"/>
        <v>7.8383622133979917E-3</v>
      </c>
      <c r="E102" s="84">
        <f t="shared" si="19"/>
        <v>-0.18676627534685158</v>
      </c>
      <c r="F102" s="6">
        <f t="shared" si="20"/>
        <v>-0.1999999999999999</v>
      </c>
      <c r="G102" s="6">
        <f t="shared" si="21"/>
        <v>1.2806830309498399E-2</v>
      </c>
      <c r="H102" s="6">
        <f t="shared" si="22"/>
        <v>1.2949640287769784E-2</v>
      </c>
      <c r="I102" s="83">
        <f t="shared" si="23"/>
        <v>1.2760791366906474</v>
      </c>
      <c r="J102" s="6">
        <f t="shared" si="24"/>
        <v>1.2882109227503153</v>
      </c>
      <c r="K102" s="6">
        <f t="shared" si="25"/>
        <v>1.2639473506309795</v>
      </c>
      <c r="L102" s="84">
        <f t="shared" si="26"/>
        <v>9.3554241378817436E-3</v>
      </c>
      <c r="M102" s="6">
        <f t="shared" si="27"/>
        <v>-1.6913319238901225E-3</v>
      </c>
      <c r="N102" s="6">
        <f t="shared" si="28"/>
        <v>1.2641408751334045</v>
      </c>
      <c r="O102" s="54">
        <f t="shared" si="29"/>
        <v>1.2782374100719425</v>
      </c>
      <c r="P102" s="64"/>
      <c r="Q102" s="85">
        <v>10.5</v>
      </c>
      <c r="R102" s="64">
        <f t="shared" si="30"/>
        <v>0</v>
      </c>
      <c r="S102" s="64">
        <f t="shared" si="31"/>
        <v>1.34</v>
      </c>
      <c r="T102" s="64"/>
      <c r="U102" s="64"/>
    </row>
    <row r="103" spans="1:21">
      <c r="A103" s="85">
        <v>10.6</v>
      </c>
      <c r="B103" s="83">
        <f t="shared" si="16"/>
        <v>1.0695187165775402E-2</v>
      </c>
      <c r="C103" s="6">
        <f t="shared" si="17"/>
        <v>1.3622724445555906E-2</v>
      </c>
      <c r="D103" s="6">
        <f t="shared" si="18"/>
        <v>7.7676498859948996E-3</v>
      </c>
      <c r="E103" s="84">
        <f t="shared" si="19"/>
        <v>-0.18688293370944975</v>
      </c>
      <c r="F103" s="6">
        <f t="shared" si="20"/>
        <v>-0.1999999999999999</v>
      </c>
      <c r="G103" s="6">
        <f t="shared" si="21"/>
        <v>1.2693935119887164E-2</v>
      </c>
      <c r="H103" s="6">
        <f t="shared" si="22"/>
        <v>1.2834224598930482E-2</v>
      </c>
      <c r="I103" s="83">
        <f t="shared" si="23"/>
        <v>1.2766488413547239</v>
      </c>
      <c r="J103" s="6">
        <f t="shared" si="24"/>
        <v>1.2886797736019278</v>
      </c>
      <c r="K103" s="6">
        <f t="shared" si="25"/>
        <v>1.26461790910752</v>
      </c>
      <c r="L103" s="84">
        <f t="shared" si="26"/>
        <v>9.273693750396406E-3</v>
      </c>
      <c r="M103" s="6">
        <f t="shared" si="27"/>
        <v>-1.6755096341804377E-3</v>
      </c>
      <c r="N103" s="6">
        <f t="shared" si="28"/>
        <v>1.2648095909732018</v>
      </c>
      <c r="O103" s="54">
        <f t="shared" si="29"/>
        <v>1.278787878787879</v>
      </c>
      <c r="P103" s="64"/>
      <c r="Q103" s="85">
        <v>10.6</v>
      </c>
      <c r="R103" s="64">
        <f t="shared" si="30"/>
        <v>0</v>
      </c>
      <c r="S103" s="64">
        <f t="shared" si="31"/>
        <v>1.34</v>
      </c>
      <c r="T103" s="64"/>
      <c r="U103" s="64"/>
    </row>
    <row r="104" spans="1:21">
      <c r="A104" s="85">
        <v>10.7</v>
      </c>
      <c r="B104" s="83">
        <f t="shared" si="16"/>
        <v>1.0600706713780919E-2</v>
      </c>
      <c r="C104" s="6">
        <f t="shared" si="17"/>
        <v>1.3503212055412378E-2</v>
      </c>
      <c r="D104" s="6">
        <f t="shared" si="18"/>
        <v>7.6982013721494597E-3</v>
      </c>
      <c r="E104" s="84">
        <f t="shared" si="19"/>
        <v>-0.18699755330304083</v>
      </c>
      <c r="F104" s="6">
        <f t="shared" si="20"/>
        <v>-0.19999999999999996</v>
      </c>
      <c r="G104" s="6">
        <f t="shared" si="21"/>
        <v>1.258301293254107E-2</v>
      </c>
      <c r="H104" s="6">
        <f t="shared" si="22"/>
        <v>1.2720848056537103E-2</v>
      </c>
      <c r="I104" s="83">
        <f t="shared" si="23"/>
        <v>1.277208480565371</v>
      </c>
      <c r="J104" s="6">
        <f t="shared" si="24"/>
        <v>1.2891402150315914</v>
      </c>
      <c r="K104" s="6">
        <f t="shared" si="25"/>
        <v>1.2652767460991503</v>
      </c>
      <c r="L104" s="84">
        <f t="shared" si="26"/>
        <v>9.1933781219946699E-3</v>
      </c>
      <c r="M104" s="6">
        <f t="shared" si="27"/>
        <v>-1.6599806335593566E-3</v>
      </c>
      <c r="N104" s="6">
        <f t="shared" si="28"/>
        <v>1.2654666200629152</v>
      </c>
      <c r="O104" s="54">
        <f t="shared" si="29"/>
        <v>1.2793286219081272</v>
      </c>
      <c r="P104" s="64"/>
      <c r="Q104" s="85">
        <v>10.7</v>
      </c>
      <c r="R104" s="64">
        <f t="shared" si="30"/>
        <v>0</v>
      </c>
      <c r="S104" s="64">
        <f t="shared" si="31"/>
        <v>1.34</v>
      </c>
      <c r="T104" s="64"/>
      <c r="U104" s="64"/>
    </row>
    <row r="105" spans="1:21">
      <c r="A105" s="85">
        <v>10.8</v>
      </c>
      <c r="B105" s="83">
        <f t="shared" si="16"/>
        <v>1.0507880910683012E-2</v>
      </c>
      <c r="C105" s="6">
        <f t="shared" si="17"/>
        <v>1.3385778715269584E-2</v>
      </c>
      <c r="D105" s="6">
        <f t="shared" si="18"/>
        <v>7.6299831060964406E-3</v>
      </c>
      <c r="E105" s="84">
        <f t="shared" si="19"/>
        <v>-0.18711018711018701</v>
      </c>
      <c r="F105" s="6">
        <f t="shared" si="20"/>
        <v>-0.19999999999999993</v>
      </c>
      <c r="G105" s="6">
        <f t="shared" si="21"/>
        <v>1.2474012474012473E-2</v>
      </c>
      <c r="H105" s="6">
        <f t="shared" si="22"/>
        <v>1.2609457092819614E-2</v>
      </c>
      <c r="I105" s="83">
        <f t="shared" si="23"/>
        <v>1.2777583187390544</v>
      </c>
      <c r="J105" s="6">
        <f t="shared" si="24"/>
        <v>1.2895924711901279</v>
      </c>
      <c r="K105" s="6">
        <f t="shared" si="25"/>
        <v>1.265924166287981</v>
      </c>
      <c r="L105" s="84">
        <f t="shared" si="26"/>
        <v>9.1144408578620086E-3</v>
      </c>
      <c r="M105" s="6">
        <f t="shared" si="27"/>
        <v>-1.6447368421052433E-3</v>
      </c>
      <c r="N105" s="6">
        <f t="shared" si="28"/>
        <v>1.2661122661122661</v>
      </c>
      <c r="O105" s="54">
        <f t="shared" si="29"/>
        <v>1.279859894921191</v>
      </c>
      <c r="P105" s="64"/>
      <c r="Q105" s="85">
        <v>10.8</v>
      </c>
      <c r="R105" s="64">
        <f t="shared" si="30"/>
        <v>0</v>
      </c>
      <c r="S105" s="64">
        <f t="shared" si="31"/>
        <v>1.34</v>
      </c>
      <c r="T105" s="64"/>
      <c r="U105" s="64"/>
    </row>
    <row r="106" spans="1:21">
      <c r="A106" s="85">
        <v>10.9</v>
      </c>
      <c r="B106" s="83">
        <f t="shared" si="16"/>
        <v>1.0416666666666666E-2</v>
      </c>
      <c r="C106" s="6">
        <f t="shared" si="17"/>
        <v>1.3270370633580665E-2</v>
      </c>
      <c r="D106" s="6">
        <f t="shared" si="18"/>
        <v>7.5629626997526667E-3</v>
      </c>
      <c r="E106" s="84">
        <f t="shared" si="19"/>
        <v>-0.18722088629336986</v>
      </c>
      <c r="F106" s="6">
        <f t="shared" si="20"/>
        <v>-0.19999999999999996</v>
      </c>
      <c r="G106" s="6">
        <f t="shared" si="21"/>
        <v>1.2366884232222602E-2</v>
      </c>
      <c r="H106" s="6">
        <f t="shared" si="22"/>
        <v>1.2499999999999999E-2</v>
      </c>
      <c r="I106" s="83">
        <f t="shared" si="23"/>
        <v>1.2782986111111112</v>
      </c>
      <c r="J106" s="6">
        <f t="shared" si="24"/>
        <v>1.2900367583352146</v>
      </c>
      <c r="K106" s="6">
        <f t="shared" si="25"/>
        <v>1.2665604638870078</v>
      </c>
      <c r="L106" s="84">
        <f t="shared" si="26"/>
        <v>9.0368468000357905E-3</v>
      </c>
      <c r="M106" s="6">
        <f t="shared" si="27"/>
        <v>-1.6297704739916604E-3</v>
      </c>
      <c r="N106" s="6">
        <f t="shared" si="28"/>
        <v>1.2667468223978016</v>
      </c>
      <c r="O106" s="54">
        <f t="shared" si="29"/>
        <v>1.2803819444444446</v>
      </c>
      <c r="P106" s="64"/>
      <c r="Q106" s="85">
        <v>10.9</v>
      </c>
      <c r="R106" s="64">
        <f t="shared" si="30"/>
        <v>0</v>
      </c>
      <c r="S106" s="64">
        <f t="shared" si="31"/>
        <v>1.34</v>
      </c>
      <c r="T106" s="64"/>
      <c r="U106" s="64"/>
    </row>
    <row r="107" spans="1:21">
      <c r="A107" s="85">
        <v>11</v>
      </c>
      <c r="B107" s="83">
        <f t="shared" si="16"/>
        <v>1.0327022375215147E-2</v>
      </c>
      <c r="C107" s="6">
        <f t="shared" si="17"/>
        <v>1.3156935858892323E-2</v>
      </c>
      <c r="D107" s="6">
        <f t="shared" si="18"/>
        <v>7.4971088915379708E-3</v>
      </c>
      <c r="E107" s="84">
        <f t="shared" si="19"/>
        <v>-0.18732970027247936</v>
      </c>
      <c r="F107" s="6">
        <f t="shared" si="20"/>
        <v>-0.19999999999999996</v>
      </c>
      <c r="G107" s="6">
        <f t="shared" si="21"/>
        <v>1.2261580381471389E-2</v>
      </c>
      <c r="H107" s="6">
        <f t="shared" si="22"/>
        <v>1.2392426850258176E-2</v>
      </c>
      <c r="I107" s="83">
        <f t="shared" si="23"/>
        <v>1.2788296041308089</v>
      </c>
      <c r="J107" s="6">
        <f t="shared" si="24"/>
        <v>1.2904732851756702</v>
      </c>
      <c r="K107" s="6">
        <f t="shared" si="25"/>
        <v>1.2671859230859475</v>
      </c>
      <c r="L107" s="84">
        <f t="shared" si="26"/>
        <v>8.9605619753484501E-3</v>
      </c>
      <c r="M107" s="6">
        <f t="shared" si="27"/>
        <v>-1.6150740242262594E-3</v>
      </c>
      <c r="N107" s="6">
        <f t="shared" si="28"/>
        <v>1.2673705722070845</v>
      </c>
      <c r="O107" s="54">
        <f t="shared" si="29"/>
        <v>1.2808950086058521</v>
      </c>
      <c r="P107" s="64"/>
      <c r="Q107" s="85">
        <v>11</v>
      </c>
      <c r="R107" s="64">
        <f t="shared" si="30"/>
        <v>0</v>
      </c>
      <c r="S107" s="64">
        <f t="shared" si="31"/>
        <v>1.34</v>
      </c>
      <c r="T107" s="64"/>
      <c r="U107" s="64"/>
    </row>
    <row r="108" spans="1:21">
      <c r="A108" s="85">
        <v>11.1</v>
      </c>
      <c r="B108" s="83">
        <f t="shared" si="16"/>
        <v>1.0238907849829353E-2</v>
      </c>
      <c r="C108" s="6">
        <f t="shared" si="17"/>
        <v>1.3045424201817708E-2</v>
      </c>
      <c r="D108" s="6">
        <f t="shared" si="18"/>
        <v>7.4323914978409985E-3</v>
      </c>
      <c r="E108" s="84">
        <f t="shared" si="19"/>
        <v>-0.18743667679837875</v>
      </c>
      <c r="F108" s="6">
        <f t="shared" si="20"/>
        <v>-0.19999999999999993</v>
      </c>
      <c r="G108" s="6">
        <f t="shared" si="21"/>
        <v>1.2158054711246201E-2</v>
      </c>
      <c r="H108" s="6">
        <f t="shared" si="22"/>
        <v>1.2286689419795223E-2</v>
      </c>
      <c r="I108" s="83">
        <f t="shared" si="23"/>
        <v>1.2793515358361776</v>
      </c>
      <c r="J108" s="6">
        <f t="shared" si="24"/>
        <v>1.2909022531978713</v>
      </c>
      <c r="K108" s="6">
        <f t="shared" si="25"/>
        <v>1.2678008184744838</v>
      </c>
      <c r="L108" s="84">
        <f t="shared" si="26"/>
        <v>8.8855535459708701E-3</v>
      </c>
      <c r="M108" s="6">
        <f t="shared" si="27"/>
        <v>-1.6006402561025341E-3</v>
      </c>
      <c r="N108" s="6">
        <f t="shared" si="28"/>
        <v>1.2679837892603851</v>
      </c>
      <c r="O108" s="54">
        <f t="shared" si="29"/>
        <v>1.2813993174061435</v>
      </c>
      <c r="P108" s="64"/>
      <c r="Q108" s="85">
        <v>11.1</v>
      </c>
      <c r="R108" s="64">
        <f t="shared" si="30"/>
        <v>0</v>
      </c>
      <c r="S108" s="64">
        <f t="shared" si="31"/>
        <v>1.34</v>
      </c>
      <c r="T108" s="64"/>
      <c r="U108" s="64"/>
    </row>
    <row r="109" spans="1:21">
      <c r="A109" s="85">
        <v>11.2</v>
      </c>
      <c r="B109" s="83">
        <f t="shared" si="16"/>
        <v>1.0152284263959392E-2</v>
      </c>
      <c r="C109" s="6">
        <f t="shared" si="17"/>
        <v>1.293578716094694E-2</v>
      </c>
      <c r="D109" s="6">
        <f t="shared" si="18"/>
        <v>7.3687813669718431E-3</v>
      </c>
      <c r="E109" s="84">
        <f t="shared" si="19"/>
        <v>-0.1875418620227729</v>
      </c>
      <c r="F109" s="6">
        <f t="shared" si="20"/>
        <v>-0.20000000000000004</v>
      </c>
      <c r="G109" s="6">
        <f t="shared" si="21"/>
        <v>1.2056262558606833E-2</v>
      </c>
      <c r="H109" s="6">
        <f t="shared" si="22"/>
        <v>1.2182741116751271E-2</v>
      </c>
      <c r="I109" s="83">
        <f t="shared" si="23"/>
        <v>1.2798646362098138</v>
      </c>
      <c r="J109" s="6">
        <f t="shared" si="24"/>
        <v>1.2913238569753849</v>
      </c>
      <c r="K109" s="6">
        <f t="shared" si="25"/>
        <v>1.2684054154442428</v>
      </c>
      <c r="L109" s="84">
        <f t="shared" si="26"/>
        <v>8.8117897624132024E-3</v>
      </c>
      <c r="M109" s="6">
        <f t="shared" si="27"/>
        <v>-1.5864621893179301E-3</v>
      </c>
      <c r="N109" s="6">
        <f t="shared" si="28"/>
        <v>1.2685867381111855</v>
      </c>
      <c r="O109" s="54">
        <f t="shared" si="29"/>
        <v>1.2818950930626059</v>
      </c>
      <c r="P109" s="64"/>
      <c r="Q109" s="85">
        <v>11.2</v>
      </c>
      <c r="R109" s="64">
        <f t="shared" si="30"/>
        <v>0</v>
      </c>
      <c r="S109" s="64">
        <f t="shared" si="31"/>
        <v>1.34</v>
      </c>
      <c r="T109" s="64"/>
      <c r="U109" s="64"/>
    </row>
    <row r="110" spans="1:21">
      <c r="A110" s="85">
        <v>11.3</v>
      </c>
      <c r="B110" s="83">
        <f t="shared" si="16"/>
        <v>1.0067114093959731E-2</v>
      </c>
      <c r="C110" s="6">
        <f t="shared" si="17"/>
        <v>1.2827977852465316E-2</v>
      </c>
      <c r="D110" s="6">
        <f t="shared" si="18"/>
        <v>7.3062503354541456E-3</v>
      </c>
      <c r="E110" s="84">
        <f t="shared" si="19"/>
        <v>-0.1876453005645965</v>
      </c>
      <c r="F110" s="6">
        <f t="shared" si="20"/>
        <v>-0.20000000000000004</v>
      </c>
      <c r="G110" s="6">
        <f t="shared" si="21"/>
        <v>1.195616074393889E-2</v>
      </c>
      <c r="H110" s="6">
        <f t="shared" si="22"/>
        <v>1.2080536912751677E-2</v>
      </c>
      <c r="I110" s="83">
        <f t="shared" si="23"/>
        <v>1.2803691275167786</v>
      </c>
      <c r="J110" s="6">
        <f t="shared" si="24"/>
        <v>1.2917382844628154</v>
      </c>
      <c r="K110" s="6">
        <f t="shared" si="25"/>
        <v>1.2689999705707418</v>
      </c>
      <c r="L110" s="84">
        <f t="shared" si="26"/>
        <v>8.739239918838574E-3</v>
      </c>
      <c r="M110" s="6">
        <f t="shared" si="27"/>
        <v>-1.5725330887171336E-3</v>
      </c>
      <c r="N110" s="6">
        <f t="shared" si="28"/>
        <v>1.2691796745267354</v>
      </c>
      <c r="O110" s="54">
        <f t="shared" si="29"/>
        <v>1.2823825503355706</v>
      </c>
      <c r="P110" s="64"/>
      <c r="Q110" s="85">
        <v>11.3</v>
      </c>
      <c r="R110" s="64">
        <f t="shared" si="30"/>
        <v>0</v>
      </c>
      <c r="S110" s="64">
        <f t="shared" si="31"/>
        <v>1.34</v>
      </c>
      <c r="T110" s="64"/>
      <c r="U110" s="64"/>
    </row>
    <row r="111" spans="1:21">
      <c r="A111" s="85">
        <v>11.4</v>
      </c>
      <c r="B111" s="83">
        <f t="shared" si="16"/>
        <v>9.9833610648918467E-3</v>
      </c>
      <c r="C111" s="6">
        <f t="shared" si="17"/>
        <v>1.2721950943264473E-2</v>
      </c>
      <c r="D111" s="6">
        <f t="shared" si="18"/>
        <v>7.2447711865192199E-3</v>
      </c>
      <c r="E111" s="84">
        <f t="shared" si="19"/>
        <v>-0.18774703557312247</v>
      </c>
      <c r="F111" s="6">
        <f t="shared" si="20"/>
        <v>-0.19999999999999996</v>
      </c>
      <c r="G111" s="6">
        <f t="shared" si="21"/>
        <v>1.1857707509881422E-2</v>
      </c>
      <c r="H111" s="6">
        <f t="shared" si="22"/>
        <v>1.1980033277870216E-2</v>
      </c>
      <c r="I111" s="83">
        <f t="shared" si="23"/>
        <v>1.280865224625624</v>
      </c>
      <c r="J111" s="6">
        <f t="shared" si="24"/>
        <v>1.2921457172747901</v>
      </c>
      <c r="K111" s="6">
        <f t="shared" si="25"/>
        <v>1.2695847319764577</v>
      </c>
      <c r="L111" s="84">
        <f t="shared" si="26"/>
        <v>8.6678743105595563E-3</v>
      </c>
      <c r="M111" s="6">
        <f t="shared" si="27"/>
        <v>-1.5588464536244206E-3</v>
      </c>
      <c r="N111" s="6">
        <f t="shared" si="28"/>
        <v>1.2697628458498025</v>
      </c>
      <c r="O111" s="54">
        <f t="shared" si="29"/>
        <v>1.2828618968386025</v>
      </c>
      <c r="P111" s="64"/>
      <c r="Q111" s="85">
        <v>11.4</v>
      </c>
      <c r="R111" s="64">
        <f t="shared" si="30"/>
        <v>0</v>
      </c>
      <c r="S111" s="64">
        <f t="shared" si="31"/>
        <v>1.34</v>
      </c>
      <c r="T111" s="64"/>
      <c r="U111" s="64"/>
    </row>
    <row r="112" spans="1:21">
      <c r="A112" s="85">
        <v>11.5</v>
      </c>
      <c r="B112" s="83">
        <f t="shared" si="16"/>
        <v>9.9009900990099011E-3</v>
      </c>
      <c r="C112" s="6">
        <f t="shared" si="17"/>
        <v>1.2617662587345899E-2</v>
      </c>
      <c r="D112" s="6">
        <f t="shared" si="18"/>
        <v>7.184317610673902E-3</v>
      </c>
      <c r="E112" s="84">
        <f t="shared" si="19"/>
        <v>-0.18784710878797767</v>
      </c>
      <c r="F112" s="6">
        <f t="shared" si="20"/>
        <v>-0.2</v>
      </c>
      <c r="G112" s="6">
        <f t="shared" si="21"/>
        <v>1.1760862463247304E-2</v>
      </c>
      <c r="H112" s="6">
        <f t="shared" si="22"/>
        <v>1.1881188118811881E-2</v>
      </c>
      <c r="I112" s="83">
        <f t="shared" si="23"/>
        <v>1.2813531353135315</v>
      </c>
      <c r="J112" s="6">
        <f t="shared" si="24"/>
        <v>1.2925463309509586</v>
      </c>
      <c r="K112" s="6">
        <f t="shared" si="25"/>
        <v>1.2701599396761043</v>
      </c>
      <c r="L112" s="84">
        <f t="shared" si="26"/>
        <v>8.5976641935927994E-3</v>
      </c>
      <c r="M112" s="6">
        <f t="shared" si="27"/>
        <v>-1.5453960077269813E-3</v>
      </c>
      <c r="N112" s="6">
        <f t="shared" si="28"/>
        <v>1.2703364913426984</v>
      </c>
      <c r="O112" s="54">
        <f t="shared" si="29"/>
        <v>1.2833333333333334</v>
      </c>
      <c r="P112" s="64"/>
      <c r="Q112" s="85">
        <v>11.5</v>
      </c>
      <c r="R112" s="64">
        <f t="shared" si="30"/>
        <v>0</v>
      </c>
      <c r="S112" s="64">
        <f t="shared" si="31"/>
        <v>1.34</v>
      </c>
      <c r="T112" s="64"/>
      <c r="U112" s="64"/>
    </row>
    <row r="113" spans="1:21">
      <c r="A113" s="85">
        <v>11.6</v>
      </c>
      <c r="B113" s="83">
        <f t="shared" si="16"/>
        <v>9.8199672667757774E-3</v>
      </c>
      <c r="C113" s="6">
        <f t="shared" si="17"/>
        <v>1.251507036532927E-2</v>
      </c>
      <c r="D113" s="6">
        <f t="shared" si="18"/>
        <v>7.1248641682222849E-3</v>
      </c>
      <c r="E113" s="84">
        <f t="shared" si="19"/>
        <v>-0.1879455605962411</v>
      </c>
      <c r="F113" s="6">
        <f t="shared" si="20"/>
        <v>-0.20000000000000007</v>
      </c>
      <c r="G113" s="6">
        <f t="shared" si="21"/>
        <v>1.1665586519766688E-2</v>
      </c>
      <c r="H113" s="6">
        <f t="shared" si="22"/>
        <v>1.1783960720130934E-2</v>
      </c>
      <c r="I113" s="83">
        <f t="shared" si="23"/>
        <v>1.281833060556465</v>
      </c>
      <c r="J113" s="6">
        <f t="shared" si="24"/>
        <v>1.2929402952078124</v>
      </c>
      <c r="K113" s="6">
        <f t="shared" si="25"/>
        <v>1.2707258259051175</v>
      </c>
      <c r="L113" s="84">
        <f t="shared" si="26"/>
        <v>8.5285817461573966E-3</v>
      </c>
      <c r="M113" s="6">
        <f t="shared" si="27"/>
        <v>-1.5321756894789956E-3</v>
      </c>
      <c r="N113" s="6">
        <f t="shared" si="28"/>
        <v>1.270900842514582</v>
      </c>
      <c r="O113" s="54">
        <f t="shared" si="29"/>
        <v>1.28379705400982</v>
      </c>
      <c r="P113" s="64"/>
      <c r="Q113" s="85">
        <v>11.6</v>
      </c>
      <c r="R113" s="64">
        <f t="shared" si="30"/>
        <v>0</v>
      </c>
      <c r="S113" s="64">
        <f t="shared" si="31"/>
        <v>1.34</v>
      </c>
      <c r="T113" s="64"/>
      <c r="U113" s="64"/>
    </row>
    <row r="114" spans="1:21">
      <c r="A114" s="85">
        <v>11.7</v>
      </c>
      <c r="B114" s="83">
        <f t="shared" si="16"/>
        <v>9.7402597402597418E-3</v>
      </c>
      <c r="C114" s="6">
        <f t="shared" si="17"/>
        <v>1.2414133226890119E-2</v>
      </c>
      <c r="D114" s="6">
        <f t="shared" si="18"/>
        <v>7.0663862536293658E-3</v>
      </c>
      <c r="E114" s="84">
        <f t="shared" si="19"/>
        <v>-0.18804243008678873</v>
      </c>
      <c r="F114" s="6">
        <f t="shared" si="20"/>
        <v>-0.19999999999999984</v>
      </c>
      <c r="G114" s="6">
        <f t="shared" si="21"/>
        <v>1.1571841851494697E-2</v>
      </c>
      <c r="H114" s="6">
        <f t="shared" si="22"/>
        <v>1.1688311688311689E-2</v>
      </c>
      <c r="I114" s="83">
        <f t="shared" si="23"/>
        <v>1.2823051948051949</v>
      </c>
      <c r="J114" s="6">
        <f t="shared" si="24"/>
        <v>1.2933277741780878</v>
      </c>
      <c r="K114" s="6">
        <f t="shared" si="25"/>
        <v>1.271282615432302</v>
      </c>
      <c r="L114" s="84">
        <f t="shared" si="26"/>
        <v>8.4606000320096037E-3</v>
      </c>
      <c r="M114" s="6">
        <f t="shared" si="27"/>
        <v>-1.5191796429929359E-3</v>
      </c>
      <c r="N114" s="6">
        <f t="shared" si="28"/>
        <v>1.27145612343298</v>
      </c>
      <c r="O114" s="54">
        <f t="shared" si="29"/>
        <v>1.284253246753247</v>
      </c>
      <c r="P114" s="64"/>
      <c r="Q114" s="85">
        <v>11.7</v>
      </c>
      <c r="R114" s="64">
        <f t="shared" si="30"/>
        <v>0</v>
      </c>
      <c r="S114" s="64">
        <f t="shared" si="31"/>
        <v>1.34</v>
      </c>
      <c r="T114" s="64"/>
      <c r="U114" s="64"/>
    </row>
    <row r="115" spans="1:21">
      <c r="A115" s="85">
        <v>11.8</v>
      </c>
      <c r="B115" s="83">
        <f t="shared" si="16"/>
        <v>9.6618357487922701E-3</v>
      </c>
      <c r="C115" s="6">
        <f t="shared" si="17"/>
        <v>1.2314811435962688E-2</v>
      </c>
      <c r="D115" s="6">
        <f t="shared" si="18"/>
        <v>7.0088600616218522E-3</v>
      </c>
      <c r="E115" s="84">
        <f t="shared" si="19"/>
        <v>-0.18813775510204075</v>
      </c>
      <c r="F115" s="6">
        <f t="shared" si="20"/>
        <v>-0.1999999999999999</v>
      </c>
      <c r="G115" s="6">
        <f t="shared" si="21"/>
        <v>1.1479591836734693E-2</v>
      </c>
      <c r="H115" s="6">
        <f t="shared" si="22"/>
        <v>1.1594202898550723E-2</v>
      </c>
      <c r="I115" s="83">
        <f t="shared" si="23"/>
        <v>1.2827697262479871</v>
      </c>
      <c r="J115" s="6">
        <f t="shared" si="24"/>
        <v>1.2937089266384569</v>
      </c>
      <c r="K115" s="6">
        <f t="shared" si="25"/>
        <v>1.2718305258575173</v>
      </c>
      <c r="L115" s="84">
        <f t="shared" si="26"/>
        <v>8.3936929655115157E-3</v>
      </c>
      <c r="M115" s="6">
        <f t="shared" si="27"/>
        <v>-1.5064022093900522E-3</v>
      </c>
      <c r="N115" s="6">
        <f t="shared" si="28"/>
        <v>1.2720025510204083</v>
      </c>
      <c r="O115" s="54">
        <f t="shared" si="29"/>
        <v>1.2847020933977458</v>
      </c>
      <c r="P115" s="64"/>
      <c r="Q115" s="85">
        <v>11.8</v>
      </c>
      <c r="R115" s="64">
        <f t="shared" si="30"/>
        <v>0</v>
      </c>
      <c r="S115" s="64">
        <f t="shared" si="31"/>
        <v>1.34</v>
      </c>
      <c r="T115" s="64"/>
      <c r="U115" s="64"/>
    </row>
    <row r="116" spans="1:21">
      <c r="A116" s="85">
        <v>11.9</v>
      </c>
      <c r="B116" s="83">
        <f t="shared" si="16"/>
        <v>9.5846645367412137E-3</v>
      </c>
      <c r="C116" s="6">
        <f t="shared" si="17"/>
        <v>1.2217066518554195E-2</v>
      </c>
      <c r="D116" s="6">
        <f t="shared" si="18"/>
        <v>6.9522625549282334E-3</v>
      </c>
      <c r="E116" s="84">
        <f t="shared" si="19"/>
        <v>-0.18823157228725088</v>
      </c>
      <c r="F116" s="6">
        <f t="shared" si="20"/>
        <v>-0.20000000000000004</v>
      </c>
      <c r="G116" s="6">
        <f t="shared" si="21"/>
        <v>1.1388801012337867E-2</v>
      </c>
      <c r="H116" s="6">
        <f t="shared" si="22"/>
        <v>1.1501597444089457E-2</v>
      </c>
      <c r="I116" s="83">
        <f t="shared" si="23"/>
        <v>1.2832268370607032</v>
      </c>
      <c r="J116" s="6">
        <f t="shared" si="24"/>
        <v>1.2940839062261698</v>
      </c>
      <c r="K116" s="6">
        <f t="shared" si="25"/>
        <v>1.2723697678952368</v>
      </c>
      <c r="L116" s="84">
        <f t="shared" si="26"/>
        <v>8.3278352783382175E-3</v>
      </c>
      <c r="M116" s="6">
        <f t="shared" si="27"/>
        <v>-1.4938379185856967E-3</v>
      </c>
      <c r="N116" s="6">
        <f t="shared" si="28"/>
        <v>1.2725403353369187</v>
      </c>
      <c r="O116" s="54">
        <f t="shared" si="29"/>
        <v>1.2851437699680512</v>
      </c>
      <c r="P116" s="64"/>
      <c r="Q116" s="85">
        <v>11.9</v>
      </c>
      <c r="R116" s="64">
        <f t="shared" si="30"/>
        <v>0</v>
      </c>
      <c r="S116" s="64">
        <f t="shared" si="31"/>
        <v>1.34</v>
      </c>
      <c r="T116" s="64"/>
      <c r="U116" s="64"/>
    </row>
    <row r="117" spans="1:21">
      <c r="A117" s="85">
        <v>12</v>
      </c>
      <c r="B117" s="83">
        <f t="shared" si="16"/>
        <v>9.5087163232963554E-3</v>
      </c>
      <c r="C117" s="6">
        <f t="shared" si="17"/>
        <v>1.2120861213026383E-2</v>
      </c>
      <c r="D117" s="6">
        <f t="shared" si="18"/>
        <v>6.8965714335663267E-3</v>
      </c>
      <c r="E117" s="84">
        <f t="shared" si="19"/>
        <v>-0.1883239171374764</v>
      </c>
      <c r="F117" s="6">
        <f t="shared" si="20"/>
        <v>-0.2</v>
      </c>
      <c r="G117" s="6">
        <f t="shared" si="21"/>
        <v>1.1299435028248588E-2</v>
      </c>
      <c r="H117" s="6">
        <f t="shared" si="22"/>
        <v>1.1410459587955626E-2</v>
      </c>
      <c r="I117" s="83">
        <f t="shared" si="23"/>
        <v>1.2836767036450083</v>
      </c>
      <c r="J117" s="6">
        <f t="shared" si="24"/>
        <v>1.2944528616452666</v>
      </c>
      <c r="K117" s="6">
        <f t="shared" si="25"/>
        <v>1.27290054564475</v>
      </c>
      <c r="L117" s="84">
        <f t="shared" si="26"/>
        <v>8.2630024877360132E-3</v>
      </c>
      <c r="M117" s="6">
        <f t="shared" si="27"/>
        <v>-1.4814814814813353E-3</v>
      </c>
      <c r="N117" s="6">
        <f t="shared" si="28"/>
        <v>1.2730696798493408</v>
      </c>
      <c r="O117" s="54">
        <f t="shared" si="29"/>
        <v>1.2855784469096674</v>
      </c>
      <c r="P117" s="64"/>
      <c r="Q117" s="85">
        <v>12</v>
      </c>
      <c r="R117" s="64">
        <f t="shared" si="30"/>
        <v>0</v>
      </c>
      <c r="S117" s="64">
        <f t="shared" si="31"/>
        <v>1.34</v>
      </c>
      <c r="T117" s="64"/>
      <c r="U117" s="64"/>
    </row>
    <row r="118" spans="1:21">
      <c r="A118" s="85">
        <v>12.1</v>
      </c>
      <c r="B118" s="83">
        <f t="shared" si="16"/>
        <v>9.433962264150943E-3</v>
      </c>
      <c r="C118" s="6">
        <f t="shared" si="17"/>
        <v>1.2026159422709428E-2</v>
      </c>
      <c r="D118" s="6">
        <f t="shared" si="18"/>
        <v>6.8417651055924589E-3</v>
      </c>
      <c r="E118" s="84">
        <f t="shared" si="19"/>
        <v>-0.18841482404235435</v>
      </c>
      <c r="F118" s="6">
        <f t="shared" si="20"/>
        <v>-0.20000000000000015</v>
      </c>
      <c r="G118" s="6">
        <f t="shared" si="21"/>
        <v>1.1211460604173154E-2</v>
      </c>
      <c r="H118" s="6">
        <f t="shared" si="22"/>
        <v>1.1320754716981133E-2</v>
      </c>
      <c r="I118" s="83">
        <f t="shared" si="23"/>
        <v>1.2841194968553462</v>
      </c>
      <c r="J118" s="6">
        <f t="shared" si="24"/>
        <v>1.2948159368629499</v>
      </c>
      <c r="K118" s="6">
        <f t="shared" si="25"/>
        <v>1.2734230568477425</v>
      </c>
      <c r="L118" s="84">
        <f t="shared" si="26"/>
        <v>8.1991708662488647E-3</v>
      </c>
      <c r="M118" s="6">
        <f t="shared" si="27"/>
        <v>-1.469327782539401E-3</v>
      </c>
      <c r="N118" s="6">
        <f t="shared" si="28"/>
        <v>1.2735907816879477</v>
      </c>
      <c r="O118" s="54">
        <f t="shared" si="29"/>
        <v>1.2860062893081763</v>
      </c>
      <c r="P118" s="64"/>
      <c r="Q118" s="85">
        <v>12.1</v>
      </c>
      <c r="R118" s="64">
        <f t="shared" si="30"/>
        <v>0</v>
      </c>
      <c r="S118" s="64">
        <f t="shared" si="31"/>
        <v>1.34</v>
      </c>
      <c r="T118" s="64"/>
      <c r="U118" s="64"/>
    </row>
    <row r="119" spans="1:21">
      <c r="A119" s="85">
        <v>12.2</v>
      </c>
      <c r="B119" s="83">
        <f t="shared" si="16"/>
        <v>9.3603744149765994E-3</v>
      </c>
      <c r="C119" s="6">
        <f t="shared" si="17"/>
        <v>1.1932926170721392E-2</v>
      </c>
      <c r="D119" s="6">
        <f t="shared" si="18"/>
        <v>6.7878226592318078E-3</v>
      </c>
      <c r="E119" s="84">
        <f t="shared" si="19"/>
        <v>-0.18850432632880099</v>
      </c>
      <c r="F119" s="6">
        <f t="shared" si="20"/>
        <v>-0.20000000000000007</v>
      </c>
      <c r="G119" s="6">
        <f t="shared" si="21"/>
        <v>1.1124845488257108E-2</v>
      </c>
      <c r="H119" s="6">
        <f t="shared" si="22"/>
        <v>1.123244929797192E-2</v>
      </c>
      <c r="I119" s="83">
        <f t="shared" si="23"/>
        <v>1.2845553822152889</v>
      </c>
      <c r="J119" s="6">
        <f t="shared" si="24"/>
        <v>1.2951732712966464</v>
      </c>
      <c r="K119" s="6">
        <f t="shared" si="25"/>
        <v>1.2739374931339316</v>
      </c>
      <c r="L119" s="84">
        <f t="shared" si="26"/>
        <v>8.1363174128319029E-3</v>
      </c>
      <c r="M119" s="6">
        <f t="shared" si="27"/>
        <v>-1.4573718727226165E-3</v>
      </c>
      <c r="N119" s="6">
        <f t="shared" si="28"/>
        <v>1.2741038318912237</v>
      </c>
      <c r="O119" s="54">
        <f t="shared" si="29"/>
        <v>1.2864274570982839</v>
      </c>
      <c r="P119" s="64"/>
      <c r="Q119" s="85">
        <v>12.2</v>
      </c>
      <c r="R119" s="64">
        <f t="shared" si="30"/>
        <v>0</v>
      </c>
      <c r="S119" s="64">
        <f t="shared" si="31"/>
        <v>1.34</v>
      </c>
      <c r="T119" s="64"/>
      <c r="U119" s="64"/>
    </row>
    <row r="120" spans="1:21">
      <c r="A120" s="85">
        <v>12.3</v>
      </c>
      <c r="B120" s="83">
        <f t="shared" si="16"/>
        <v>9.2879256965944269E-3</v>
      </c>
      <c r="C120" s="6">
        <f t="shared" si="17"/>
        <v>1.1841127556874472E-2</v>
      </c>
      <c r="D120" s="6">
        <f t="shared" si="18"/>
        <v>6.7347238363143821E-3</v>
      </c>
      <c r="E120" s="84">
        <f t="shared" si="19"/>
        <v>-0.18859245630174787</v>
      </c>
      <c r="F120" s="6">
        <f t="shared" si="20"/>
        <v>-0.19999999999999993</v>
      </c>
      <c r="G120" s="6">
        <f t="shared" si="21"/>
        <v>1.1039558417663293E-2</v>
      </c>
      <c r="H120" s="6">
        <f t="shared" si="22"/>
        <v>1.1145510835913312E-2</v>
      </c>
      <c r="I120" s="83">
        <f t="shared" si="23"/>
        <v>1.2849845201238392</v>
      </c>
      <c r="J120" s="6">
        <f t="shared" si="24"/>
        <v>1.2955249999922782</v>
      </c>
      <c r="K120" s="6">
        <f t="shared" si="25"/>
        <v>1.2744440402554005</v>
      </c>
      <c r="L120" s="84">
        <f t="shared" si="26"/>
        <v>8.0744198252790944E-3</v>
      </c>
      <c r="M120" s="6">
        <f t="shared" si="27"/>
        <v>-1.4456089627754819E-3</v>
      </c>
      <c r="N120" s="6">
        <f t="shared" si="28"/>
        <v>1.2746090156393746</v>
      </c>
      <c r="O120" s="54">
        <f t="shared" si="29"/>
        <v>1.286842105263158</v>
      </c>
      <c r="P120" s="64"/>
      <c r="Q120" s="85">
        <v>12.3</v>
      </c>
      <c r="R120" s="64">
        <f t="shared" si="30"/>
        <v>0</v>
      </c>
      <c r="S120" s="64">
        <f t="shared" si="31"/>
        <v>1.34</v>
      </c>
      <c r="T120" s="64"/>
      <c r="U120" s="64"/>
    </row>
    <row r="121" spans="1:21">
      <c r="A121" s="85">
        <v>12.4</v>
      </c>
      <c r="B121" s="83">
        <f t="shared" si="16"/>
        <v>9.2165898617511521E-3</v>
      </c>
      <c r="C121" s="6">
        <f t="shared" si="17"/>
        <v>1.1750730716556385E-2</v>
      </c>
      <c r="D121" s="6">
        <f t="shared" si="18"/>
        <v>6.6824490069459187E-3</v>
      </c>
      <c r="E121" s="84">
        <f t="shared" si="19"/>
        <v>-0.18867924528301874</v>
      </c>
      <c r="F121" s="6">
        <f t="shared" si="20"/>
        <v>-0.2</v>
      </c>
      <c r="G121" s="6">
        <f t="shared" si="21"/>
        <v>1.0955569080949482E-2</v>
      </c>
      <c r="H121" s="6">
        <f t="shared" si="22"/>
        <v>1.1059907834101382E-2</v>
      </c>
      <c r="I121" s="83">
        <f t="shared" si="23"/>
        <v>1.2854070660522277</v>
      </c>
      <c r="J121" s="6">
        <f t="shared" si="24"/>
        <v>1.2958712537942214</v>
      </c>
      <c r="K121" s="6">
        <f t="shared" si="25"/>
        <v>1.2749428783102337</v>
      </c>
      <c r="L121" s="84">
        <f t="shared" si="26"/>
        <v>8.0134564738988511E-3</v>
      </c>
      <c r="M121" s="6">
        <f t="shared" si="27"/>
        <v>-1.434034416825859E-3</v>
      </c>
      <c r="N121" s="6">
        <f t="shared" si="28"/>
        <v>1.2751065124771761</v>
      </c>
      <c r="O121" s="54">
        <f t="shared" si="29"/>
        <v>1.2872503840245777</v>
      </c>
      <c r="P121" s="64"/>
      <c r="Q121" s="85">
        <v>12.4</v>
      </c>
      <c r="R121" s="64">
        <f t="shared" si="30"/>
        <v>0</v>
      </c>
      <c r="S121" s="64">
        <f t="shared" si="31"/>
        <v>1.34</v>
      </c>
      <c r="T121" s="64"/>
      <c r="U121" s="64"/>
    </row>
    <row r="122" spans="1:21">
      <c r="A122" s="85">
        <v>12.5</v>
      </c>
      <c r="B122" s="83">
        <f t="shared" si="16"/>
        <v>9.1463414634146336E-3</v>
      </c>
      <c r="C122" s="6">
        <f t="shared" si="17"/>
        <v>1.1661703781482062E-2</v>
      </c>
      <c r="D122" s="6">
        <f t="shared" si="18"/>
        <v>6.630979145347206E-3</v>
      </c>
      <c r="E122" s="84">
        <f t="shared" si="19"/>
        <v>-0.1887647236484446</v>
      </c>
      <c r="F122" s="6">
        <f t="shared" si="20"/>
        <v>-0.2</v>
      </c>
      <c r="G122" s="6">
        <f t="shared" si="21"/>
        <v>1.0872848082150407E-2</v>
      </c>
      <c r="H122" s="6">
        <f t="shared" si="22"/>
        <v>1.097560975609756E-2</v>
      </c>
      <c r="I122" s="83">
        <f t="shared" si="23"/>
        <v>1.2858231707317074</v>
      </c>
      <c r="J122" s="6">
        <f t="shared" si="24"/>
        <v>1.2962121595073959</v>
      </c>
      <c r="K122" s="6">
        <f t="shared" si="25"/>
        <v>1.2754341819560189</v>
      </c>
      <c r="L122" s="84">
        <f t="shared" si="26"/>
        <v>7.9534063763672825E-3</v>
      </c>
      <c r="M122" s="6">
        <f t="shared" si="27"/>
        <v>-1.4226437462951135E-3</v>
      </c>
      <c r="N122" s="6">
        <f t="shared" si="28"/>
        <v>1.275596496526729</v>
      </c>
      <c r="O122" s="54">
        <f t="shared" si="29"/>
        <v>1.2876524390243902</v>
      </c>
      <c r="P122" s="64"/>
      <c r="Q122" s="85">
        <v>12.5</v>
      </c>
      <c r="R122" s="64">
        <f t="shared" si="30"/>
        <v>0</v>
      </c>
      <c r="S122" s="64">
        <f t="shared" si="31"/>
        <v>1.34</v>
      </c>
      <c r="T122" s="64"/>
      <c r="U122" s="64"/>
    </row>
    <row r="123" spans="1:21">
      <c r="A123" s="85">
        <v>12.6</v>
      </c>
      <c r="B123" s="83">
        <f t="shared" si="16"/>
        <v>9.0771558245083209E-3</v>
      </c>
      <c r="C123" s="6">
        <f t="shared" si="17"/>
        <v>1.1574015842217155E-2</v>
      </c>
      <c r="D123" s="6">
        <f t="shared" si="18"/>
        <v>6.5802958067994856E-3</v>
      </c>
      <c r="E123" s="84">
        <f t="shared" si="19"/>
        <v>-0.18884892086330921</v>
      </c>
      <c r="F123" s="6">
        <f t="shared" si="20"/>
        <v>-0.20000000000000004</v>
      </c>
      <c r="G123" s="6">
        <f t="shared" si="21"/>
        <v>1.0791366906474819E-2</v>
      </c>
      <c r="H123" s="6">
        <f t="shared" si="22"/>
        <v>1.0892586989409985E-2</v>
      </c>
      <c r="I123" s="83">
        <f t="shared" si="23"/>
        <v>1.2862329803328292</v>
      </c>
      <c r="J123" s="6">
        <f t="shared" si="24"/>
        <v>1.2965478400519126</v>
      </c>
      <c r="K123" s="6">
        <f t="shared" si="25"/>
        <v>1.2759181206137458</v>
      </c>
      <c r="L123" s="84">
        <f t="shared" si="26"/>
        <v>7.8942491737028168E-3</v>
      </c>
      <c r="M123" s="6">
        <f t="shared" si="27"/>
        <v>-1.4114326040929955E-3</v>
      </c>
      <c r="N123" s="6">
        <f t="shared" si="28"/>
        <v>1.2760791366906474</v>
      </c>
      <c r="O123" s="54">
        <f t="shared" si="29"/>
        <v>1.2880484114977306</v>
      </c>
      <c r="P123" s="64"/>
      <c r="Q123" s="85">
        <v>12.6</v>
      </c>
      <c r="R123" s="64">
        <f t="shared" si="30"/>
        <v>0</v>
      </c>
      <c r="S123" s="64">
        <f t="shared" si="31"/>
        <v>1.34</v>
      </c>
      <c r="T123" s="64"/>
      <c r="U123" s="64"/>
    </row>
    <row r="124" spans="1:21">
      <c r="A124" s="85">
        <v>12.7</v>
      </c>
      <c r="B124" s="83">
        <f t="shared" si="16"/>
        <v>9.0090090090090089E-3</v>
      </c>
      <c r="C124" s="6">
        <f t="shared" si="17"/>
        <v>1.1487636912380729E-2</v>
      </c>
      <c r="D124" s="6">
        <f t="shared" si="18"/>
        <v>6.5303811056372889E-3</v>
      </c>
      <c r="E124" s="84">
        <f t="shared" si="19"/>
        <v>-0.18893186551621532</v>
      </c>
      <c r="F124" s="6">
        <f t="shared" si="20"/>
        <v>-0.20000000000000007</v>
      </c>
      <c r="G124" s="6">
        <f t="shared" si="21"/>
        <v>1.0711097887533471E-2</v>
      </c>
      <c r="H124" s="6">
        <f t="shared" si="22"/>
        <v>1.0810810810810811E-2</v>
      </c>
      <c r="I124" s="83">
        <f t="shared" si="23"/>
        <v>1.2866366366366369</v>
      </c>
      <c r="J124" s="6">
        <f t="shared" si="24"/>
        <v>1.2968784146106704</v>
      </c>
      <c r="K124" s="6">
        <f t="shared" si="25"/>
        <v>1.2763948586626033</v>
      </c>
      <c r="L124" s="84">
        <f t="shared" si="26"/>
        <v>7.8359651073012966E-3</v>
      </c>
      <c r="M124" s="6">
        <f t="shared" si="27"/>
        <v>-1.4003967790872209E-3</v>
      </c>
      <c r="N124" s="6">
        <f t="shared" si="28"/>
        <v>1.2765545968461767</v>
      </c>
      <c r="O124" s="54">
        <f t="shared" si="29"/>
        <v>1.2884384384384384</v>
      </c>
      <c r="P124" s="64"/>
      <c r="Q124" s="85">
        <v>12.7</v>
      </c>
      <c r="R124" s="64">
        <f t="shared" si="30"/>
        <v>0</v>
      </c>
      <c r="S124" s="64">
        <f t="shared" si="31"/>
        <v>1.34</v>
      </c>
      <c r="T124" s="64"/>
      <c r="U124" s="64"/>
    </row>
    <row r="125" spans="1:21">
      <c r="A125" s="85">
        <v>12.8</v>
      </c>
      <c r="B125" s="83">
        <f t="shared" si="16"/>
        <v>8.9418777943368107E-3</v>
      </c>
      <c r="C125" s="6">
        <f t="shared" si="17"/>
        <v>1.1402537894439947E-2</v>
      </c>
      <c r="D125" s="6">
        <f t="shared" si="18"/>
        <v>6.4812176942336749E-3</v>
      </c>
      <c r="E125" s="84">
        <f t="shared" si="19"/>
        <v>-0.18901358535144694</v>
      </c>
      <c r="F125" s="6">
        <f t="shared" si="20"/>
        <v>-0.2</v>
      </c>
      <c r="G125" s="6">
        <f t="shared" si="21"/>
        <v>1.06320141760189E-2</v>
      </c>
      <c r="H125" s="6">
        <f t="shared" si="22"/>
        <v>1.0730253353204173E-2</v>
      </c>
      <c r="I125" s="83">
        <f t="shared" si="23"/>
        <v>1.2870342771982117</v>
      </c>
      <c r="J125" s="6">
        <f t="shared" si="24"/>
        <v>1.2972039987702777</v>
      </c>
      <c r="K125" s="6">
        <f t="shared" si="25"/>
        <v>1.2768645556261458</v>
      </c>
      <c r="L125" s="84">
        <f t="shared" si="26"/>
        <v>7.7785349969783897E-3</v>
      </c>
      <c r="M125" s="6">
        <f t="shared" si="27"/>
        <v>-1.3895321908289917E-3</v>
      </c>
      <c r="N125" s="6">
        <f t="shared" si="28"/>
        <v>1.2770230360307147</v>
      </c>
      <c r="O125" s="54">
        <f t="shared" si="29"/>
        <v>1.288822652757079</v>
      </c>
      <c r="P125" s="64"/>
      <c r="Q125" s="85">
        <v>12.8</v>
      </c>
      <c r="R125" s="64">
        <f t="shared" si="30"/>
        <v>0</v>
      </c>
      <c r="S125" s="64">
        <f t="shared" si="31"/>
        <v>1.34</v>
      </c>
      <c r="T125" s="64"/>
      <c r="U125" s="64"/>
    </row>
    <row r="126" spans="1:21">
      <c r="A126" s="85">
        <v>12.9</v>
      </c>
      <c r="B126" s="83">
        <f t="shared" si="16"/>
        <v>8.8757396449704144E-3</v>
      </c>
      <c r="C126" s="6">
        <f t="shared" si="17"/>
        <v>1.1318690547014842E-2</v>
      </c>
      <c r="D126" s="6">
        <f t="shared" si="18"/>
        <v>6.4327887429259864E-3</v>
      </c>
      <c r="E126" s="84">
        <f t="shared" si="19"/>
        <v>-0.18909410729991197</v>
      </c>
      <c r="F126" s="6">
        <f t="shared" si="20"/>
        <v>-0.19999999999999996</v>
      </c>
      <c r="G126" s="6">
        <f t="shared" si="21"/>
        <v>1.0554089709762533E-2</v>
      </c>
      <c r="H126" s="6">
        <f t="shared" si="22"/>
        <v>1.0650887573964497E-2</v>
      </c>
      <c r="I126" s="83">
        <f t="shared" si="23"/>
        <v>1.2874260355029588</v>
      </c>
      <c r="J126" s="6">
        <f t="shared" si="24"/>
        <v>1.2975247046556475</v>
      </c>
      <c r="K126" s="6">
        <f t="shared" si="25"/>
        <v>1.27732736635027</v>
      </c>
      <c r="L126" s="84">
        <f t="shared" si="26"/>
        <v>7.7219402199690751E-3</v>
      </c>
      <c r="M126" s="6">
        <f t="shared" si="27"/>
        <v>-1.3788348845225336E-3</v>
      </c>
      <c r="N126" s="6">
        <f t="shared" si="28"/>
        <v>1.2774846086191731</v>
      </c>
      <c r="O126" s="54">
        <f t="shared" si="29"/>
        <v>1.2892011834319528</v>
      </c>
      <c r="P126" s="64"/>
      <c r="Q126" s="85">
        <v>12.9</v>
      </c>
      <c r="R126" s="64">
        <f t="shared" si="30"/>
        <v>0</v>
      </c>
      <c r="S126" s="64">
        <f t="shared" si="31"/>
        <v>1.34</v>
      </c>
      <c r="T126" s="64"/>
      <c r="U126" s="64"/>
    </row>
    <row r="127" spans="1:21">
      <c r="A127" s="85">
        <v>13</v>
      </c>
      <c r="B127" s="83">
        <f t="shared" si="16"/>
        <v>8.8105726872246704E-3</v>
      </c>
      <c r="C127" s="6">
        <f t="shared" si="17"/>
        <v>1.1236067453615859E-2</v>
      </c>
      <c r="D127" s="6">
        <f t="shared" si="18"/>
        <v>6.3850779208334835E-3</v>
      </c>
      <c r="E127" s="84">
        <f t="shared" si="19"/>
        <v>-0.18917345750873099</v>
      </c>
      <c r="F127" s="6">
        <f t="shared" si="20"/>
        <v>-0.19999999999999984</v>
      </c>
      <c r="G127" s="6">
        <f t="shared" si="21"/>
        <v>1.0477299185098952E-2</v>
      </c>
      <c r="H127" s="6">
        <f t="shared" si="22"/>
        <v>1.0572687224669603E-2</v>
      </c>
      <c r="I127" s="83">
        <f t="shared" si="23"/>
        <v>1.2878120411160061</v>
      </c>
      <c r="J127" s="6">
        <f t="shared" si="24"/>
        <v>1.2978406410585905</v>
      </c>
      <c r="K127" s="6">
        <f t="shared" si="25"/>
        <v>1.2777834411734215</v>
      </c>
      <c r="L127" s="84">
        <f t="shared" si="26"/>
        <v>7.6661626908328395E-3</v>
      </c>
      <c r="M127" s="6">
        <f t="shared" si="27"/>
        <v>-1.3683010262255731E-3</v>
      </c>
      <c r="N127" s="6">
        <f t="shared" si="28"/>
        <v>1.2779394644935973</v>
      </c>
      <c r="O127" s="54">
        <f t="shared" si="29"/>
        <v>1.2895741556534508</v>
      </c>
      <c r="P127" s="64"/>
      <c r="Q127" s="85">
        <v>13</v>
      </c>
      <c r="R127" s="64">
        <f t="shared" si="30"/>
        <v>0</v>
      </c>
      <c r="S127" s="64">
        <f t="shared" si="31"/>
        <v>1.34</v>
      </c>
      <c r="T127" s="64"/>
      <c r="U127" s="64"/>
    </row>
    <row r="128" spans="1:21">
      <c r="A128" s="85">
        <v>13.1</v>
      </c>
      <c r="B128" s="83">
        <f t="shared" si="16"/>
        <v>8.7463556851311956E-3</v>
      </c>
      <c r="C128" s="6">
        <f t="shared" si="17"/>
        <v>1.1154641992741488E-2</v>
      </c>
      <c r="D128" s="6">
        <f t="shared" si="18"/>
        <v>6.3380693775209043E-3</v>
      </c>
      <c r="E128" s="84">
        <f t="shared" si="19"/>
        <v>-0.18925166136954638</v>
      </c>
      <c r="F128" s="6">
        <f t="shared" si="20"/>
        <v>-0.20000000000000004</v>
      </c>
      <c r="G128" s="6">
        <f t="shared" si="21"/>
        <v>1.0401618029471251E-2</v>
      </c>
      <c r="H128" s="6">
        <f t="shared" si="22"/>
        <v>1.0495626822157435E-2</v>
      </c>
      <c r="I128" s="83">
        <f t="shared" si="23"/>
        <v>1.2881924198250732</v>
      </c>
      <c r="J128" s="6">
        <f t="shared" si="24"/>
        <v>1.2981519135607249</v>
      </c>
      <c r="K128" s="6">
        <f t="shared" si="25"/>
        <v>1.2782329260894214</v>
      </c>
      <c r="L128" s="84">
        <f t="shared" si="26"/>
        <v>7.6111848422244846E-3</v>
      </c>
      <c r="M128" s="6">
        <f t="shared" si="27"/>
        <v>-1.3579268982685854E-3</v>
      </c>
      <c r="N128" s="6">
        <f t="shared" si="28"/>
        <v>1.2783877492054321</v>
      </c>
      <c r="O128" s="54">
        <f t="shared" si="29"/>
        <v>1.2899416909620993</v>
      </c>
      <c r="P128" s="64"/>
      <c r="Q128" s="85">
        <v>13.1</v>
      </c>
      <c r="R128" s="64">
        <f t="shared" si="30"/>
        <v>0</v>
      </c>
      <c r="S128" s="64">
        <f t="shared" si="31"/>
        <v>1.34</v>
      </c>
      <c r="T128" s="64"/>
      <c r="U128" s="64"/>
    </row>
    <row r="129" spans="1:21">
      <c r="A129" s="85">
        <v>13.2</v>
      </c>
      <c r="B129" s="83">
        <f t="shared" si="16"/>
        <v>8.6830680173661367E-3</v>
      </c>
      <c r="C129" s="6">
        <f t="shared" si="17"/>
        <v>1.1074388309267458E-2</v>
      </c>
      <c r="D129" s="6">
        <f t="shared" si="18"/>
        <v>6.2917477254648161E-3</v>
      </c>
      <c r="E129" s="84">
        <f t="shared" si="19"/>
        <v>-0.18932874354561083</v>
      </c>
      <c r="F129" s="6">
        <f t="shared" si="20"/>
        <v>-0.20000000000000004</v>
      </c>
      <c r="G129" s="6">
        <f t="shared" si="21"/>
        <v>1.0327022375215145E-2</v>
      </c>
      <c r="H129" s="6">
        <f t="shared" si="22"/>
        <v>1.0419681620839364E-2</v>
      </c>
      <c r="I129" s="83">
        <f t="shared" si="23"/>
        <v>1.2885672937771346</v>
      </c>
      <c r="J129" s="6">
        <f t="shared" si="24"/>
        <v>1.2984586246509819</v>
      </c>
      <c r="K129" s="6">
        <f t="shared" si="25"/>
        <v>1.2786759629032873</v>
      </c>
      <c r="L129" s="84">
        <f t="shared" si="26"/>
        <v>7.5569896064814294E-3</v>
      </c>
      <c r="M129" s="6">
        <f t="shared" si="27"/>
        <v>-1.3477088948786096E-3</v>
      </c>
      <c r="N129" s="6">
        <f t="shared" si="28"/>
        <v>1.2788296041308089</v>
      </c>
      <c r="O129" s="54">
        <f t="shared" si="29"/>
        <v>1.2903039073806077</v>
      </c>
      <c r="P129" s="64"/>
      <c r="Q129" s="85">
        <v>13.2</v>
      </c>
      <c r="R129" s="64">
        <f t="shared" si="30"/>
        <v>0</v>
      </c>
      <c r="S129" s="64">
        <f t="shared" si="31"/>
        <v>1.34</v>
      </c>
      <c r="T129" s="64"/>
      <c r="U129" s="64"/>
    </row>
    <row r="130" spans="1:21">
      <c r="A130" s="85">
        <v>13.3</v>
      </c>
      <c r="B130" s="83">
        <f t="shared" si="16"/>
        <v>8.6206896551724137E-3</v>
      </c>
      <c r="C130" s="6">
        <f t="shared" si="17"/>
        <v>1.0995281287062824E-2</v>
      </c>
      <c r="D130" s="6">
        <f t="shared" si="18"/>
        <v>6.2460980232820033E-3</v>
      </c>
      <c r="E130" s="84">
        <f t="shared" si="19"/>
        <v>-0.18940472799772123</v>
      </c>
      <c r="F130" s="6">
        <f t="shared" si="20"/>
        <v>-0.2</v>
      </c>
      <c r="G130" s="6">
        <f t="shared" si="21"/>
        <v>1.0253489034463114E-2</v>
      </c>
      <c r="H130" s="6">
        <f t="shared" si="22"/>
        <v>1.0344827586206896E-2</v>
      </c>
      <c r="I130" s="83">
        <f t="shared" si="23"/>
        <v>1.2889367816091957</v>
      </c>
      <c r="J130" s="6">
        <f t="shared" si="24"/>
        <v>1.2987608738379974</v>
      </c>
      <c r="K130" s="6">
        <f t="shared" si="25"/>
        <v>1.2791126893803939</v>
      </c>
      <c r="L130" s="84">
        <f t="shared" si="26"/>
        <v>7.5035603979926885E-3</v>
      </c>
      <c r="M130" s="6">
        <f t="shared" si="27"/>
        <v>-1.3376435180022393E-3</v>
      </c>
      <c r="N130" s="6">
        <f t="shared" si="28"/>
        <v>1.2792651666191968</v>
      </c>
      <c r="O130" s="54">
        <f t="shared" si="29"/>
        <v>1.2906609195402299</v>
      </c>
      <c r="P130" s="64"/>
      <c r="Q130" s="85">
        <v>13.3</v>
      </c>
      <c r="R130" s="64">
        <f t="shared" si="30"/>
        <v>0</v>
      </c>
      <c r="S130" s="64">
        <f t="shared" si="31"/>
        <v>1.34</v>
      </c>
      <c r="T130" s="64"/>
      <c r="U130" s="64"/>
    </row>
    <row r="131" spans="1:21">
      <c r="A131" s="85">
        <v>13.4</v>
      </c>
      <c r="B131" s="83">
        <f t="shared" si="16"/>
        <v>8.5592011412268191E-3</v>
      </c>
      <c r="C131" s="6">
        <f t="shared" si="17"/>
        <v>1.091729652277203E-2</v>
      </c>
      <c r="D131" s="6">
        <f t="shared" si="18"/>
        <v>6.2011057596816094E-3</v>
      </c>
      <c r="E131" s="84">
        <f t="shared" si="19"/>
        <v>-0.18947963800904957</v>
      </c>
      <c r="F131" s="6">
        <f t="shared" si="20"/>
        <v>-0.19999999999999987</v>
      </c>
      <c r="G131" s="6">
        <f t="shared" si="21"/>
        <v>1.0180995475113121E-2</v>
      </c>
      <c r="H131" s="6">
        <f t="shared" si="22"/>
        <v>1.0271041369472182E-2</v>
      </c>
      <c r="I131" s="83">
        <f t="shared" si="23"/>
        <v>1.2893009985734669</v>
      </c>
      <c r="J131" s="6">
        <f t="shared" si="24"/>
        <v>1.299058757757628</v>
      </c>
      <c r="K131" s="6">
        <f t="shared" si="25"/>
        <v>1.279543239389306</v>
      </c>
      <c r="L131" s="84">
        <f t="shared" si="26"/>
        <v>7.4508810963065429E-3</v>
      </c>
      <c r="M131" s="6">
        <f t="shared" si="27"/>
        <v>-1.3277273733123961E-3</v>
      </c>
      <c r="N131" s="6">
        <f t="shared" si="28"/>
        <v>1.2796945701357467</v>
      </c>
      <c r="O131" s="54">
        <f t="shared" si="29"/>
        <v>1.2910128388017119</v>
      </c>
      <c r="P131" s="64"/>
      <c r="Q131" s="85">
        <v>13.4</v>
      </c>
      <c r="R131" s="64">
        <f t="shared" si="30"/>
        <v>0</v>
      </c>
      <c r="S131" s="64">
        <f t="shared" si="31"/>
        <v>1.34</v>
      </c>
      <c r="T131" s="64"/>
      <c r="U131" s="64"/>
    </row>
    <row r="132" spans="1:21">
      <c r="A132" s="85">
        <v>13.5</v>
      </c>
      <c r="B132" s="83">
        <f t="shared" si="16"/>
        <v>8.4985835694051E-3</v>
      </c>
      <c r="C132" s="6">
        <f t="shared" si="17"/>
        <v>1.0840410300705395E-2</v>
      </c>
      <c r="D132" s="6">
        <f t="shared" si="18"/>
        <v>6.1567568381048062E-3</v>
      </c>
      <c r="E132" s="84">
        <f t="shared" si="19"/>
        <v>-0.18955349620892994</v>
      </c>
      <c r="F132" s="6">
        <f t="shared" si="20"/>
        <v>-0.19999999999999987</v>
      </c>
      <c r="G132" s="6">
        <f t="shared" si="21"/>
        <v>1.0109519797809604E-2</v>
      </c>
      <c r="H132" s="6">
        <f t="shared" si="22"/>
        <v>1.0198300283286119E-2</v>
      </c>
      <c r="I132" s="83">
        <f t="shared" si="23"/>
        <v>1.2896600566572238</v>
      </c>
      <c r="J132" s="6">
        <f t="shared" si="24"/>
        <v>1.2993523702758563</v>
      </c>
      <c r="K132" s="6">
        <f t="shared" si="25"/>
        <v>1.2799677430385912</v>
      </c>
      <c r="L132" s="84">
        <f t="shared" si="26"/>
        <v>7.3989360299456658E-3</v>
      </c>
      <c r="M132" s="6">
        <f t="shared" si="27"/>
        <v>-1.3179571663920983E-3</v>
      </c>
      <c r="N132" s="6">
        <f t="shared" si="28"/>
        <v>1.2801179443976409</v>
      </c>
      <c r="O132" s="54">
        <f t="shared" si="29"/>
        <v>1.2913597733711049</v>
      </c>
      <c r="P132" s="64"/>
      <c r="Q132" s="85">
        <v>13.5</v>
      </c>
      <c r="R132" s="64">
        <f t="shared" si="30"/>
        <v>0</v>
      </c>
      <c r="S132" s="64">
        <f t="shared" si="31"/>
        <v>1.34</v>
      </c>
      <c r="T132" s="64"/>
      <c r="U132" s="64"/>
    </row>
    <row r="133" spans="1:21">
      <c r="A133" s="85">
        <v>13.6</v>
      </c>
      <c r="B133" s="83">
        <f t="shared" si="16"/>
        <v>8.4388185654008449E-3</v>
      </c>
      <c r="C133" s="6">
        <f t="shared" si="17"/>
        <v>1.076459956878377E-2</v>
      </c>
      <c r="D133" s="6">
        <f t="shared" si="18"/>
        <v>6.11303756201792E-3</v>
      </c>
      <c r="E133" s="84">
        <f t="shared" si="19"/>
        <v>-0.18962632459564951</v>
      </c>
      <c r="F133" s="6">
        <f t="shared" si="20"/>
        <v>-0.19999999999999987</v>
      </c>
      <c r="G133" s="6">
        <f t="shared" si="21"/>
        <v>1.0039040713887339E-2</v>
      </c>
      <c r="H133" s="6">
        <f t="shared" si="22"/>
        <v>1.0126582278481013E-2</v>
      </c>
      <c r="I133" s="83">
        <f t="shared" si="23"/>
        <v>1.2900140646976093</v>
      </c>
      <c r="J133" s="6">
        <f t="shared" si="24"/>
        <v>1.2996418025873038</v>
      </c>
      <c r="K133" s="6">
        <f t="shared" si="25"/>
        <v>1.2803863268079148</v>
      </c>
      <c r="L133" s="84">
        <f t="shared" si="26"/>
        <v>7.347709960891435E-3</v>
      </c>
      <c r="M133" s="6">
        <f t="shared" si="27"/>
        <v>-1.3083296990839463E-3</v>
      </c>
      <c r="N133" s="6">
        <f t="shared" si="28"/>
        <v>1.2805354155047406</v>
      </c>
      <c r="O133" s="54">
        <f t="shared" si="29"/>
        <v>1.2917018284106891</v>
      </c>
      <c r="P133" s="64"/>
      <c r="Q133" s="85">
        <v>13.6</v>
      </c>
      <c r="R133" s="64">
        <f t="shared" si="30"/>
        <v>0</v>
      </c>
      <c r="S133" s="64">
        <f t="shared" si="31"/>
        <v>1.34</v>
      </c>
      <c r="T133" s="64"/>
      <c r="U133" s="64"/>
    </row>
    <row r="134" spans="1:21">
      <c r="A134" s="85">
        <v>13.7</v>
      </c>
      <c r="B134" s="83">
        <f t="shared" si="16"/>
        <v>8.3798882681564244E-3</v>
      </c>
      <c r="C134" s="6">
        <f t="shared" si="17"/>
        <v>1.0689841915486066E-2</v>
      </c>
      <c r="D134" s="6">
        <f t="shared" si="18"/>
        <v>6.0699346208267831E-3</v>
      </c>
      <c r="E134" s="84">
        <f t="shared" si="19"/>
        <v>-0.18969814455829409</v>
      </c>
      <c r="F134" s="6">
        <f t="shared" si="20"/>
        <v>-0.2</v>
      </c>
      <c r="G134" s="6">
        <f t="shared" si="21"/>
        <v>9.9695375242315146E-3</v>
      </c>
      <c r="H134" s="6">
        <f t="shared" si="22"/>
        <v>1.0055865921787709E-2</v>
      </c>
      <c r="I134" s="83">
        <f t="shared" si="23"/>
        <v>1.2903631284916204</v>
      </c>
      <c r="J134" s="6">
        <f t="shared" si="24"/>
        <v>1.2999271433095625</v>
      </c>
      <c r="K134" s="6">
        <f t="shared" si="25"/>
        <v>1.2807991136736783</v>
      </c>
      <c r="L134" s="84">
        <f t="shared" si="26"/>
        <v>7.2971880697065492E-3</v>
      </c>
      <c r="M134" s="6">
        <f t="shared" si="27"/>
        <v>-1.298841866002619E-3</v>
      </c>
      <c r="N134" s="6">
        <f t="shared" si="28"/>
        <v>1.2809471060648021</v>
      </c>
      <c r="O134" s="54">
        <f t="shared" si="29"/>
        <v>1.2920391061452514</v>
      </c>
      <c r="P134" s="64"/>
      <c r="Q134" s="85">
        <v>13.7</v>
      </c>
      <c r="R134" s="64">
        <f t="shared" si="30"/>
        <v>0</v>
      </c>
      <c r="S134" s="64">
        <f t="shared" si="31"/>
        <v>1.34</v>
      </c>
      <c r="T134" s="64"/>
      <c r="U134" s="64"/>
    </row>
    <row r="135" spans="1:21">
      <c r="A135" s="85">
        <v>13.8</v>
      </c>
      <c r="B135" s="83">
        <f t="shared" ref="B135:B198" si="32">(R_dead_char*(A135)+R_c*m_c)/(A135+m_c)</f>
        <v>8.321775312066574E-3</v>
      </c>
      <c r="C135" s="6">
        <f t="shared" ref="C135:C198" si="33">B135*(1+SQRT(E135^2+F135^2))</f>
        <v>1.0616115547751177E-2</v>
      </c>
      <c r="D135" s="6">
        <f t="shared" ref="D135:D198" si="34">B135*(1-SQRT(E135^2+F135^2))</f>
        <v>6.0274350763819705E-3</v>
      </c>
      <c r="E135" s="84">
        <f t="shared" ref="E135:E198" si="35">(B135-G135)/B135</f>
        <v>-0.1897689768976896</v>
      </c>
      <c r="F135" s="6">
        <f t="shared" ref="F135:F198" si="36">(B135-H135)/B135</f>
        <v>-0.20000000000000004</v>
      </c>
      <c r="G135" s="6">
        <f t="shared" ref="G135:G198" si="37">(R_dead_char*A135+R_c*(m_c+sig_m_c))/(A135+(m_c+sig_m_c))</f>
        <v>9.9009900990098994E-3</v>
      </c>
      <c r="H135" s="6">
        <f t="shared" ref="H135:H198" si="38">(R_dead_char*A135+(R_c+sig_Rc)*(m_c))/(A135+m_c)</f>
        <v>9.9861303744798891E-3</v>
      </c>
      <c r="I135" s="83">
        <f t="shared" ref="I135:I198" si="39">(R_mod_char*(A135)+R_c*m_c)/(A135+m_c)</f>
        <v>1.2907073509015259</v>
      </c>
      <c r="J135" s="6">
        <f t="shared" ref="J135:J198" si="40">I135*(1+SQRT(L135^2+M135^2))</f>
        <v>1.300208478573569</v>
      </c>
      <c r="K135" s="6">
        <f t="shared" ref="K135:K198" si="41">I135*(1-SQRT(L135^2+M135^2))</f>
        <v>1.2812062232294827</v>
      </c>
      <c r="L135" s="84">
        <f t="shared" ref="L135:L198" si="42">(I135-N135)/I135</f>
        <v>7.2473559412681524E-3</v>
      </c>
      <c r="M135" s="6">
        <f t="shared" ref="M135:M198" si="43">(I135-O135)/I135</f>
        <v>-1.2894906511926405E-3</v>
      </c>
      <c r="N135" s="6">
        <f t="shared" ref="N135:N198" si="44">(R_mod_char*A135+(R_c*(m_c+sig_m_c)))/(A135+(m_c+sig_m_c))</f>
        <v>1.2813531353135312</v>
      </c>
      <c r="O135" s="54">
        <f t="shared" ref="O135:O198" si="45">(R_mod_char*A135+(R_c+sig_Rc)*(m_c))/(A135+(m_c))</f>
        <v>1.292371705963939</v>
      </c>
      <c r="P135" s="64"/>
      <c r="Q135" s="85">
        <v>13.8</v>
      </c>
      <c r="R135" s="64">
        <f t="shared" ref="R135:R198" si="46">R_bulk_dead_std</f>
        <v>0</v>
      </c>
      <c r="S135" s="64">
        <f t="shared" ref="S135:S198" si="47">R_bulk_mod_std</f>
        <v>1.34</v>
      </c>
      <c r="T135" s="64"/>
      <c r="U135" s="64"/>
    </row>
    <row r="136" spans="1:21">
      <c r="A136" s="85">
        <v>13.9</v>
      </c>
      <c r="B136" s="83">
        <f t="shared" si="32"/>
        <v>8.2644628099173556E-3</v>
      </c>
      <c r="C136" s="6">
        <f t="shared" si="33"/>
        <v>1.0543399269788572E-2</v>
      </c>
      <c r="D136" s="6">
        <f t="shared" si="34"/>
        <v>5.9855263500461385E-3</v>
      </c>
      <c r="E136" s="84">
        <f t="shared" si="35"/>
        <v>-0.18983884184648983</v>
      </c>
      <c r="F136" s="6">
        <f t="shared" si="36"/>
        <v>-0.19999999999999984</v>
      </c>
      <c r="G136" s="6">
        <f t="shared" si="37"/>
        <v>9.8333788582354534E-3</v>
      </c>
      <c r="H136" s="6">
        <f t="shared" si="38"/>
        <v>9.9173553719008253E-3</v>
      </c>
      <c r="I136" s="83">
        <f t="shared" si="39"/>
        <v>1.291046831955923</v>
      </c>
      <c r="J136" s="6">
        <f t="shared" si="40"/>
        <v>1.3004858921101941</v>
      </c>
      <c r="K136" s="6">
        <f t="shared" si="41"/>
        <v>1.2816077718016519</v>
      </c>
      <c r="L136" s="84">
        <f t="shared" si="42"/>
        <v>7.1981995510769364E-3</v>
      </c>
      <c r="M136" s="6">
        <f t="shared" si="43"/>
        <v>-1.2802731249332803E-3</v>
      </c>
      <c r="N136" s="6">
        <f t="shared" si="44"/>
        <v>1.2817536192297185</v>
      </c>
      <c r="O136" s="54">
        <f t="shared" si="45"/>
        <v>1.2926997245179064</v>
      </c>
      <c r="P136" s="64"/>
      <c r="Q136" s="85">
        <v>13.9</v>
      </c>
      <c r="R136" s="64">
        <f t="shared" si="46"/>
        <v>0</v>
      </c>
      <c r="S136" s="64">
        <f t="shared" si="47"/>
        <v>1.34</v>
      </c>
      <c r="T136" s="64"/>
      <c r="U136" s="64"/>
    </row>
    <row r="137" spans="1:21">
      <c r="A137" s="85">
        <v>14</v>
      </c>
      <c r="B137" s="83">
        <f t="shared" si="32"/>
        <v>8.2079343365253077E-3</v>
      </c>
      <c r="C137" s="6">
        <f t="shared" si="33"/>
        <v>1.0471672462754201E-2</v>
      </c>
      <c r="D137" s="6">
        <f t="shared" si="34"/>
        <v>5.9441962102964145E-3</v>
      </c>
      <c r="E137" s="84">
        <f t="shared" si="35"/>
        <v>-0.18990775908844276</v>
      </c>
      <c r="F137" s="6">
        <f t="shared" si="36"/>
        <v>-0.2</v>
      </c>
      <c r="G137" s="6">
        <f t="shared" si="37"/>
        <v>9.7666847531199131E-3</v>
      </c>
      <c r="H137" s="6">
        <f t="shared" si="38"/>
        <v>9.8495212038303692E-3</v>
      </c>
      <c r="I137" s="83">
        <f t="shared" si="39"/>
        <v>1.2913816689466486</v>
      </c>
      <c r="J137" s="6">
        <f t="shared" si="40"/>
        <v>1.3007594653332462</v>
      </c>
      <c r="K137" s="6">
        <f t="shared" si="41"/>
        <v>1.2820038725600511</v>
      </c>
      <c r="L137" s="84">
        <f t="shared" si="42"/>
        <v>7.1497052521222477E-3</v>
      </c>
      <c r="M137" s="6">
        <f t="shared" si="43"/>
        <v>-1.2711864406779014E-3</v>
      </c>
      <c r="N137" s="6">
        <f t="shared" si="44"/>
        <v>1.2821486706456864</v>
      </c>
      <c r="O137" s="54">
        <f t="shared" si="45"/>
        <v>1.2930232558139536</v>
      </c>
      <c r="P137" s="64"/>
      <c r="Q137" s="85">
        <v>14</v>
      </c>
      <c r="R137" s="64">
        <f t="shared" si="46"/>
        <v>0</v>
      </c>
      <c r="S137" s="64">
        <f t="shared" si="47"/>
        <v>1.34</v>
      </c>
      <c r="T137" s="64"/>
      <c r="U137" s="64"/>
    </row>
    <row r="138" spans="1:21">
      <c r="A138" s="85">
        <v>14.1</v>
      </c>
      <c r="B138" s="83">
        <f t="shared" si="32"/>
        <v>8.152173913043478E-3</v>
      </c>
      <c r="C138" s="6">
        <f t="shared" si="33"/>
        <v>1.0400915065250784E-2</v>
      </c>
      <c r="D138" s="6">
        <f t="shared" si="34"/>
        <v>5.9034327608361702E-3</v>
      </c>
      <c r="E138" s="84">
        <f t="shared" si="35"/>
        <v>-0.18997574777687948</v>
      </c>
      <c r="F138" s="6">
        <f t="shared" si="36"/>
        <v>-0.20000000000000012</v>
      </c>
      <c r="G138" s="6">
        <f t="shared" si="37"/>
        <v>9.7008892481810823E-3</v>
      </c>
      <c r="H138" s="6">
        <f t="shared" si="38"/>
        <v>9.7826086956521747E-3</v>
      </c>
      <c r="I138" s="83">
        <f t="shared" si="39"/>
        <v>1.2917119565217394</v>
      </c>
      <c r="J138" s="6">
        <f t="shared" si="40"/>
        <v>1.3010292774190491</v>
      </c>
      <c r="K138" s="6">
        <f t="shared" si="41"/>
        <v>1.2823946356244298</v>
      </c>
      <c r="L138" s="84">
        <f t="shared" si="42"/>
        <v>7.1018597622703435E-3</v>
      </c>
      <c r="M138" s="6">
        <f t="shared" si="43"/>
        <v>-1.2622278321236264E-3</v>
      </c>
      <c r="N138" s="6">
        <f t="shared" si="44"/>
        <v>1.2825383993532742</v>
      </c>
      <c r="O138" s="54">
        <f t="shared" si="45"/>
        <v>1.293342391304348</v>
      </c>
      <c r="P138" s="64"/>
      <c r="Q138" s="85">
        <v>14.1</v>
      </c>
      <c r="R138" s="64">
        <f t="shared" si="46"/>
        <v>0</v>
      </c>
      <c r="S138" s="64">
        <f t="shared" si="47"/>
        <v>1.34</v>
      </c>
      <c r="T138" s="64"/>
      <c r="U138" s="64"/>
    </row>
    <row r="139" spans="1:21">
      <c r="A139" s="85">
        <v>14.2</v>
      </c>
      <c r="B139" s="83">
        <f t="shared" si="32"/>
        <v>8.0971659919028341E-3</v>
      </c>
      <c r="C139" s="6">
        <f t="shared" si="33"/>
        <v>1.0331107554613759E-2</v>
      </c>
      <c r="D139" s="6">
        <f t="shared" si="34"/>
        <v>5.8632244291919105E-3</v>
      </c>
      <c r="E139" s="84">
        <f t="shared" si="35"/>
        <v>-0.19004282655246249</v>
      </c>
      <c r="F139" s="6">
        <f t="shared" si="36"/>
        <v>-0.20000000000000004</v>
      </c>
      <c r="G139" s="6">
        <f t="shared" si="37"/>
        <v>9.6359743040685224E-3</v>
      </c>
      <c r="H139" s="6">
        <f t="shared" si="38"/>
        <v>9.7165991902834013E-3</v>
      </c>
      <c r="I139" s="83">
        <f t="shared" si="39"/>
        <v>1.2920377867746289</v>
      </c>
      <c r="J139" s="6">
        <f t="shared" si="40"/>
        <v>1.3012954053827668</v>
      </c>
      <c r="K139" s="6">
        <f t="shared" si="41"/>
        <v>1.282780168166491</v>
      </c>
      <c r="L139" s="84">
        <f t="shared" si="42"/>
        <v>7.0546501521564046E-3</v>
      </c>
      <c r="M139" s="6">
        <f t="shared" si="43"/>
        <v>-1.2533946104031526E-3</v>
      </c>
      <c r="N139" s="6">
        <f t="shared" si="44"/>
        <v>1.2829229122055674</v>
      </c>
      <c r="O139" s="54">
        <f t="shared" si="45"/>
        <v>1.2936572199730094</v>
      </c>
      <c r="P139" s="64"/>
      <c r="Q139" s="85">
        <v>14.2</v>
      </c>
      <c r="R139" s="64">
        <f t="shared" si="46"/>
        <v>0</v>
      </c>
      <c r="S139" s="64">
        <f t="shared" si="47"/>
        <v>1.34</v>
      </c>
      <c r="T139" s="64"/>
      <c r="U139" s="64"/>
    </row>
    <row r="140" spans="1:21">
      <c r="A140" s="85">
        <v>14.3</v>
      </c>
      <c r="B140" s="83">
        <f t="shared" si="32"/>
        <v>8.0428954423592495E-3</v>
      </c>
      <c r="C140" s="6">
        <f t="shared" si="33"/>
        <v>1.0262230928946124E-2</v>
      </c>
      <c r="D140" s="6">
        <f t="shared" si="34"/>
        <v>5.8235599557723752E-3</v>
      </c>
      <c r="E140" s="84">
        <f t="shared" si="35"/>
        <v>-0.19010901356022317</v>
      </c>
      <c r="F140" s="6">
        <f t="shared" si="36"/>
        <v>-0.19999999999999982</v>
      </c>
      <c r="G140" s="6">
        <f t="shared" si="37"/>
        <v>9.571922361074181E-3</v>
      </c>
      <c r="H140" s="6">
        <f t="shared" si="38"/>
        <v>9.651474530831098E-3</v>
      </c>
      <c r="I140" s="83">
        <f t="shared" si="39"/>
        <v>1.2923592493297589</v>
      </c>
      <c r="J140" s="6">
        <f t="shared" si="40"/>
        <v>1.3015579241516271</v>
      </c>
      <c r="K140" s="6">
        <f t="shared" si="41"/>
        <v>1.2831605745078909</v>
      </c>
      <c r="L140" s="84">
        <f t="shared" si="42"/>
        <v>7.0080638335550272E-3</v>
      </c>
      <c r="M140" s="6">
        <f t="shared" si="43"/>
        <v>-1.2446841613939095E-3</v>
      </c>
      <c r="N140" s="6">
        <f t="shared" si="44"/>
        <v>1.2833023132145707</v>
      </c>
      <c r="O140" s="54">
        <f t="shared" si="45"/>
        <v>1.2939678284182305</v>
      </c>
      <c r="P140" s="64"/>
      <c r="Q140" s="85">
        <v>14.3</v>
      </c>
      <c r="R140" s="64">
        <f t="shared" si="46"/>
        <v>0</v>
      </c>
      <c r="S140" s="64">
        <f t="shared" si="47"/>
        <v>1.34</v>
      </c>
      <c r="T140" s="64"/>
      <c r="U140" s="64"/>
    </row>
    <row r="141" spans="1:21">
      <c r="A141" s="85">
        <v>14.4</v>
      </c>
      <c r="B141" s="83">
        <f t="shared" si="32"/>
        <v>7.989347536617843E-3</v>
      </c>
      <c r="C141" s="6">
        <f t="shared" si="33"/>
        <v>1.0194266689867547E-2</v>
      </c>
      <c r="D141" s="6">
        <f t="shared" si="34"/>
        <v>5.7844283833681379E-3</v>
      </c>
      <c r="E141" s="84">
        <f t="shared" si="35"/>
        <v>-0.19017432646592691</v>
      </c>
      <c r="F141" s="6">
        <f t="shared" si="36"/>
        <v>-0.2</v>
      </c>
      <c r="G141" s="6">
        <f t="shared" si="37"/>
        <v>9.5087163232963536E-3</v>
      </c>
      <c r="H141" s="6">
        <f t="shared" si="38"/>
        <v>9.5872170439414116E-3</v>
      </c>
      <c r="I141" s="83">
        <f t="shared" si="39"/>
        <v>1.2926764314247672</v>
      </c>
      <c r="J141" s="6">
        <f t="shared" si="40"/>
        <v>1.3018169066351817</v>
      </c>
      <c r="K141" s="6">
        <f t="shared" si="41"/>
        <v>1.2835359562143527</v>
      </c>
      <c r="L141" s="84">
        <f t="shared" si="42"/>
        <v>6.9620885482067222E-3</v>
      </c>
      <c r="M141" s="6">
        <f t="shared" si="43"/>
        <v>-1.2360939431396609E-3</v>
      </c>
      <c r="N141" s="6">
        <f t="shared" si="44"/>
        <v>1.2836767036450081</v>
      </c>
      <c r="O141" s="54">
        <f t="shared" si="45"/>
        <v>1.2942743009320907</v>
      </c>
      <c r="P141" s="64"/>
      <c r="Q141" s="85">
        <v>14.4</v>
      </c>
      <c r="R141" s="64">
        <f t="shared" si="46"/>
        <v>0</v>
      </c>
      <c r="S141" s="64">
        <f t="shared" si="47"/>
        <v>1.34</v>
      </c>
      <c r="T141" s="64"/>
      <c r="U141" s="64"/>
    </row>
    <row r="142" spans="1:21">
      <c r="A142" s="85">
        <v>14.5</v>
      </c>
      <c r="B142" s="83">
        <f t="shared" si="32"/>
        <v>7.9365079365079361E-3</v>
      </c>
      <c r="C142" s="6">
        <f t="shared" si="33"/>
        <v>1.0127196825944705E-2</v>
      </c>
      <c r="D142" s="6">
        <f t="shared" si="34"/>
        <v>5.7458190470711674E-3</v>
      </c>
      <c r="E142" s="84">
        <f t="shared" si="35"/>
        <v>-0.19023878247179216</v>
      </c>
      <c r="F142" s="6">
        <f t="shared" si="36"/>
        <v>-0.19999999999999996</v>
      </c>
      <c r="G142" s="6">
        <f t="shared" si="37"/>
        <v>9.4463395434269213E-3</v>
      </c>
      <c r="H142" s="6">
        <f t="shared" si="38"/>
        <v>9.5238095238095229E-3</v>
      </c>
      <c r="I142" s="83">
        <f t="shared" si="39"/>
        <v>1.2929894179894181</v>
      </c>
      <c r="J142" s="6">
        <f t="shared" si="40"/>
        <v>1.3020724237927581</v>
      </c>
      <c r="K142" s="6">
        <f t="shared" si="41"/>
        <v>1.2839064121860779</v>
      </c>
      <c r="L142" s="84">
        <f t="shared" si="42"/>
        <v>6.9167123570820152E-3</v>
      </c>
      <c r="M142" s="6">
        <f t="shared" si="43"/>
        <v>-1.2276214833757829E-3</v>
      </c>
      <c r="N142" s="6">
        <f t="shared" si="44"/>
        <v>1.2840461821044344</v>
      </c>
      <c r="O142" s="54">
        <f t="shared" si="45"/>
        <v>1.2945767195767195</v>
      </c>
      <c r="P142" s="64"/>
      <c r="Q142" s="85">
        <v>14.5</v>
      </c>
      <c r="R142" s="64">
        <f t="shared" si="46"/>
        <v>0</v>
      </c>
      <c r="S142" s="64">
        <f t="shared" si="47"/>
        <v>1.34</v>
      </c>
      <c r="T142" s="64"/>
      <c r="U142" s="64"/>
    </row>
    <row r="143" spans="1:21">
      <c r="A143" s="85">
        <v>14.6</v>
      </c>
      <c r="B143" s="83">
        <f t="shared" si="32"/>
        <v>7.8843626806833125E-3</v>
      </c>
      <c r="C143" s="6">
        <f t="shared" si="33"/>
        <v>1.0061003796771776E-2</v>
      </c>
      <c r="D143" s="6">
        <f t="shared" si="34"/>
        <v>5.707721564594849E-3</v>
      </c>
      <c r="E143" s="84">
        <f t="shared" si="35"/>
        <v>-0.19030239833159512</v>
      </c>
      <c r="F143" s="6">
        <f t="shared" si="36"/>
        <v>-0.19999999999999982</v>
      </c>
      <c r="G143" s="6">
        <f t="shared" si="37"/>
        <v>9.3847758081334713E-3</v>
      </c>
      <c r="H143" s="6">
        <f t="shared" si="38"/>
        <v>9.4612352168199736E-3</v>
      </c>
      <c r="I143" s="83">
        <f t="shared" si="39"/>
        <v>1.2932982917214193</v>
      </c>
      <c r="J143" s="6">
        <f t="shared" si="40"/>
        <v>1.3023245446982172</v>
      </c>
      <c r="K143" s="6">
        <f t="shared" si="41"/>
        <v>1.2842720387446214</v>
      </c>
      <c r="L143" s="84">
        <f t="shared" si="42"/>
        <v>6.8719236300600547E-3</v>
      </c>
      <c r="M143" s="6">
        <f t="shared" si="43"/>
        <v>-1.2192643771589695E-3</v>
      </c>
      <c r="N143" s="6">
        <f t="shared" si="44"/>
        <v>1.2844108446298226</v>
      </c>
      <c r="O143" s="54">
        <f t="shared" si="45"/>
        <v>1.2948751642575558</v>
      </c>
      <c r="P143" s="64"/>
      <c r="Q143" s="85">
        <v>14.6</v>
      </c>
      <c r="R143" s="64">
        <f t="shared" si="46"/>
        <v>0</v>
      </c>
      <c r="S143" s="64">
        <f t="shared" si="47"/>
        <v>1.34</v>
      </c>
      <c r="T143" s="64"/>
      <c r="U143" s="64"/>
    </row>
    <row r="144" spans="1:21">
      <c r="A144" s="85">
        <v>14.7</v>
      </c>
      <c r="B144" s="83">
        <f t="shared" si="32"/>
        <v>7.8328981723237608E-3</v>
      </c>
      <c r="C144" s="6">
        <f t="shared" si="33"/>
        <v>9.9956705176714542E-3</v>
      </c>
      <c r="D144" s="6">
        <f t="shared" si="34"/>
        <v>5.6701258269760673E-3</v>
      </c>
      <c r="E144" s="84">
        <f t="shared" si="35"/>
        <v>-0.19036519036519023</v>
      </c>
      <c r="F144" s="6">
        <f t="shared" si="36"/>
        <v>-0.19999999999999996</v>
      </c>
      <c r="G144" s="6">
        <f t="shared" si="37"/>
        <v>9.324009324009324E-3</v>
      </c>
      <c r="H144" s="6">
        <f t="shared" si="38"/>
        <v>9.3994778067885126E-3</v>
      </c>
      <c r="I144" s="83">
        <f t="shared" si="39"/>
        <v>1.2936031331592692</v>
      </c>
      <c r="J144" s="6">
        <f t="shared" si="40"/>
        <v>1.3025733366021508</v>
      </c>
      <c r="K144" s="6">
        <f t="shared" si="41"/>
        <v>1.2846329297163879</v>
      </c>
      <c r="L144" s="84">
        <f t="shared" si="42"/>
        <v>6.8277110360067533E-3</v>
      </c>
      <c r="M144" s="6">
        <f t="shared" si="43"/>
        <v>-1.2110202845896526E-3</v>
      </c>
      <c r="N144" s="6">
        <f t="shared" si="44"/>
        <v>1.2847707847707848</v>
      </c>
      <c r="O144" s="54">
        <f t="shared" si="45"/>
        <v>1.2951697127937338</v>
      </c>
      <c r="P144" s="64"/>
      <c r="Q144" s="85">
        <v>14.7</v>
      </c>
      <c r="R144" s="64">
        <f t="shared" si="46"/>
        <v>0</v>
      </c>
      <c r="S144" s="64">
        <f t="shared" si="47"/>
        <v>1.34</v>
      </c>
      <c r="T144" s="64"/>
      <c r="U144" s="64"/>
    </row>
    <row r="145" spans="1:21">
      <c r="A145" s="85">
        <v>14.8</v>
      </c>
      <c r="B145" s="83">
        <f t="shared" si="32"/>
        <v>7.7821011673151752E-3</v>
      </c>
      <c r="C145" s="6">
        <f t="shared" si="33"/>
        <v>9.9311803449884488E-3</v>
      </c>
      <c r="D145" s="6">
        <f t="shared" si="34"/>
        <v>5.6330219896419016E-3</v>
      </c>
      <c r="E145" s="84">
        <f t="shared" si="35"/>
        <v>-0.19042717447246504</v>
      </c>
      <c r="F145" s="6">
        <f t="shared" si="36"/>
        <v>-0.19999999999999996</v>
      </c>
      <c r="G145" s="6">
        <f t="shared" si="37"/>
        <v>9.264024704065876E-3</v>
      </c>
      <c r="H145" s="6">
        <f t="shared" si="38"/>
        <v>9.3385214007782099E-3</v>
      </c>
      <c r="I145" s="83">
        <f t="shared" si="39"/>
        <v>1.2939040207522698</v>
      </c>
      <c r="J145" s="6">
        <f t="shared" si="40"/>
        <v>1.3028188649916328</v>
      </c>
      <c r="K145" s="6">
        <f t="shared" si="41"/>
        <v>1.2849891765129069</v>
      </c>
      <c r="L145" s="84">
        <f t="shared" si="42"/>
        <v>6.7840635332313366E-3</v>
      </c>
      <c r="M145" s="6">
        <f t="shared" si="43"/>
        <v>-1.202886928628533E-3</v>
      </c>
      <c r="N145" s="6">
        <f t="shared" si="44"/>
        <v>1.285126093669583</v>
      </c>
      <c r="O145" s="54">
        <f t="shared" si="45"/>
        <v>1.2954604409857327</v>
      </c>
      <c r="P145" s="64"/>
      <c r="Q145" s="85">
        <v>14.8</v>
      </c>
      <c r="R145" s="64">
        <f t="shared" si="46"/>
        <v>0</v>
      </c>
      <c r="S145" s="64">
        <f t="shared" si="47"/>
        <v>1.34</v>
      </c>
      <c r="T145" s="64"/>
      <c r="U145" s="64"/>
    </row>
    <row r="146" spans="1:21">
      <c r="A146" s="85">
        <v>14.9</v>
      </c>
      <c r="B146" s="83">
        <f t="shared" si="32"/>
        <v>7.7319587628865982E-3</v>
      </c>
      <c r="C146" s="6">
        <f t="shared" si="33"/>
        <v>9.8675170619489105E-3</v>
      </c>
      <c r="D146" s="6">
        <f t="shared" si="34"/>
        <v>5.596400463824285E-3</v>
      </c>
      <c r="E146" s="84">
        <f t="shared" si="35"/>
        <v>-0.19048836614676545</v>
      </c>
      <c r="F146" s="6">
        <f t="shared" si="36"/>
        <v>-0.19999999999999996</v>
      </c>
      <c r="G146" s="6">
        <f t="shared" si="37"/>
        <v>9.2048069547430323E-3</v>
      </c>
      <c r="H146" s="6">
        <f t="shared" si="38"/>
        <v>9.2783505154639175E-3</v>
      </c>
      <c r="I146" s="83">
        <f t="shared" si="39"/>
        <v>1.2942010309278351</v>
      </c>
      <c r="J146" s="6">
        <f t="shared" si="40"/>
        <v>1.3030611936476384</v>
      </c>
      <c r="K146" s="6">
        <f t="shared" si="41"/>
        <v>1.2853408682080318</v>
      </c>
      <c r="L146" s="84">
        <f t="shared" si="42"/>
        <v>6.7409703603067321E-3</v>
      </c>
      <c r="M146" s="6">
        <f t="shared" si="43"/>
        <v>-1.1948620930000953E-3</v>
      </c>
      <c r="N146" s="6">
        <f t="shared" si="44"/>
        <v>1.2854768601380722</v>
      </c>
      <c r="O146" s="54">
        <f t="shared" si="45"/>
        <v>1.2957474226804124</v>
      </c>
      <c r="P146" s="64"/>
      <c r="Q146" s="85">
        <v>14.9</v>
      </c>
      <c r="R146" s="64">
        <f t="shared" si="46"/>
        <v>0</v>
      </c>
      <c r="S146" s="64">
        <f t="shared" si="47"/>
        <v>1.34</v>
      </c>
      <c r="T146" s="64"/>
      <c r="U146" s="64"/>
    </row>
    <row r="147" spans="1:21">
      <c r="A147" s="85">
        <v>15</v>
      </c>
      <c r="B147" s="83">
        <f t="shared" si="32"/>
        <v>7.6824583866837385E-3</v>
      </c>
      <c r="C147" s="6">
        <f t="shared" si="33"/>
        <v>9.8046648650604775E-3</v>
      </c>
      <c r="D147" s="6">
        <f t="shared" si="34"/>
        <v>5.5602519083069978E-3</v>
      </c>
      <c r="E147" s="84">
        <f t="shared" si="35"/>
        <v>-0.19054878048780485</v>
      </c>
      <c r="F147" s="6">
        <f t="shared" si="36"/>
        <v>-0.20000000000000009</v>
      </c>
      <c r="G147" s="6">
        <f t="shared" si="37"/>
        <v>9.1463414634146336E-3</v>
      </c>
      <c r="H147" s="6">
        <f t="shared" si="38"/>
        <v>9.2189500640204869E-3</v>
      </c>
      <c r="I147" s="83">
        <f t="shared" si="39"/>
        <v>1.2944942381562101</v>
      </c>
      <c r="J147" s="6">
        <f t="shared" si="40"/>
        <v>1.3033003847002325</v>
      </c>
      <c r="K147" s="6">
        <f t="shared" si="41"/>
        <v>1.2856880916121878</v>
      </c>
      <c r="L147" s="84">
        <f t="shared" si="42"/>
        <v>6.6984210272370342E-3</v>
      </c>
      <c r="M147" s="6">
        <f t="shared" si="43"/>
        <v>-1.1869436201779307E-3</v>
      </c>
      <c r="N147" s="6">
        <f t="shared" si="44"/>
        <v>1.2858231707317074</v>
      </c>
      <c r="O147" s="54">
        <f t="shared" si="45"/>
        <v>1.2960307298335467</v>
      </c>
      <c r="P147" s="64"/>
      <c r="Q147" s="85">
        <v>15</v>
      </c>
      <c r="R147" s="64">
        <f t="shared" si="46"/>
        <v>0</v>
      </c>
      <c r="S147" s="64">
        <f t="shared" si="47"/>
        <v>1.34</v>
      </c>
      <c r="T147" s="64"/>
      <c r="U147" s="64"/>
    </row>
    <row r="148" spans="1:21">
      <c r="A148" s="85">
        <v>15.1</v>
      </c>
      <c r="B148" s="83">
        <f t="shared" si="32"/>
        <v>7.6335877862595426E-3</v>
      </c>
      <c r="C148" s="6">
        <f t="shared" si="33"/>
        <v>9.7426083510290303E-3</v>
      </c>
      <c r="D148" s="6">
        <f t="shared" si="34"/>
        <v>5.5245672214900539E-3</v>
      </c>
      <c r="E148" s="84">
        <f t="shared" si="35"/>
        <v>-0.19060843221408724</v>
      </c>
      <c r="F148" s="6">
        <f t="shared" si="36"/>
        <v>-0.19999999999999996</v>
      </c>
      <c r="G148" s="6">
        <f t="shared" si="37"/>
        <v>9.0886139863670789E-3</v>
      </c>
      <c r="H148" s="6">
        <f t="shared" si="38"/>
        <v>9.1603053435114507E-3</v>
      </c>
      <c r="I148" s="83">
        <f t="shared" si="39"/>
        <v>1.2947837150127228</v>
      </c>
      <c r="J148" s="6">
        <f t="shared" si="40"/>
        <v>1.3035364986816294</v>
      </c>
      <c r="K148" s="6">
        <f t="shared" si="41"/>
        <v>1.2860309313438161</v>
      </c>
      <c r="L148" s="84">
        <f t="shared" si="42"/>
        <v>6.6564053069555649E-3</v>
      </c>
      <c r="M148" s="6">
        <f t="shared" si="43"/>
        <v>-1.1791294094525692E-3</v>
      </c>
      <c r="N148" s="6">
        <f t="shared" si="44"/>
        <v>1.2861651098207525</v>
      </c>
      <c r="O148" s="54">
        <f t="shared" si="45"/>
        <v>1.2963104325699746</v>
      </c>
      <c r="P148" s="64"/>
      <c r="Q148" s="85">
        <v>15.1</v>
      </c>
      <c r="R148" s="64">
        <f t="shared" si="46"/>
        <v>0</v>
      </c>
      <c r="S148" s="64">
        <f t="shared" si="47"/>
        <v>1.34</v>
      </c>
      <c r="T148" s="64"/>
      <c r="U148" s="64"/>
    </row>
    <row r="149" spans="1:21">
      <c r="A149" s="85">
        <v>15.2</v>
      </c>
      <c r="B149" s="83">
        <f t="shared" si="32"/>
        <v>7.5853350189633382E-3</v>
      </c>
      <c r="C149" s="6">
        <f t="shared" si="33"/>
        <v>9.6813325041693581E-3</v>
      </c>
      <c r="D149" s="6">
        <f t="shared" si="34"/>
        <v>5.4893375337573191E-3</v>
      </c>
      <c r="E149" s="84">
        <f t="shared" si="35"/>
        <v>-0.19066733567486185</v>
      </c>
      <c r="F149" s="6">
        <f t="shared" si="36"/>
        <v>-0.19999999999999982</v>
      </c>
      <c r="G149" s="6">
        <f t="shared" si="37"/>
        <v>9.0316106372303057E-3</v>
      </c>
      <c r="H149" s="6">
        <f t="shared" si="38"/>
        <v>9.1024020227560044E-3</v>
      </c>
      <c r="I149" s="83">
        <f t="shared" si="39"/>
        <v>1.295069532237674</v>
      </c>
      <c r="J149" s="6">
        <f t="shared" si="40"/>
        <v>1.3037695945772234</v>
      </c>
      <c r="K149" s="6">
        <f t="shared" si="41"/>
        <v>1.2863694698981245</v>
      </c>
      <c r="L149" s="84">
        <f t="shared" si="42"/>
        <v>6.6149132271425366E-3</v>
      </c>
      <c r="M149" s="6">
        <f t="shared" si="43"/>
        <v>-1.1714174150721118E-3</v>
      </c>
      <c r="N149" s="6">
        <f t="shared" si="44"/>
        <v>1.2865027596588057</v>
      </c>
      <c r="O149" s="54">
        <f t="shared" si="45"/>
        <v>1.2965865992414665</v>
      </c>
      <c r="P149" s="64"/>
      <c r="Q149" s="85">
        <v>15.2</v>
      </c>
      <c r="R149" s="64">
        <f t="shared" si="46"/>
        <v>0</v>
      </c>
      <c r="S149" s="64">
        <f t="shared" si="47"/>
        <v>1.34</v>
      </c>
      <c r="T149" s="64"/>
      <c r="U149" s="64"/>
    </row>
    <row r="150" spans="1:21">
      <c r="A150" s="85">
        <v>15.3</v>
      </c>
      <c r="B150" s="83">
        <f t="shared" si="32"/>
        <v>7.537688442211055E-3</v>
      </c>
      <c r="C150" s="6">
        <f t="shared" si="33"/>
        <v>9.6208226842881463E-3</v>
      </c>
      <c r="D150" s="6">
        <f t="shared" si="34"/>
        <v>5.4545542001339636E-3</v>
      </c>
      <c r="E150" s="84">
        <f t="shared" si="35"/>
        <v>-0.19072550486163053</v>
      </c>
      <c r="F150" s="6">
        <f t="shared" si="36"/>
        <v>-0.2</v>
      </c>
      <c r="G150" s="6">
        <f t="shared" si="37"/>
        <v>8.9753178758414359E-3</v>
      </c>
      <c r="H150" s="6">
        <f t="shared" si="38"/>
        <v>9.0452261306532659E-3</v>
      </c>
      <c r="I150" s="83">
        <f t="shared" si="39"/>
        <v>1.29535175879397</v>
      </c>
      <c r="J150" s="6">
        <f t="shared" si="40"/>
        <v>1.3039997298746715</v>
      </c>
      <c r="K150" s="6">
        <f t="shared" si="41"/>
        <v>1.2867037877132685</v>
      </c>
      <c r="L150" s="84">
        <f t="shared" si="42"/>
        <v>6.5739350623435942E-3</v>
      </c>
      <c r="M150" s="6">
        <f t="shared" si="43"/>
        <v>-1.1638056444573206E-3</v>
      </c>
      <c r="N150" s="6">
        <f t="shared" si="44"/>
        <v>1.2868362004487659</v>
      </c>
      <c r="O150" s="54">
        <f t="shared" si="45"/>
        <v>1.2968592964824122</v>
      </c>
      <c r="P150" s="64"/>
      <c r="Q150" s="85">
        <v>15.3</v>
      </c>
      <c r="R150" s="64">
        <f t="shared" si="46"/>
        <v>0</v>
      </c>
      <c r="S150" s="64">
        <f t="shared" si="47"/>
        <v>1.34</v>
      </c>
      <c r="T150" s="64"/>
      <c r="U150" s="64"/>
    </row>
    <row r="151" spans="1:21">
      <c r="A151" s="85">
        <v>15.4</v>
      </c>
      <c r="B151" s="83">
        <f t="shared" si="32"/>
        <v>7.4906367041198503E-3</v>
      </c>
      <c r="C151" s="6">
        <f t="shared" si="33"/>
        <v>9.5610646150187054E-3</v>
      </c>
      <c r="D151" s="6">
        <f t="shared" si="34"/>
        <v>5.4202087932209951E-3</v>
      </c>
      <c r="E151" s="84">
        <f t="shared" si="35"/>
        <v>-0.19078295341922669</v>
      </c>
      <c r="F151" s="6">
        <f t="shared" si="36"/>
        <v>-0.19999999999999987</v>
      </c>
      <c r="G151" s="6">
        <f t="shared" si="37"/>
        <v>8.9197224975222974E-3</v>
      </c>
      <c r="H151" s="6">
        <f t="shared" si="38"/>
        <v>8.9887640449438193E-3</v>
      </c>
      <c r="I151" s="83">
        <f t="shared" si="39"/>
        <v>1.2956304619225971</v>
      </c>
      <c r="J151" s="6">
        <f t="shared" si="40"/>
        <v>1.304226960611125</v>
      </c>
      <c r="K151" s="6">
        <f t="shared" si="41"/>
        <v>1.2870339632340693</v>
      </c>
      <c r="L151" s="84">
        <f t="shared" si="42"/>
        <v>6.5334613263824054E-3</v>
      </c>
      <c r="M151" s="6">
        <f t="shared" si="43"/>
        <v>-1.1562921564846344E-3</v>
      </c>
      <c r="N151" s="6">
        <f t="shared" si="44"/>
        <v>1.2871655104063429</v>
      </c>
      <c r="O151" s="54">
        <f t="shared" si="45"/>
        <v>1.2971285892634208</v>
      </c>
      <c r="P151" s="64"/>
      <c r="Q151" s="85">
        <v>15.4</v>
      </c>
      <c r="R151" s="64">
        <f t="shared" si="46"/>
        <v>0</v>
      </c>
      <c r="S151" s="64">
        <f t="shared" si="47"/>
        <v>1.34</v>
      </c>
      <c r="T151" s="64"/>
      <c r="U151" s="64"/>
    </row>
    <row r="152" spans="1:21">
      <c r="A152" s="85">
        <v>15.5</v>
      </c>
      <c r="B152" s="83">
        <f t="shared" si="32"/>
        <v>7.4441687344913143E-3</v>
      </c>
      <c r="C152" s="6">
        <f t="shared" si="33"/>
        <v>9.5020443725879564E-3</v>
      </c>
      <c r="D152" s="6">
        <f t="shared" si="34"/>
        <v>5.3862930963946704E-3</v>
      </c>
      <c r="E152" s="84">
        <f t="shared" si="35"/>
        <v>-0.19083969465648862</v>
      </c>
      <c r="F152" s="6">
        <f t="shared" si="36"/>
        <v>-0.1999999999999999</v>
      </c>
      <c r="G152" s="6">
        <f t="shared" si="37"/>
        <v>8.864811622753016E-3</v>
      </c>
      <c r="H152" s="6">
        <f t="shared" si="38"/>
        <v>8.9330024813895764E-3</v>
      </c>
      <c r="I152" s="83">
        <f t="shared" si="39"/>
        <v>1.2959057071960298</v>
      </c>
      <c r="J152" s="6">
        <f t="shared" si="40"/>
        <v>1.3044513414186774</v>
      </c>
      <c r="K152" s="6">
        <f t="shared" si="41"/>
        <v>1.2873600729733823</v>
      </c>
      <c r="L152" s="84">
        <f t="shared" si="42"/>
        <v>6.4934827650470943E-3</v>
      </c>
      <c r="M152" s="6">
        <f t="shared" si="43"/>
        <v>-1.1488750598369621E-3</v>
      </c>
      <c r="N152" s="6">
        <f t="shared" si="44"/>
        <v>1.2874907658212262</v>
      </c>
      <c r="O152" s="54">
        <f t="shared" si="45"/>
        <v>1.2973945409429277</v>
      </c>
      <c r="P152" s="64"/>
      <c r="Q152" s="85">
        <v>15.5</v>
      </c>
      <c r="R152" s="64">
        <f t="shared" si="46"/>
        <v>0</v>
      </c>
      <c r="S152" s="64">
        <f t="shared" si="47"/>
        <v>1.34</v>
      </c>
      <c r="T152" s="64"/>
      <c r="U152" s="64"/>
    </row>
    <row r="153" spans="1:21">
      <c r="A153" s="85">
        <v>15.6</v>
      </c>
      <c r="B153" s="83">
        <f t="shared" si="32"/>
        <v>7.3982737361282368E-3</v>
      </c>
      <c r="C153" s="6">
        <f t="shared" si="33"/>
        <v>9.4437483749970439E-3</v>
      </c>
      <c r="D153" s="6">
        <f t="shared" si="34"/>
        <v>5.3527990972594298E-3</v>
      </c>
      <c r="E153" s="84">
        <f t="shared" si="35"/>
        <v>-0.19089574155653438</v>
      </c>
      <c r="F153" s="6">
        <f t="shared" si="36"/>
        <v>-0.20000000000000009</v>
      </c>
      <c r="G153" s="6">
        <f t="shared" si="37"/>
        <v>8.8105726872246687E-3</v>
      </c>
      <c r="H153" s="6">
        <f t="shared" si="38"/>
        <v>8.8779284833538849E-3</v>
      </c>
      <c r="I153" s="83">
        <f t="shared" si="39"/>
        <v>1.2961775585696673</v>
      </c>
      <c r="J153" s="6">
        <f t="shared" si="40"/>
        <v>1.3046729255681262</v>
      </c>
      <c r="K153" s="6">
        <f t="shared" si="41"/>
        <v>1.2876821915712084</v>
      </c>
      <c r="L153" s="84">
        <f t="shared" si="42"/>
        <v>6.4539903490483247E-3</v>
      </c>
      <c r="M153" s="6">
        <f t="shared" si="43"/>
        <v>-1.1415525114152833E-3</v>
      </c>
      <c r="N153" s="6">
        <f t="shared" si="44"/>
        <v>1.2878120411160057</v>
      </c>
      <c r="O153" s="54">
        <f t="shared" si="45"/>
        <v>1.2976572133168927</v>
      </c>
      <c r="P153" s="64"/>
      <c r="Q153" s="85">
        <v>15.6</v>
      </c>
      <c r="R153" s="64">
        <f t="shared" si="46"/>
        <v>0</v>
      </c>
      <c r="S153" s="64">
        <f t="shared" si="47"/>
        <v>1.34</v>
      </c>
      <c r="T153" s="64"/>
      <c r="U153" s="64"/>
    </row>
    <row r="154" spans="1:21">
      <c r="A154" s="85">
        <v>15.7</v>
      </c>
      <c r="B154" s="83">
        <f t="shared" si="32"/>
        <v>7.3529411764705881E-3</v>
      </c>
      <c r="C154" s="6">
        <f t="shared" si="33"/>
        <v>9.3861633715979567E-3</v>
      </c>
      <c r="D154" s="6">
        <f t="shared" si="34"/>
        <v>5.3197189813432204E-3</v>
      </c>
      <c r="E154" s="84">
        <f t="shared" si="35"/>
        <v>-0.19095110678666991</v>
      </c>
      <c r="F154" s="6">
        <f t="shared" si="36"/>
        <v>-0.2</v>
      </c>
      <c r="G154" s="6">
        <f t="shared" si="37"/>
        <v>8.7569934322549257E-3</v>
      </c>
      <c r="H154" s="6">
        <f t="shared" si="38"/>
        <v>8.8235294117647058E-3</v>
      </c>
      <c r="I154" s="83">
        <f t="shared" si="39"/>
        <v>1.2964460784313725</v>
      </c>
      <c r="J154" s="6">
        <f t="shared" si="40"/>
        <v>1.3048917650110938</v>
      </c>
      <c r="K154" s="6">
        <f t="shared" si="41"/>
        <v>1.2880003918516509</v>
      </c>
      <c r="L154" s="84">
        <f t="shared" si="42"/>
        <v>6.4149752672257986E-3</v>
      </c>
      <c r="M154" s="6">
        <f t="shared" si="43"/>
        <v>-1.1343227148123602E-3</v>
      </c>
      <c r="N154" s="6">
        <f t="shared" si="44"/>
        <v>1.2881294089029434</v>
      </c>
      <c r="O154" s="54">
        <f t="shared" si="45"/>
        <v>1.2979166666666666</v>
      </c>
      <c r="P154" s="64"/>
      <c r="Q154" s="85">
        <v>15.7</v>
      </c>
      <c r="R154" s="64">
        <f t="shared" si="46"/>
        <v>0</v>
      </c>
      <c r="S154" s="64">
        <f t="shared" si="47"/>
        <v>1.34</v>
      </c>
      <c r="T154" s="64"/>
      <c r="U154" s="64"/>
    </row>
    <row r="155" spans="1:21">
      <c r="A155" s="85">
        <v>15.8</v>
      </c>
      <c r="B155" s="83">
        <f t="shared" si="32"/>
        <v>7.3081607795371486E-3</v>
      </c>
      <c r="C155" s="6">
        <f t="shared" si="33"/>
        <v>9.3292764330493438E-3</v>
      </c>
      <c r="D155" s="6">
        <f t="shared" si="34"/>
        <v>5.2870451260249524E-3</v>
      </c>
      <c r="E155" s="84">
        <f t="shared" si="35"/>
        <v>-0.19100580270793058</v>
      </c>
      <c r="F155" s="6">
        <f t="shared" si="36"/>
        <v>-0.19999999999999996</v>
      </c>
      <c r="G155" s="6">
        <f t="shared" si="37"/>
        <v>8.7040618955512572E-3</v>
      </c>
      <c r="H155" s="6">
        <f t="shared" si="38"/>
        <v>8.7697929354445779E-3</v>
      </c>
      <c r="I155" s="83">
        <f t="shared" si="39"/>
        <v>1.2967113276492082</v>
      </c>
      <c r="J155" s="6">
        <f t="shared" si="40"/>
        <v>1.3051079104206122</v>
      </c>
      <c r="K155" s="6">
        <f t="shared" si="41"/>
        <v>1.2883147448778041</v>
      </c>
      <c r="L155" s="84">
        <f t="shared" si="42"/>
        <v>6.376428920007414E-3</v>
      </c>
      <c r="M155" s="6">
        <f t="shared" si="43"/>
        <v>-1.1271839188426833E-3</v>
      </c>
      <c r="N155" s="6">
        <f t="shared" si="44"/>
        <v>1.2884429400386845</v>
      </c>
      <c r="O155" s="54">
        <f t="shared" si="45"/>
        <v>1.2981729598051155</v>
      </c>
      <c r="P155" s="64"/>
      <c r="Q155" s="85">
        <v>15.8</v>
      </c>
      <c r="R155" s="64">
        <f t="shared" si="46"/>
        <v>0</v>
      </c>
      <c r="S155" s="64">
        <f t="shared" si="47"/>
        <v>1.34</v>
      </c>
      <c r="T155" s="64"/>
      <c r="U155" s="64"/>
    </row>
    <row r="156" spans="1:21">
      <c r="A156" s="85">
        <v>15.9</v>
      </c>
      <c r="B156" s="83">
        <f t="shared" si="32"/>
        <v>7.2639225181598066E-3</v>
      </c>
      <c r="C156" s="6">
        <f t="shared" si="33"/>
        <v>9.2730749416355136E-3</v>
      </c>
      <c r="D156" s="6">
        <f t="shared" si="34"/>
        <v>5.2547700946841006E-3</v>
      </c>
      <c r="E156" s="84">
        <f t="shared" si="35"/>
        <v>-0.19105984138428225</v>
      </c>
      <c r="F156" s="6">
        <f t="shared" si="36"/>
        <v>-0.19999999999999984</v>
      </c>
      <c r="G156" s="6">
        <f t="shared" si="37"/>
        <v>8.6517664023071355E-3</v>
      </c>
      <c r="H156" s="6">
        <f t="shared" si="38"/>
        <v>8.7167070217917669E-3</v>
      </c>
      <c r="I156" s="83">
        <f t="shared" si="39"/>
        <v>1.2969733656174336</v>
      </c>
      <c r="J156" s="6">
        <f t="shared" si="40"/>
        <v>1.305321411230203</v>
      </c>
      <c r="K156" s="6">
        <f t="shared" si="41"/>
        <v>1.2886253200046642</v>
      </c>
      <c r="L156" s="84">
        <f t="shared" si="42"/>
        <v>6.338342913094072E-3</v>
      </c>
      <c r="M156" s="6">
        <f t="shared" si="43"/>
        <v>-1.1201344161298444E-3</v>
      </c>
      <c r="N156" s="6">
        <f t="shared" si="44"/>
        <v>1.2887527036770006</v>
      </c>
      <c r="O156" s="54">
        <f t="shared" si="45"/>
        <v>1.2984261501210654</v>
      </c>
      <c r="P156" s="64"/>
      <c r="Q156" s="85">
        <v>15.9</v>
      </c>
      <c r="R156" s="64">
        <f t="shared" si="46"/>
        <v>0</v>
      </c>
      <c r="S156" s="64">
        <f t="shared" si="47"/>
        <v>1.34</v>
      </c>
      <c r="T156" s="64"/>
      <c r="U156" s="64"/>
    </row>
    <row r="157" spans="1:21">
      <c r="A157" s="85">
        <v>16</v>
      </c>
      <c r="B157" s="83">
        <f t="shared" si="32"/>
        <v>7.2202166064981943E-3</v>
      </c>
      <c r="C157" s="6">
        <f t="shared" si="33"/>
        <v>9.2175465819333714E-3</v>
      </c>
      <c r="D157" s="6">
        <f t="shared" si="34"/>
        <v>5.2228866310630182E-3</v>
      </c>
      <c r="E157" s="84">
        <f t="shared" si="35"/>
        <v>-0.1911132345914956</v>
      </c>
      <c r="F157" s="6">
        <f t="shared" si="36"/>
        <v>-0.19999999999999984</v>
      </c>
      <c r="G157" s="6">
        <f t="shared" si="37"/>
        <v>8.600095556617296E-3</v>
      </c>
      <c r="H157" s="6">
        <f t="shared" si="38"/>
        <v>8.6642599277978322E-3</v>
      </c>
      <c r="I157" s="83">
        <f t="shared" si="39"/>
        <v>1.2972322503008424</v>
      </c>
      <c r="J157" s="6">
        <f t="shared" si="40"/>
        <v>1.3055323156715395</v>
      </c>
      <c r="K157" s="6">
        <f t="shared" si="41"/>
        <v>1.2889321849301454</v>
      </c>
      <c r="L157" s="84">
        <f t="shared" si="42"/>
        <v>6.3007090513745242E-3</v>
      </c>
      <c r="M157" s="6">
        <f t="shared" si="43"/>
        <v>-1.1131725417438149E-3</v>
      </c>
      <c r="N157" s="6">
        <f t="shared" si="44"/>
        <v>1.289058767319637</v>
      </c>
      <c r="O157" s="54">
        <f t="shared" si="45"/>
        <v>1.2986762936221419</v>
      </c>
      <c r="P157" s="64"/>
      <c r="Q157" s="85">
        <v>16</v>
      </c>
      <c r="R157" s="64">
        <f t="shared" si="46"/>
        <v>0</v>
      </c>
      <c r="S157" s="64">
        <f t="shared" si="47"/>
        <v>1.34</v>
      </c>
      <c r="T157" s="64"/>
      <c r="U157" s="64"/>
    </row>
    <row r="158" spans="1:21">
      <c r="A158" s="85">
        <v>16.100000000000001</v>
      </c>
      <c r="B158" s="83">
        <f t="shared" si="32"/>
        <v>7.1770334928229649E-3</v>
      </c>
      <c r="C158" s="6">
        <f t="shared" si="33"/>
        <v>9.1626793318128306E-3</v>
      </c>
      <c r="D158" s="6">
        <f t="shared" si="34"/>
        <v>5.1913876538330992E-3</v>
      </c>
      <c r="E158" s="84">
        <f t="shared" si="35"/>
        <v>-0.19116599382569474</v>
      </c>
      <c r="F158" s="6">
        <f t="shared" si="36"/>
        <v>-0.19999999999999996</v>
      </c>
      <c r="G158" s="6">
        <f t="shared" si="37"/>
        <v>8.5490382331987642E-3</v>
      </c>
      <c r="H158" s="6">
        <f t="shared" si="38"/>
        <v>8.6124401913875576E-3</v>
      </c>
      <c r="I158" s="83">
        <f t="shared" si="39"/>
        <v>1.297488038277512</v>
      </c>
      <c r="J158" s="6">
        <f t="shared" si="40"/>
        <v>1.3057406708107508</v>
      </c>
      <c r="K158" s="6">
        <f t="shared" si="41"/>
        <v>1.2892354057442732</v>
      </c>
      <c r="L158" s="84">
        <f t="shared" si="42"/>
        <v>6.2635193330554282E-3</v>
      </c>
      <c r="M158" s="6">
        <f t="shared" si="43"/>
        <v>-1.1062966718905687E-3</v>
      </c>
      <c r="N158" s="6">
        <f t="shared" si="44"/>
        <v>1.2893611968653527</v>
      </c>
      <c r="O158" s="54">
        <f t="shared" si="45"/>
        <v>1.2989234449760763</v>
      </c>
      <c r="P158" s="64"/>
      <c r="Q158" s="85">
        <v>16.100000000000001</v>
      </c>
      <c r="R158" s="64">
        <f t="shared" si="46"/>
        <v>0</v>
      </c>
      <c r="S158" s="64">
        <f t="shared" si="47"/>
        <v>1.34</v>
      </c>
      <c r="T158" s="64"/>
      <c r="U158" s="64"/>
    </row>
    <row r="159" spans="1:21">
      <c r="A159" s="85">
        <v>16.2</v>
      </c>
      <c r="B159" s="83">
        <f t="shared" si="32"/>
        <v>7.1343638525564797E-3</v>
      </c>
      <c r="C159" s="6">
        <f t="shared" si="33"/>
        <v>9.1084614537568637E-3</v>
      </c>
      <c r="D159" s="6">
        <f t="shared" si="34"/>
        <v>5.1602662513560967E-3</v>
      </c>
      <c r="E159" s="84">
        <f t="shared" si="35"/>
        <v>-0.19121813031161472</v>
      </c>
      <c r="F159" s="6">
        <f t="shared" si="36"/>
        <v>-0.20000000000000004</v>
      </c>
      <c r="G159" s="6">
        <f t="shared" si="37"/>
        <v>8.4985835694050983E-3</v>
      </c>
      <c r="H159" s="6">
        <f t="shared" si="38"/>
        <v>8.561236623067776E-3</v>
      </c>
      <c r="I159" s="83">
        <f t="shared" si="39"/>
        <v>1.297740784780024</v>
      </c>
      <c r="J159" s="6">
        <f t="shared" si="40"/>
        <v>1.3059465225834053</v>
      </c>
      <c r="K159" s="6">
        <f t="shared" si="41"/>
        <v>1.2895350469766427</v>
      </c>
      <c r="L159" s="84">
        <f t="shared" si="42"/>
        <v>6.2267659439938765E-3</v>
      </c>
      <c r="M159" s="6">
        <f t="shared" si="43"/>
        <v>-1.0995052226496738E-3</v>
      </c>
      <c r="N159" s="6">
        <f t="shared" si="44"/>
        <v>1.2896600566572238</v>
      </c>
      <c r="O159" s="54">
        <f t="shared" si="45"/>
        <v>1.2991676575505351</v>
      </c>
      <c r="P159" s="64"/>
      <c r="Q159" s="85">
        <v>16.2</v>
      </c>
      <c r="R159" s="64">
        <f t="shared" si="46"/>
        <v>0</v>
      </c>
      <c r="S159" s="64">
        <f t="shared" si="47"/>
        <v>1.34</v>
      </c>
      <c r="T159" s="64"/>
      <c r="U159" s="64"/>
    </row>
    <row r="160" spans="1:21">
      <c r="A160" s="85">
        <v>16.3</v>
      </c>
      <c r="B160" s="83">
        <f t="shared" si="32"/>
        <v>7.0921985815602826E-3</v>
      </c>
      <c r="C160" s="6">
        <f t="shared" si="33"/>
        <v>9.0548814864879878E-3</v>
      </c>
      <c r="D160" s="6">
        <f t="shared" si="34"/>
        <v>5.1295156766325775E-3</v>
      </c>
      <c r="E160" s="84">
        <f t="shared" si="35"/>
        <v>-0.19126965501056095</v>
      </c>
      <c r="F160" s="6">
        <f t="shared" si="36"/>
        <v>-0.19999999999999996</v>
      </c>
      <c r="G160" s="6">
        <f t="shared" si="37"/>
        <v>8.4487209575217076E-3</v>
      </c>
      <c r="H160" s="6">
        <f t="shared" si="38"/>
        <v>8.5106382978723388E-3</v>
      </c>
      <c r="I160" s="83">
        <f t="shared" si="39"/>
        <v>1.2979905437352246</v>
      </c>
      <c r="J160" s="6">
        <f t="shared" si="40"/>
        <v>1.306149915828249</v>
      </c>
      <c r="K160" s="6">
        <f t="shared" si="41"/>
        <v>1.2898311716422002</v>
      </c>
      <c r="L160" s="84">
        <f t="shared" si="42"/>
        <v>6.190441252231481E-3</v>
      </c>
      <c r="M160" s="6">
        <f t="shared" si="43"/>
        <v>-1.0927966487568599E-3</v>
      </c>
      <c r="N160" s="6">
        <f t="shared" si="44"/>
        <v>1.2899554095282797</v>
      </c>
      <c r="O160" s="54">
        <f t="shared" si="45"/>
        <v>1.2994089834515365</v>
      </c>
      <c r="P160" s="64"/>
      <c r="Q160" s="85">
        <v>16.3</v>
      </c>
      <c r="R160" s="64">
        <f t="shared" si="46"/>
        <v>0</v>
      </c>
      <c r="S160" s="64">
        <f t="shared" si="47"/>
        <v>1.34</v>
      </c>
      <c r="T160" s="64"/>
      <c r="U160" s="64"/>
    </row>
    <row r="161" spans="1:21">
      <c r="A161" s="85">
        <v>16.399999999999999</v>
      </c>
      <c r="B161" s="83">
        <f t="shared" si="32"/>
        <v>7.0505287896592246E-3</v>
      </c>
      <c r="C161" s="6">
        <f t="shared" si="33"/>
        <v>9.0019282368887128E-3</v>
      </c>
      <c r="D161" s="6">
        <f t="shared" si="34"/>
        <v>5.0991293424297373E-3</v>
      </c>
      <c r="E161" s="84">
        <f t="shared" si="35"/>
        <v>-0.19132057862809138</v>
      </c>
      <c r="F161" s="6">
        <f t="shared" si="36"/>
        <v>-0.2</v>
      </c>
      <c r="G161" s="6">
        <f t="shared" si="37"/>
        <v>8.3994400373308443E-3</v>
      </c>
      <c r="H161" s="6">
        <f t="shared" si="38"/>
        <v>8.4606345475910696E-3</v>
      </c>
      <c r="I161" s="83">
        <f t="shared" si="39"/>
        <v>1.2982373678025851</v>
      </c>
      <c r="J161" s="6">
        <f t="shared" si="40"/>
        <v>1.3063508943197462</v>
      </c>
      <c r="K161" s="6">
        <f t="shared" si="41"/>
        <v>1.2901238412854241</v>
      </c>
      <c r="L161" s="84">
        <f t="shared" si="42"/>
        <v>6.1545378027176275E-3</v>
      </c>
      <c r="M161" s="6">
        <f t="shared" si="43"/>
        <v>-1.0861694424330456E-3</v>
      </c>
      <c r="N161" s="6">
        <f t="shared" si="44"/>
        <v>1.2902473168455435</v>
      </c>
      <c r="O161" s="54">
        <f t="shared" si="45"/>
        <v>1.299647473560517</v>
      </c>
      <c r="P161" s="64"/>
      <c r="Q161" s="85">
        <v>16.399999999999999</v>
      </c>
      <c r="R161" s="64">
        <f t="shared" si="46"/>
        <v>0</v>
      </c>
      <c r="S161" s="64">
        <f t="shared" si="47"/>
        <v>1.34</v>
      </c>
      <c r="T161" s="64"/>
      <c r="U161" s="64"/>
    </row>
    <row r="162" spans="1:21">
      <c r="A162" s="85">
        <v>16.5</v>
      </c>
      <c r="B162" s="83">
        <f t="shared" si="32"/>
        <v>7.0093457943925224E-3</v>
      </c>
      <c r="C162" s="6">
        <f t="shared" si="33"/>
        <v>8.9495907722038845E-3</v>
      </c>
      <c r="D162" s="6">
        <f t="shared" si="34"/>
        <v>5.0691008165811603E-3</v>
      </c>
      <c r="E162" s="84">
        <f t="shared" si="35"/>
        <v>-0.19137091162143358</v>
      </c>
      <c r="F162" s="6">
        <f t="shared" si="36"/>
        <v>-0.19999999999999996</v>
      </c>
      <c r="G162" s="6">
        <f t="shared" si="37"/>
        <v>8.350730688935281E-3</v>
      </c>
      <c r="H162" s="6">
        <f t="shared" si="38"/>
        <v>8.4112149532710265E-3</v>
      </c>
      <c r="I162" s="83">
        <f t="shared" si="39"/>
        <v>1.298481308411215</v>
      </c>
      <c r="J162" s="6">
        <f t="shared" si="40"/>
        <v>1.3065495007994594</v>
      </c>
      <c r="K162" s="6">
        <f t="shared" si="41"/>
        <v>1.2904131160229706</v>
      </c>
      <c r="L162" s="84">
        <f t="shared" si="42"/>
        <v>6.1190483122139042E-3</v>
      </c>
      <c r="M162" s="6">
        <f t="shared" si="43"/>
        <v>-1.0796221322536385E-3</v>
      </c>
      <c r="N162" s="6">
        <f t="shared" si="44"/>
        <v>1.2905358385525401</v>
      </c>
      <c r="O162" s="54">
        <f t="shared" si="45"/>
        <v>1.2998831775700934</v>
      </c>
      <c r="P162" s="64"/>
      <c r="Q162" s="85">
        <v>16.5</v>
      </c>
      <c r="R162" s="64">
        <f t="shared" si="46"/>
        <v>0</v>
      </c>
      <c r="S162" s="64">
        <f t="shared" si="47"/>
        <v>1.34</v>
      </c>
      <c r="T162" s="64"/>
      <c r="U162" s="64"/>
    </row>
    <row r="163" spans="1:21">
      <c r="A163" s="85">
        <v>16.600000000000001</v>
      </c>
      <c r="B163" s="83">
        <f t="shared" si="32"/>
        <v>6.9686411149825775E-3</v>
      </c>
      <c r="C163" s="6">
        <f t="shared" si="33"/>
        <v>8.8978584125136203E-3</v>
      </c>
      <c r="D163" s="6">
        <f t="shared" si="34"/>
        <v>5.0394238174515348E-3</v>
      </c>
      <c r="E163" s="84">
        <f t="shared" si="35"/>
        <v>-0.191420664206642</v>
      </c>
      <c r="F163" s="6">
        <f t="shared" si="36"/>
        <v>-0.1999999999999999</v>
      </c>
      <c r="G163" s="6">
        <f t="shared" si="37"/>
        <v>8.3025830258302569E-3</v>
      </c>
      <c r="H163" s="6">
        <f t="shared" si="38"/>
        <v>8.3623693379790923E-3</v>
      </c>
      <c r="I163" s="83">
        <f t="shared" si="39"/>
        <v>1.2987224157955866</v>
      </c>
      <c r="J163" s="6">
        <f t="shared" si="40"/>
        <v>1.3067457770063347</v>
      </c>
      <c r="K163" s="6">
        <f t="shared" si="41"/>
        <v>1.2906990545848382</v>
      </c>
      <c r="L163" s="84">
        <f t="shared" si="42"/>
        <v>6.0839656643750179E-3</v>
      </c>
      <c r="M163" s="6">
        <f t="shared" si="43"/>
        <v>-1.0731532820603088E-3</v>
      </c>
      <c r="N163" s="6">
        <f t="shared" si="44"/>
        <v>1.290821033210332</v>
      </c>
      <c r="O163" s="54">
        <f t="shared" si="45"/>
        <v>1.3001161440185829</v>
      </c>
      <c r="P163" s="64"/>
      <c r="Q163" s="85">
        <v>16.600000000000001</v>
      </c>
      <c r="R163" s="64">
        <f t="shared" si="46"/>
        <v>0</v>
      </c>
      <c r="S163" s="64">
        <f t="shared" si="47"/>
        <v>1.34</v>
      </c>
      <c r="T163" s="64"/>
      <c r="U163" s="64"/>
    </row>
    <row r="164" spans="1:21">
      <c r="A164" s="85">
        <v>16.7</v>
      </c>
      <c r="B164" s="83">
        <f t="shared" si="32"/>
        <v>6.9284064665127015E-3</v>
      </c>
      <c r="C164" s="6">
        <f t="shared" si="33"/>
        <v>8.8467207234658486E-3</v>
      </c>
      <c r="D164" s="6">
        <f t="shared" si="34"/>
        <v>5.0100922095595544E-3</v>
      </c>
      <c r="E164" s="84">
        <f t="shared" si="35"/>
        <v>-0.19146984636551267</v>
      </c>
      <c r="F164" s="6">
        <f t="shared" si="36"/>
        <v>-0.19999999999999996</v>
      </c>
      <c r="G164" s="6">
        <f t="shared" si="37"/>
        <v>8.254987388213713E-3</v>
      </c>
      <c r="H164" s="6">
        <f t="shared" si="38"/>
        <v>8.3140877598152415E-3</v>
      </c>
      <c r="I164" s="83">
        <f t="shared" si="39"/>
        <v>1.2989607390300231</v>
      </c>
      <c r="J164" s="6">
        <f t="shared" si="40"/>
        <v>1.3069397637059221</v>
      </c>
      <c r="K164" s="6">
        <f t="shared" si="41"/>
        <v>1.290981714354124</v>
      </c>
      <c r="L164" s="84">
        <f t="shared" si="42"/>
        <v>6.0492829049963214E-3</v>
      </c>
      <c r="M164" s="6">
        <f t="shared" si="43"/>
        <v>-1.0667614899101138E-3</v>
      </c>
      <c r="N164" s="6">
        <f t="shared" si="44"/>
        <v>1.2911029580371474</v>
      </c>
      <c r="O164" s="54">
        <f t="shared" si="45"/>
        <v>1.3003464203233255</v>
      </c>
      <c r="P164" s="64"/>
      <c r="Q164" s="85">
        <v>16.7</v>
      </c>
      <c r="R164" s="64">
        <f t="shared" si="46"/>
        <v>0</v>
      </c>
      <c r="S164" s="64">
        <f t="shared" si="47"/>
        <v>1.34</v>
      </c>
      <c r="T164" s="64"/>
      <c r="U164" s="64"/>
    </row>
    <row r="165" spans="1:21">
      <c r="A165" s="85">
        <v>16.8</v>
      </c>
      <c r="B165" s="83">
        <f t="shared" si="32"/>
        <v>6.888633754305395E-3</v>
      </c>
      <c r="C165" s="6">
        <f t="shared" si="33"/>
        <v>8.7961675092581154E-3</v>
      </c>
      <c r="D165" s="6">
        <f t="shared" si="34"/>
        <v>4.9810999993526745E-3</v>
      </c>
      <c r="E165" s="84">
        <f t="shared" si="35"/>
        <v>-0.19151846785225737</v>
      </c>
      <c r="F165" s="6">
        <f t="shared" si="36"/>
        <v>-0.1999999999999999</v>
      </c>
      <c r="G165" s="6">
        <f t="shared" si="37"/>
        <v>8.2079343365253077E-3</v>
      </c>
      <c r="H165" s="6">
        <f t="shared" si="38"/>
        <v>8.2663605051664733E-3</v>
      </c>
      <c r="I165" s="83">
        <f t="shared" si="39"/>
        <v>1.2991963260619979</v>
      </c>
      <c r="J165" s="6">
        <f t="shared" si="40"/>
        <v>1.3071315007185833</v>
      </c>
      <c r="K165" s="6">
        <f t="shared" si="41"/>
        <v>1.2912611514054124</v>
      </c>
      <c r="L165" s="84">
        <f t="shared" si="42"/>
        <v>6.0149932374241617E-3</v>
      </c>
      <c r="M165" s="6">
        <f t="shared" si="43"/>
        <v>-1.0604453870625113E-3</v>
      </c>
      <c r="N165" s="6">
        <f t="shared" si="44"/>
        <v>1.2913816689466486</v>
      </c>
      <c r="O165" s="54">
        <f t="shared" si="45"/>
        <v>1.3005740528128589</v>
      </c>
      <c r="P165" s="64"/>
      <c r="Q165" s="85">
        <v>16.8</v>
      </c>
      <c r="R165" s="64">
        <f t="shared" si="46"/>
        <v>0</v>
      </c>
      <c r="S165" s="64">
        <f t="shared" si="47"/>
        <v>1.34</v>
      </c>
      <c r="T165" s="64"/>
      <c r="U165" s="64"/>
    </row>
    <row r="166" spans="1:21">
      <c r="A166" s="85">
        <v>16.899999999999999</v>
      </c>
      <c r="B166" s="83">
        <f t="shared" si="32"/>
        <v>6.8493150684931503E-3</v>
      </c>
      <c r="C166" s="6">
        <f t="shared" si="33"/>
        <v>8.7461888058587532E-3</v>
      </c>
      <c r="D166" s="6">
        <f t="shared" si="34"/>
        <v>4.9524413311275474E-3</v>
      </c>
      <c r="E166" s="84">
        <f t="shared" si="35"/>
        <v>-0.19156653819995478</v>
      </c>
      <c r="F166" s="6">
        <f t="shared" si="36"/>
        <v>-0.19999999999999996</v>
      </c>
      <c r="G166" s="6">
        <f t="shared" si="37"/>
        <v>8.1614146452051693E-3</v>
      </c>
      <c r="H166" s="6">
        <f t="shared" si="38"/>
        <v>8.21917808219178E-3</v>
      </c>
      <c r="I166" s="83">
        <f t="shared" si="39"/>
        <v>1.2994292237442924</v>
      </c>
      <c r="J166" s="6">
        <f t="shared" si="40"/>
        <v>1.3073210269467221</v>
      </c>
      <c r="K166" s="6">
        <f t="shared" si="41"/>
        <v>1.2915374205418626</v>
      </c>
      <c r="L166" s="84">
        <f t="shared" si="42"/>
        <v>5.9810900181203495E-3</v>
      </c>
      <c r="M166" s="6">
        <f t="shared" si="43"/>
        <v>-1.0542036370024151E-3</v>
      </c>
      <c r="N166" s="6">
        <f t="shared" si="44"/>
        <v>1.2916572205849015</v>
      </c>
      <c r="O166" s="54">
        <f t="shared" si="45"/>
        <v>1.3007990867579908</v>
      </c>
      <c r="P166" s="64"/>
      <c r="Q166" s="85">
        <v>16.899999999999999</v>
      </c>
      <c r="R166" s="64">
        <f t="shared" si="46"/>
        <v>0</v>
      </c>
      <c r="S166" s="64">
        <f t="shared" si="47"/>
        <v>1.34</v>
      </c>
      <c r="T166" s="64"/>
      <c r="U166" s="64"/>
    </row>
    <row r="167" spans="1:21">
      <c r="A167" s="85">
        <v>17</v>
      </c>
      <c r="B167" s="83">
        <f t="shared" si="32"/>
        <v>6.8104426787741193E-3</v>
      </c>
      <c r="C167" s="6">
        <f t="shared" si="33"/>
        <v>8.6967748744578889E-3</v>
      </c>
      <c r="D167" s="6">
        <f t="shared" si="34"/>
        <v>4.9241104830903505E-3</v>
      </c>
      <c r="E167" s="84">
        <f t="shared" si="35"/>
        <v>-0.19161406672678108</v>
      </c>
      <c r="F167" s="6">
        <f t="shared" si="36"/>
        <v>-0.20000000000000004</v>
      </c>
      <c r="G167" s="6">
        <f t="shared" si="37"/>
        <v>8.1154192966636611E-3</v>
      </c>
      <c r="H167" s="6">
        <f t="shared" si="38"/>
        <v>8.1725312145289435E-3</v>
      </c>
      <c r="I167" s="83">
        <f t="shared" si="39"/>
        <v>1.2996594778660613</v>
      </c>
      <c r="J167" s="6">
        <f t="shared" si="40"/>
        <v>1.3075083804010807</v>
      </c>
      <c r="K167" s="6">
        <f t="shared" si="41"/>
        <v>1.2918105753310416</v>
      </c>
      <c r="L167" s="84">
        <f t="shared" si="42"/>
        <v>5.9475667523754064E-3</v>
      </c>
      <c r="M167" s="6">
        <f t="shared" si="43"/>
        <v>-1.0480349344978081E-3</v>
      </c>
      <c r="N167" s="6">
        <f t="shared" si="44"/>
        <v>1.2919296663660955</v>
      </c>
      <c r="O167" s="54">
        <f t="shared" si="45"/>
        <v>1.3010215664018161</v>
      </c>
      <c r="P167" s="64"/>
      <c r="Q167" s="85">
        <v>17</v>
      </c>
      <c r="R167" s="64">
        <f t="shared" si="46"/>
        <v>0</v>
      </c>
      <c r="S167" s="64">
        <f t="shared" si="47"/>
        <v>1.34</v>
      </c>
      <c r="T167" s="64"/>
      <c r="U167" s="64"/>
    </row>
    <row r="168" spans="1:21">
      <c r="A168" s="85">
        <v>17.100000000000001</v>
      </c>
      <c r="B168" s="83">
        <f t="shared" si="32"/>
        <v>6.7720090293453715E-3</v>
      </c>
      <c r="C168" s="6">
        <f t="shared" si="33"/>
        <v>8.6479161951392922E-3</v>
      </c>
      <c r="D168" s="6">
        <f t="shared" si="34"/>
        <v>4.8961018635514516E-3</v>
      </c>
      <c r="E168" s="84">
        <f t="shared" si="35"/>
        <v>-0.19166106254203097</v>
      </c>
      <c r="F168" s="6">
        <f t="shared" si="36"/>
        <v>-0.1999999999999999</v>
      </c>
      <c r="G168" s="6">
        <f t="shared" si="37"/>
        <v>8.0699394754539331E-3</v>
      </c>
      <c r="H168" s="6">
        <f t="shared" si="38"/>
        <v>8.1264108352144451E-3</v>
      </c>
      <c r="I168" s="83">
        <f t="shared" si="39"/>
        <v>1.2998871331828443</v>
      </c>
      <c r="J168" s="6">
        <f t="shared" si="40"/>
        <v>1.3076935982261375</v>
      </c>
      <c r="K168" s="6">
        <f t="shared" si="41"/>
        <v>1.2920806681395511</v>
      </c>
      <c r="L168" s="84">
        <f t="shared" si="42"/>
        <v>5.914417090165637E-3</v>
      </c>
      <c r="M168" s="6">
        <f t="shared" si="43"/>
        <v>-1.0419380046887397E-3</v>
      </c>
      <c r="N168" s="6">
        <f t="shared" si="44"/>
        <v>1.2921990585070613</v>
      </c>
      <c r="O168" s="54">
        <f t="shared" si="45"/>
        <v>1.3012415349887134</v>
      </c>
      <c r="P168" s="64"/>
      <c r="Q168" s="85">
        <v>17.100000000000001</v>
      </c>
      <c r="R168" s="64">
        <f t="shared" si="46"/>
        <v>0</v>
      </c>
      <c r="S168" s="64">
        <f t="shared" si="47"/>
        <v>1.34</v>
      </c>
      <c r="T168" s="64"/>
      <c r="U168" s="64"/>
    </row>
    <row r="169" spans="1:21">
      <c r="A169" s="85">
        <v>17.2</v>
      </c>
      <c r="B169" s="83">
        <f t="shared" si="32"/>
        <v>6.7340067340067337E-3</v>
      </c>
      <c r="C169" s="6">
        <f t="shared" si="33"/>
        <v>8.5996034607644239E-3</v>
      </c>
      <c r="D169" s="6">
        <f t="shared" si="34"/>
        <v>4.8684100072490443E-3</v>
      </c>
      <c r="E169" s="84">
        <f t="shared" si="35"/>
        <v>-0.19170753455193937</v>
      </c>
      <c r="F169" s="6">
        <f t="shared" si="36"/>
        <v>-0.20000000000000004</v>
      </c>
      <c r="G169" s="6">
        <f t="shared" si="37"/>
        <v>8.024966562639322E-3</v>
      </c>
      <c r="H169" s="6">
        <f t="shared" si="38"/>
        <v>8.0808080808080808E-3</v>
      </c>
      <c r="I169" s="83">
        <f t="shared" si="39"/>
        <v>1.3001122334455668</v>
      </c>
      <c r="J169" s="6">
        <f t="shared" si="40"/>
        <v>1.3078767167246381</v>
      </c>
      <c r="K169" s="6">
        <f t="shared" si="41"/>
        <v>1.2923477501664955</v>
      </c>
      <c r="L169" s="84">
        <f t="shared" si="42"/>
        <v>5.8816348221476297E-3</v>
      </c>
      <c r="M169" s="6">
        <f t="shared" si="43"/>
        <v>-1.0359116022098376E-3</v>
      </c>
      <c r="N169" s="6">
        <f t="shared" si="44"/>
        <v>1.2924654480606332</v>
      </c>
      <c r="O169" s="54">
        <f t="shared" si="45"/>
        <v>1.301459034792368</v>
      </c>
      <c r="P169" s="64"/>
      <c r="Q169" s="85">
        <v>17.2</v>
      </c>
      <c r="R169" s="64">
        <f t="shared" si="46"/>
        <v>0</v>
      </c>
      <c r="S169" s="64">
        <f t="shared" si="47"/>
        <v>1.34</v>
      </c>
      <c r="T169" s="64"/>
      <c r="U169" s="64"/>
    </row>
    <row r="170" spans="1:21">
      <c r="A170" s="85">
        <v>17.3</v>
      </c>
      <c r="B170" s="83">
        <f t="shared" si="32"/>
        <v>6.6964285714285702E-3</v>
      </c>
      <c r="C170" s="6">
        <f t="shared" si="33"/>
        <v>8.551827571060381E-3</v>
      </c>
      <c r="D170" s="6">
        <f t="shared" si="34"/>
        <v>4.8410295717967603E-3</v>
      </c>
      <c r="E170" s="84">
        <f t="shared" si="35"/>
        <v>-0.19175349146530704</v>
      </c>
      <c r="F170" s="6">
        <f t="shared" si="36"/>
        <v>-0.20000000000000009</v>
      </c>
      <c r="G170" s="6">
        <f t="shared" si="37"/>
        <v>7.9804921303480367E-3</v>
      </c>
      <c r="H170" s="6">
        <f t="shared" si="38"/>
        <v>8.0357142857142849E-3</v>
      </c>
      <c r="I170" s="83">
        <f t="shared" si="39"/>
        <v>1.3003348214285715</v>
      </c>
      <c r="J170" s="6">
        <f t="shared" si="40"/>
        <v>1.3080577713813049</v>
      </c>
      <c r="K170" s="6">
        <f t="shared" si="41"/>
        <v>1.2926118714758383</v>
      </c>
      <c r="L170" s="84">
        <f t="shared" si="42"/>
        <v>5.8492138757850155E-3</v>
      </c>
      <c r="M170" s="6">
        <f t="shared" si="43"/>
        <v>-1.0299545103423281E-3</v>
      </c>
      <c r="N170" s="6">
        <f t="shared" si="44"/>
        <v>1.2927288849479051</v>
      </c>
      <c r="O170" s="54">
        <f t="shared" si="45"/>
        <v>1.301674107142857</v>
      </c>
      <c r="P170" s="64"/>
      <c r="Q170" s="85">
        <v>17.3</v>
      </c>
      <c r="R170" s="64">
        <f t="shared" si="46"/>
        <v>0</v>
      </c>
      <c r="S170" s="64">
        <f t="shared" si="47"/>
        <v>1.34</v>
      </c>
      <c r="T170" s="64"/>
      <c r="U170" s="64"/>
    </row>
    <row r="171" spans="1:21">
      <c r="A171" s="85">
        <v>17.399999999999999</v>
      </c>
      <c r="B171" s="83">
        <f t="shared" si="32"/>
        <v>6.6592674805771362E-3</v>
      </c>
      <c r="C171" s="6">
        <f t="shared" si="33"/>
        <v>8.5045796269039298E-3</v>
      </c>
      <c r="D171" s="6">
        <f t="shared" si="34"/>
        <v>4.8139553342503418E-3</v>
      </c>
      <c r="E171" s="84">
        <f t="shared" si="35"/>
        <v>-0.19179894179894177</v>
      </c>
      <c r="F171" s="6">
        <f t="shared" si="36"/>
        <v>-0.1999999999999999</v>
      </c>
      <c r="G171" s="6">
        <f t="shared" si="37"/>
        <v>7.9365079365079361E-3</v>
      </c>
      <c r="H171" s="6">
        <f t="shared" si="38"/>
        <v>7.9911209766925628E-3</v>
      </c>
      <c r="I171" s="83">
        <f t="shared" si="39"/>
        <v>1.3005549389567148</v>
      </c>
      <c r="J171" s="6">
        <f t="shared" si="40"/>
        <v>1.3082367968857398</v>
      </c>
      <c r="K171" s="6">
        <f t="shared" si="41"/>
        <v>1.2928730810276898</v>
      </c>
      <c r="L171" s="84">
        <f t="shared" si="42"/>
        <v>5.8171483116013891E-3</v>
      </c>
      <c r="M171" s="6">
        <f t="shared" si="43"/>
        <v>-1.0240655401944818E-3</v>
      </c>
      <c r="N171" s="6">
        <f t="shared" si="44"/>
        <v>1.2929894179894179</v>
      </c>
      <c r="O171" s="54">
        <f t="shared" si="45"/>
        <v>1.3018867924528301</v>
      </c>
      <c r="P171" s="64"/>
      <c r="Q171" s="85">
        <v>17.399999999999999</v>
      </c>
      <c r="R171" s="64">
        <f t="shared" si="46"/>
        <v>0</v>
      </c>
      <c r="S171" s="64">
        <f t="shared" si="47"/>
        <v>1.34</v>
      </c>
      <c r="T171" s="64"/>
      <c r="U171" s="64"/>
    </row>
    <row r="172" spans="1:21">
      <c r="A172" s="85">
        <v>17.5</v>
      </c>
      <c r="B172" s="83">
        <f t="shared" si="32"/>
        <v>6.6225165562913899E-3</v>
      </c>
      <c r="C172" s="6">
        <f t="shared" si="33"/>
        <v>8.4578509247940029E-3</v>
      </c>
      <c r="D172" s="6">
        <f t="shared" si="34"/>
        <v>4.7871821877887768E-3</v>
      </c>
      <c r="E172" s="84">
        <f t="shared" si="35"/>
        <v>-0.19184389388292045</v>
      </c>
      <c r="F172" s="6">
        <f t="shared" si="36"/>
        <v>-0.1999999999999999</v>
      </c>
      <c r="G172" s="6">
        <f t="shared" si="37"/>
        <v>7.8930059197544391E-3</v>
      </c>
      <c r="H172" s="6">
        <f t="shared" si="38"/>
        <v>7.9470198675496671E-3</v>
      </c>
      <c r="I172" s="83">
        <f t="shared" si="39"/>
        <v>1.3007726269315674</v>
      </c>
      <c r="J172" s="6">
        <f t="shared" si="40"/>
        <v>1.3084138271545729</v>
      </c>
      <c r="K172" s="6">
        <f t="shared" si="41"/>
        <v>1.2931314267085618</v>
      </c>
      <c r="L172" s="84">
        <f t="shared" si="42"/>
        <v>5.7854323195579383E-3</v>
      </c>
      <c r="M172" s="6">
        <f t="shared" si="43"/>
        <v>-1.0182435299109431E-3</v>
      </c>
      <c r="N172" s="6">
        <f t="shared" si="44"/>
        <v>1.2932470949353212</v>
      </c>
      <c r="O172" s="54">
        <f t="shared" si="45"/>
        <v>1.3020971302428257</v>
      </c>
      <c r="P172" s="64"/>
      <c r="Q172" s="85">
        <v>17.5</v>
      </c>
      <c r="R172" s="64">
        <f t="shared" si="46"/>
        <v>0</v>
      </c>
      <c r="S172" s="64">
        <f t="shared" si="47"/>
        <v>1.34</v>
      </c>
      <c r="T172" s="64"/>
      <c r="U172" s="64"/>
    </row>
    <row r="173" spans="1:21">
      <c r="A173" s="85">
        <v>17.600000000000001</v>
      </c>
      <c r="B173" s="83">
        <f t="shared" si="32"/>
        <v>6.5861690450054874E-3</v>
      </c>
      <c r="C173" s="6">
        <f t="shared" si="33"/>
        <v>8.4116329515054912E-3</v>
      </c>
      <c r="D173" s="6">
        <f t="shared" si="34"/>
        <v>4.7607051385054836E-3</v>
      </c>
      <c r="E173" s="84">
        <f t="shared" si="35"/>
        <v>-0.19188835586567804</v>
      </c>
      <c r="F173" s="6">
        <f t="shared" si="36"/>
        <v>-0.19999999999999996</v>
      </c>
      <c r="G173" s="6">
        <f t="shared" si="37"/>
        <v>7.8499781945050133E-3</v>
      </c>
      <c r="H173" s="6">
        <f t="shared" si="38"/>
        <v>7.9034028540065845E-3</v>
      </c>
      <c r="I173" s="83">
        <f t="shared" si="39"/>
        <v>1.3009879253567509</v>
      </c>
      <c r="J173" s="6">
        <f t="shared" si="40"/>
        <v>1.3085888953528666</v>
      </c>
      <c r="K173" s="6">
        <f t="shared" si="41"/>
        <v>1.2933869553606354</v>
      </c>
      <c r="L173" s="84">
        <f t="shared" si="42"/>
        <v>5.7540602155470516E-3</v>
      </c>
      <c r="M173" s="6">
        <f t="shared" si="43"/>
        <v>-1.0124873439080026E-3</v>
      </c>
      <c r="N173" s="6">
        <f t="shared" si="44"/>
        <v>1.2935019624945485</v>
      </c>
      <c r="O173" s="54">
        <f t="shared" si="45"/>
        <v>1.3023051591657517</v>
      </c>
      <c r="P173" s="64"/>
      <c r="Q173" s="85">
        <v>17.600000000000001</v>
      </c>
      <c r="R173" s="64">
        <f t="shared" si="46"/>
        <v>0</v>
      </c>
      <c r="S173" s="64">
        <f t="shared" si="47"/>
        <v>1.34</v>
      </c>
      <c r="T173" s="64"/>
      <c r="U173" s="64"/>
    </row>
    <row r="174" spans="1:21">
      <c r="A174" s="85">
        <v>17.7</v>
      </c>
      <c r="B174" s="83">
        <f t="shared" si="32"/>
        <v>6.5502183406113534E-3</v>
      </c>
      <c r="C174" s="6">
        <f t="shared" si="33"/>
        <v>8.3659173789174378E-3</v>
      </c>
      <c r="D174" s="6">
        <f t="shared" si="34"/>
        <v>4.7345193023052689E-3</v>
      </c>
      <c r="E174" s="84">
        <f t="shared" si="35"/>
        <v>-0.19193233571893306</v>
      </c>
      <c r="F174" s="6">
        <f t="shared" si="36"/>
        <v>-0.19999999999999984</v>
      </c>
      <c r="G174" s="6">
        <f t="shared" si="37"/>
        <v>7.8074170461938843E-3</v>
      </c>
      <c r="H174" s="6">
        <f t="shared" si="38"/>
        <v>7.860262008733623E-3</v>
      </c>
      <c r="I174" s="83">
        <f t="shared" si="39"/>
        <v>1.3012008733624454</v>
      </c>
      <c r="J174" s="6">
        <f t="shared" si="40"/>
        <v>1.3087620339148147</v>
      </c>
      <c r="K174" s="6">
        <f t="shared" si="41"/>
        <v>1.2936397128100761</v>
      </c>
      <c r="L174" s="84">
        <f t="shared" si="42"/>
        <v>5.7230264379988585E-3</v>
      </c>
      <c r="M174" s="6">
        <f t="shared" si="43"/>
        <v>-1.0067958721368328E-3</v>
      </c>
      <c r="N174" s="6">
        <f t="shared" si="44"/>
        <v>1.2937540663630449</v>
      </c>
      <c r="O174" s="54">
        <f t="shared" si="45"/>
        <v>1.3025109170305675</v>
      </c>
      <c r="P174" s="64"/>
      <c r="Q174" s="85">
        <v>17.7</v>
      </c>
      <c r="R174" s="64">
        <f t="shared" si="46"/>
        <v>0</v>
      </c>
      <c r="S174" s="64">
        <f t="shared" si="47"/>
        <v>1.34</v>
      </c>
      <c r="T174" s="64"/>
      <c r="U174" s="64"/>
    </row>
    <row r="175" spans="1:21">
      <c r="A175" s="85">
        <v>17.8</v>
      </c>
      <c r="B175" s="83">
        <f t="shared" si="32"/>
        <v>6.5146579804560255E-3</v>
      </c>
      <c r="C175" s="6">
        <f t="shared" si="33"/>
        <v>8.320696059008998E-3</v>
      </c>
      <c r="D175" s="6">
        <f t="shared" si="34"/>
        <v>4.7086199019030538E-3</v>
      </c>
      <c r="E175" s="84">
        <f t="shared" si="35"/>
        <v>-0.19197584124245032</v>
      </c>
      <c r="F175" s="6">
        <f t="shared" si="36"/>
        <v>-0.1999999999999999</v>
      </c>
      <c r="G175" s="6">
        <f t="shared" si="37"/>
        <v>7.7653149266609135E-3</v>
      </c>
      <c r="H175" s="6">
        <f t="shared" si="38"/>
        <v>7.8175895765472299E-3</v>
      </c>
      <c r="I175" s="83">
        <f t="shared" si="39"/>
        <v>1.301411509229099</v>
      </c>
      <c r="J175" s="6">
        <f t="shared" si="40"/>
        <v>1.3089332745637663</v>
      </c>
      <c r="K175" s="6">
        <f t="shared" si="41"/>
        <v>1.2938897438944315</v>
      </c>
      <c r="L175" s="84">
        <f t="shared" si="42"/>
        <v>5.6923255445994062E-3</v>
      </c>
      <c r="M175" s="6">
        <f t="shared" si="43"/>
        <v>-1.0011680293674934E-3</v>
      </c>
      <c r="N175" s="6">
        <f t="shared" si="44"/>
        <v>1.2940034512510785</v>
      </c>
      <c r="O175" s="54">
        <f t="shared" si="45"/>
        <v>1.3027144408251901</v>
      </c>
      <c r="P175" s="64"/>
      <c r="Q175" s="85">
        <v>17.8</v>
      </c>
      <c r="R175" s="64">
        <f t="shared" si="46"/>
        <v>0</v>
      </c>
      <c r="S175" s="64">
        <f t="shared" si="47"/>
        <v>1.34</v>
      </c>
      <c r="T175" s="64"/>
      <c r="U175" s="64"/>
    </row>
    <row r="176" spans="1:21">
      <c r="A176" s="85">
        <v>17.899999999999999</v>
      </c>
      <c r="B176" s="83">
        <f t="shared" si="32"/>
        <v>6.4794816414686825E-3</v>
      </c>
      <c r="C176" s="6">
        <f t="shared" si="33"/>
        <v>8.2759610190168784E-3</v>
      </c>
      <c r="D176" s="6">
        <f t="shared" si="34"/>
        <v>4.6830022639204856E-3</v>
      </c>
      <c r="E176" s="84">
        <f t="shared" si="35"/>
        <v>-0.19201888006865486</v>
      </c>
      <c r="F176" s="6">
        <f t="shared" si="36"/>
        <v>-0.19999999999999998</v>
      </c>
      <c r="G176" s="6">
        <f t="shared" si="37"/>
        <v>7.7236644496889084E-3</v>
      </c>
      <c r="H176" s="6">
        <f t="shared" si="38"/>
        <v>7.7753779697624188E-3</v>
      </c>
      <c r="I176" s="83">
        <f t="shared" si="39"/>
        <v>1.3016198704103672</v>
      </c>
      <c r="J176" s="6">
        <f t="shared" si="40"/>
        <v>1.3091026483315846</v>
      </c>
      <c r="K176" s="6">
        <f t="shared" si="41"/>
        <v>1.2941370924891498</v>
      </c>
      <c r="L176" s="84">
        <f t="shared" si="42"/>
        <v>5.6619522091096892E-3</v>
      </c>
      <c r="M176" s="6">
        <f t="shared" si="43"/>
        <v>-9.956027545008747E-4</v>
      </c>
      <c r="N176" s="6">
        <f t="shared" si="44"/>
        <v>1.2942501609096762</v>
      </c>
      <c r="O176" s="54">
        <f t="shared" si="45"/>
        <v>1.3029157667386608</v>
      </c>
      <c r="P176" s="64"/>
      <c r="Q176" s="85">
        <v>17.899999999999999</v>
      </c>
      <c r="R176" s="64">
        <f t="shared" si="46"/>
        <v>0</v>
      </c>
      <c r="S176" s="64">
        <f t="shared" si="47"/>
        <v>1.34</v>
      </c>
      <c r="T176" s="64"/>
      <c r="U176" s="64"/>
    </row>
    <row r="177" spans="1:21">
      <c r="A177" s="85">
        <v>18</v>
      </c>
      <c r="B177" s="83">
        <f t="shared" si="32"/>
        <v>6.4446831364124591E-3</v>
      </c>
      <c r="C177" s="6">
        <f t="shared" si="33"/>
        <v>8.2317044567481994E-3</v>
      </c>
      <c r="D177" s="6">
        <f t="shared" si="34"/>
        <v>4.6576618160767188E-3</v>
      </c>
      <c r="E177" s="84">
        <f t="shared" si="35"/>
        <v>-0.19206145966709354</v>
      </c>
      <c r="F177" s="6">
        <f t="shared" si="36"/>
        <v>-0.19999999999999998</v>
      </c>
      <c r="G177" s="6">
        <f t="shared" si="37"/>
        <v>7.6824583866837385E-3</v>
      </c>
      <c r="H177" s="6">
        <f t="shared" si="38"/>
        <v>7.7336197636949508E-3</v>
      </c>
      <c r="I177" s="83">
        <f t="shared" si="39"/>
        <v>1.3018259935553169</v>
      </c>
      <c r="J177" s="6">
        <f t="shared" si="40"/>
        <v>1.3092701855773892</v>
      </c>
      <c r="K177" s="6">
        <f t="shared" si="41"/>
        <v>1.2943818015332447</v>
      </c>
      <c r="L177" s="84">
        <f t="shared" si="42"/>
        <v>5.6319012182909538E-3</v>
      </c>
      <c r="M177" s="6">
        <f t="shared" si="43"/>
        <v>-9.9009900990088516E-4</v>
      </c>
      <c r="N177" s="6">
        <f t="shared" si="44"/>
        <v>1.2944942381562099</v>
      </c>
      <c r="O177" s="54">
        <f t="shared" si="45"/>
        <v>1.3031149301825993</v>
      </c>
      <c r="P177" s="64"/>
      <c r="Q177" s="85">
        <v>18</v>
      </c>
      <c r="R177" s="64">
        <f t="shared" si="46"/>
        <v>0</v>
      </c>
      <c r="S177" s="64">
        <f t="shared" si="47"/>
        <v>1.34</v>
      </c>
      <c r="T177" s="64"/>
      <c r="U177" s="64"/>
    </row>
    <row r="178" spans="1:21">
      <c r="A178" s="85">
        <v>18.100000000000001</v>
      </c>
      <c r="B178" s="83">
        <f t="shared" si="32"/>
        <v>6.4102564102564092E-3</v>
      </c>
      <c r="C178" s="6">
        <f t="shared" si="33"/>
        <v>8.1879187360429893E-3</v>
      </c>
      <c r="D178" s="6">
        <f t="shared" si="34"/>
        <v>4.6325940844698281E-3</v>
      </c>
      <c r="E178" s="84">
        <f t="shared" si="35"/>
        <v>-0.19210358734875826</v>
      </c>
      <c r="F178" s="6">
        <f t="shared" si="36"/>
        <v>-0.2</v>
      </c>
      <c r="G178" s="6">
        <f t="shared" si="37"/>
        <v>7.6416896624920388E-3</v>
      </c>
      <c r="H178" s="6">
        <f t="shared" si="38"/>
        <v>7.692307692307691E-3</v>
      </c>
      <c r="I178" s="83">
        <f t="shared" si="39"/>
        <v>1.3020299145299146</v>
      </c>
      <c r="J178" s="6">
        <f t="shared" si="40"/>
        <v>1.3094359160056801</v>
      </c>
      <c r="K178" s="6">
        <f t="shared" si="41"/>
        <v>1.2946239130541493</v>
      </c>
      <c r="L178" s="84">
        <f t="shared" si="42"/>
        <v>5.6021674689216731E-3</v>
      </c>
      <c r="M178" s="6">
        <f t="shared" si="43"/>
        <v>-9.8465578074997603E-4</v>
      </c>
      <c r="N178" s="6">
        <f t="shared" si="44"/>
        <v>1.2947357248991722</v>
      </c>
      <c r="O178" s="54">
        <f t="shared" si="45"/>
        <v>1.3033119658119658</v>
      </c>
      <c r="P178" s="64"/>
      <c r="Q178" s="85">
        <v>18.100000000000001</v>
      </c>
      <c r="R178" s="64">
        <f t="shared" si="46"/>
        <v>0</v>
      </c>
      <c r="S178" s="64">
        <f t="shared" si="47"/>
        <v>1.34</v>
      </c>
      <c r="T178" s="64"/>
      <c r="U178" s="64"/>
    </row>
    <row r="179" spans="1:21">
      <c r="A179" s="85">
        <v>18.2</v>
      </c>
      <c r="B179" s="83">
        <f t="shared" si="32"/>
        <v>6.376195536663124E-3</v>
      </c>
      <c r="C179" s="6">
        <f t="shared" si="33"/>
        <v>8.1445963823807699E-3</v>
      </c>
      <c r="D179" s="6">
        <f t="shared" si="34"/>
        <v>4.6077946909454789E-3</v>
      </c>
      <c r="E179" s="84">
        <f t="shared" si="35"/>
        <v>-0.19214527027027026</v>
      </c>
      <c r="F179" s="6">
        <f t="shared" si="36"/>
        <v>-0.19999999999999998</v>
      </c>
      <c r="G179" s="6">
        <f t="shared" si="37"/>
        <v>7.6013513513513509E-3</v>
      </c>
      <c r="H179" s="6">
        <f t="shared" si="38"/>
        <v>7.6514346439957486E-3</v>
      </c>
      <c r="I179" s="83">
        <f t="shared" si="39"/>
        <v>1.3022316684378321</v>
      </c>
      <c r="J179" s="6">
        <f t="shared" si="40"/>
        <v>1.3095998686838881</v>
      </c>
      <c r="K179" s="6">
        <f t="shared" si="41"/>
        <v>1.2948634681917759</v>
      </c>
      <c r="L179" s="84">
        <f t="shared" si="42"/>
        <v>5.5727459649137509E-3</v>
      </c>
      <c r="M179" s="6">
        <f t="shared" si="43"/>
        <v>-9.7927207442459344E-4</v>
      </c>
      <c r="N179" s="6">
        <f t="shared" si="44"/>
        <v>1.2949746621621623</v>
      </c>
      <c r="O179" s="54">
        <f t="shared" si="45"/>
        <v>1.3035069075451646</v>
      </c>
      <c r="P179" s="64"/>
      <c r="Q179" s="85">
        <v>18.2</v>
      </c>
      <c r="R179" s="64">
        <f t="shared" si="46"/>
        <v>0</v>
      </c>
      <c r="S179" s="64">
        <f t="shared" si="47"/>
        <v>1.34</v>
      </c>
      <c r="T179" s="64"/>
      <c r="U179" s="64"/>
    </row>
    <row r="180" spans="1:21">
      <c r="A180" s="85">
        <v>18.3</v>
      </c>
      <c r="B180" s="83">
        <f t="shared" si="32"/>
        <v>6.3424947145877368E-3</v>
      </c>
      <c r="C180" s="6">
        <f t="shared" si="33"/>
        <v>8.1017300786259076E-3</v>
      </c>
      <c r="D180" s="6">
        <f t="shared" si="34"/>
        <v>4.5832593505495669E-3</v>
      </c>
      <c r="E180" s="84">
        <f t="shared" si="35"/>
        <v>-0.1921865154379333</v>
      </c>
      <c r="F180" s="6">
        <f t="shared" si="36"/>
        <v>-0.20000000000000007</v>
      </c>
      <c r="G180" s="6">
        <f t="shared" si="37"/>
        <v>7.5614366729678632E-3</v>
      </c>
      <c r="H180" s="6">
        <f t="shared" si="38"/>
        <v>7.6109936575052845E-3</v>
      </c>
      <c r="I180" s="83">
        <f t="shared" si="39"/>
        <v>1.3024312896405921</v>
      </c>
      <c r="J180" s="6">
        <f t="shared" si="40"/>
        <v>1.3097620720593608</v>
      </c>
      <c r="K180" s="6">
        <f t="shared" si="41"/>
        <v>1.2951005072218233</v>
      </c>
      <c r="L180" s="84">
        <f t="shared" si="42"/>
        <v>5.5436318145152784E-3</v>
      </c>
      <c r="M180" s="6">
        <f t="shared" si="43"/>
        <v>-9.7394691989263814E-4</v>
      </c>
      <c r="N180" s="6">
        <f t="shared" si="44"/>
        <v>1.2952110901071203</v>
      </c>
      <c r="O180" s="54">
        <f t="shared" si="45"/>
        <v>1.3036997885835093</v>
      </c>
      <c r="P180" s="64"/>
      <c r="Q180" s="85">
        <v>18.3</v>
      </c>
      <c r="R180" s="64">
        <f t="shared" si="46"/>
        <v>0</v>
      </c>
      <c r="S180" s="64">
        <f t="shared" si="47"/>
        <v>1.34</v>
      </c>
      <c r="T180" s="64"/>
      <c r="U180" s="64"/>
    </row>
    <row r="181" spans="1:21">
      <c r="A181" s="85">
        <v>18.399999999999999</v>
      </c>
      <c r="B181" s="83">
        <f t="shared" si="32"/>
        <v>6.3091482649842269E-3</v>
      </c>
      <c r="C181" s="6">
        <f t="shared" si="33"/>
        <v>8.0593126609066843E-3</v>
      </c>
      <c r="D181" s="6">
        <f t="shared" si="34"/>
        <v>4.5589838690617687E-3</v>
      </c>
      <c r="E181" s="84">
        <f t="shared" si="35"/>
        <v>-0.19222732971165904</v>
      </c>
      <c r="F181" s="6">
        <f t="shared" si="36"/>
        <v>-0.19999999999999993</v>
      </c>
      <c r="G181" s="6">
        <f t="shared" si="37"/>
        <v>7.5219389887170914E-3</v>
      </c>
      <c r="H181" s="6">
        <f t="shared" si="38"/>
        <v>7.5709779179810718E-3</v>
      </c>
      <c r="I181" s="83">
        <f t="shared" si="39"/>
        <v>1.3026288117770768</v>
      </c>
      <c r="J181" s="6">
        <f t="shared" si="40"/>
        <v>1.309922553975803</v>
      </c>
      <c r="K181" s="6">
        <f t="shared" si="41"/>
        <v>1.2953350695783505</v>
      </c>
      <c r="L181" s="84">
        <f t="shared" si="42"/>
        <v>5.5148202276011837E-3</v>
      </c>
      <c r="M181" s="6">
        <f t="shared" si="43"/>
        <v>-9.6867936712937178E-4</v>
      </c>
      <c r="N181" s="6">
        <f t="shared" si="44"/>
        <v>1.2954450480568325</v>
      </c>
      <c r="O181" s="54">
        <f t="shared" si="45"/>
        <v>1.3038906414300735</v>
      </c>
      <c r="P181" s="64"/>
      <c r="Q181" s="85">
        <v>18.399999999999999</v>
      </c>
      <c r="R181" s="64">
        <f t="shared" si="46"/>
        <v>0</v>
      </c>
      <c r="S181" s="64">
        <f t="shared" si="47"/>
        <v>1.34</v>
      </c>
      <c r="T181" s="64"/>
      <c r="U181" s="64"/>
    </row>
    <row r="182" spans="1:21">
      <c r="A182" s="85">
        <v>18.5</v>
      </c>
      <c r="B182" s="83">
        <f t="shared" si="32"/>
        <v>6.2761506276150618E-3</v>
      </c>
      <c r="C182" s="6">
        <f t="shared" si="33"/>
        <v>8.0173371146231593E-3</v>
      </c>
      <c r="D182" s="6">
        <f t="shared" si="34"/>
        <v>4.5349641406069634E-3</v>
      </c>
      <c r="E182" s="84">
        <f t="shared" si="35"/>
        <v>-0.19226771980877164</v>
      </c>
      <c r="F182" s="6">
        <f t="shared" si="36"/>
        <v>-0.20000000000000004</v>
      </c>
      <c r="G182" s="6">
        <f t="shared" si="37"/>
        <v>7.4828517979630008E-3</v>
      </c>
      <c r="H182" s="6">
        <f t="shared" si="38"/>
        <v>7.5313807531380743E-3</v>
      </c>
      <c r="I182" s="83">
        <f t="shared" si="39"/>
        <v>1.3028242677824269</v>
      </c>
      <c r="J182" s="6">
        <f t="shared" si="40"/>
        <v>1.3100813416892072</v>
      </c>
      <c r="K182" s="6">
        <f t="shared" si="41"/>
        <v>1.2955671938756466</v>
      </c>
      <c r="L182" s="84">
        <f t="shared" si="42"/>
        <v>5.4863065130500736E-3</v>
      </c>
      <c r="M182" s="6">
        <f t="shared" si="43"/>
        <v>-9.6346848655147314E-4</v>
      </c>
      <c r="N182" s="6">
        <f t="shared" si="44"/>
        <v>1.2956765745167325</v>
      </c>
      <c r="O182" s="54">
        <f t="shared" si="45"/>
        <v>1.3040794979079497</v>
      </c>
      <c r="P182" s="64"/>
      <c r="Q182" s="85">
        <v>18.5</v>
      </c>
      <c r="R182" s="64">
        <f t="shared" si="46"/>
        <v>0</v>
      </c>
      <c r="S182" s="64">
        <f t="shared" si="47"/>
        <v>1.34</v>
      </c>
      <c r="T182" s="64"/>
      <c r="U182" s="64"/>
    </row>
    <row r="183" spans="1:21">
      <c r="A183" s="85">
        <v>18.600000000000001</v>
      </c>
      <c r="B183" s="83">
        <f t="shared" si="32"/>
        <v>6.2434963579604567E-3</v>
      </c>
      <c r="C183" s="6">
        <f t="shared" si="33"/>
        <v>7.9757965705791814E-3</v>
      </c>
      <c r="D183" s="6">
        <f t="shared" si="34"/>
        <v>4.511196145341732E-3</v>
      </c>
      <c r="E183" s="84">
        <f t="shared" si="35"/>
        <v>-0.1923076923076924</v>
      </c>
      <c r="F183" s="6">
        <f t="shared" si="36"/>
        <v>-0.20000000000000004</v>
      </c>
      <c r="G183" s="6">
        <f t="shared" si="37"/>
        <v>7.4441687344913143E-3</v>
      </c>
      <c r="H183" s="6">
        <f t="shared" si="38"/>
        <v>7.4921956295525482E-3</v>
      </c>
      <c r="I183" s="83">
        <f t="shared" si="39"/>
        <v>1.3030176899063477</v>
      </c>
      <c r="J183" s="6">
        <f t="shared" si="40"/>
        <v>1.3102384618832719</v>
      </c>
      <c r="K183" s="6">
        <f t="shared" si="41"/>
        <v>1.2957969179294233</v>
      </c>
      <c r="L183" s="84">
        <f t="shared" si="42"/>
        <v>5.4580860761982743E-3</v>
      </c>
      <c r="M183" s="6">
        <f t="shared" si="43"/>
        <v>-9.5831336847132759E-4</v>
      </c>
      <c r="N183" s="6">
        <f t="shared" si="44"/>
        <v>1.2959057071960298</v>
      </c>
      <c r="O183" s="54">
        <f t="shared" si="45"/>
        <v>1.3042663891779396</v>
      </c>
      <c r="P183" s="64"/>
      <c r="Q183" s="85">
        <v>18.600000000000001</v>
      </c>
      <c r="R183" s="64">
        <f t="shared" si="46"/>
        <v>0</v>
      </c>
      <c r="S183" s="64">
        <f t="shared" si="47"/>
        <v>1.34</v>
      </c>
      <c r="T183" s="64"/>
      <c r="U183" s="64"/>
    </row>
    <row r="184" spans="1:21">
      <c r="A184" s="85">
        <v>18.7</v>
      </c>
      <c r="B184" s="83">
        <f t="shared" si="32"/>
        <v>6.2111801242236021E-3</v>
      </c>
      <c r="C184" s="6">
        <f t="shared" si="33"/>
        <v>7.9346843012340577E-3</v>
      </c>
      <c r="D184" s="6">
        <f t="shared" si="34"/>
        <v>4.4876759472131465E-3</v>
      </c>
      <c r="E184" s="84">
        <f t="shared" si="35"/>
        <v>-0.19234725365151203</v>
      </c>
      <c r="F184" s="6">
        <f t="shared" si="36"/>
        <v>-0.19999999999999993</v>
      </c>
      <c r="G184" s="6">
        <f t="shared" si="37"/>
        <v>7.4058835630528693E-3</v>
      </c>
      <c r="H184" s="6">
        <f t="shared" si="38"/>
        <v>7.453416149068322E-3</v>
      </c>
      <c r="I184" s="83">
        <f t="shared" si="39"/>
        <v>1.3032091097308489</v>
      </c>
      <c r="J184" s="6">
        <f t="shared" si="40"/>
        <v>1.3103939406843439</v>
      </c>
      <c r="K184" s="6">
        <f t="shared" si="41"/>
        <v>1.2960242787773539</v>
      </c>
      <c r="L184" s="84">
        <f t="shared" si="42"/>
        <v>5.4301544163752298E-3</v>
      </c>
      <c r="M184" s="6">
        <f t="shared" si="43"/>
        <v>-9.5321312256716904E-4</v>
      </c>
      <c r="N184" s="6">
        <f t="shared" si="44"/>
        <v>1.2961324830281835</v>
      </c>
      <c r="O184" s="54">
        <f t="shared" si="45"/>
        <v>1.3044513457556934</v>
      </c>
      <c r="P184" s="64"/>
      <c r="Q184" s="85">
        <v>18.7</v>
      </c>
      <c r="R184" s="64">
        <f t="shared" si="46"/>
        <v>0</v>
      </c>
      <c r="S184" s="64">
        <f t="shared" si="47"/>
        <v>1.34</v>
      </c>
      <c r="T184" s="64"/>
      <c r="U184" s="64"/>
    </row>
    <row r="185" spans="1:21">
      <c r="A185" s="85">
        <v>18.8</v>
      </c>
      <c r="B185" s="83">
        <f t="shared" si="32"/>
        <v>6.1791967044284232E-3</v>
      </c>
      <c r="C185" s="6">
        <f t="shared" si="33"/>
        <v>7.8939937170696001E-3</v>
      </c>
      <c r="D185" s="6">
        <f t="shared" si="34"/>
        <v>4.4643996917872464E-3</v>
      </c>
      <c r="E185" s="84">
        <f t="shared" si="35"/>
        <v>-0.19238641015145319</v>
      </c>
      <c r="F185" s="6">
        <f t="shared" si="36"/>
        <v>-0.20000000000000007</v>
      </c>
      <c r="G185" s="6">
        <f t="shared" si="37"/>
        <v>7.3679901760130978E-3</v>
      </c>
      <c r="H185" s="6">
        <f t="shared" si="38"/>
        <v>7.4150360453141082E-3</v>
      </c>
      <c r="I185" s="83">
        <f t="shared" si="39"/>
        <v>1.3033985581874357</v>
      </c>
      <c r="J185" s="6">
        <f t="shared" si="40"/>
        <v>1.3105478036758922</v>
      </c>
      <c r="K185" s="6">
        <f t="shared" si="41"/>
        <v>1.2962493126989791</v>
      </c>
      <c r="L185" s="84">
        <f t="shared" si="42"/>
        <v>5.4025071245121688E-3</v>
      </c>
      <c r="M185" s="6">
        <f t="shared" si="43"/>
        <v>-9.4816687737032013E-4</v>
      </c>
      <c r="N185" s="6">
        <f t="shared" si="44"/>
        <v>1.2963569381907492</v>
      </c>
      <c r="O185" s="54">
        <f t="shared" si="45"/>
        <v>1.3046343975283212</v>
      </c>
      <c r="P185" s="64"/>
      <c r="Q185" s="85">
        <v>18.8</v>
      </c>
      <c r="R185" s="64">
        <f t="shared" si="46"/>
        <v>0</v>
      </c>
      <c r="S185" s="64">
        <f t="shared" si="47"/>
        <v>1.34</v>
      </c>
      <c r="T185" s="64"/>
      <c r="U185" s="64"/>
    </row>
    <row r="186" spans="1:21">
      <c r="A186" s="85">
        <v>18.899999999999999</v>
      </c>
      <c r="B186" s="83">
        <f t="shared" si="32"/>
        <v>6.1475409836065573E-3</v>
      </c>
      <c r="C186" s="6">
        <f t="shared" si="33"/>
        <v>7.8537183630684008E-3</v>
      </c>
      <c r="D186" s="6">
        <f t="shared" si="34"/>
        <v>4.4413636041447145E-3</v>
      </c>
      <c r="E186" s="84">
        <f t="shared" si="35"/>
        <v>-0.19242516799022608</v>
      </c>
      <c r="F186" s="6">
        <f t="shared" si="36"/>
        <v>-0.19999999999999993</v>
      </c>
      <c r="G186" s="6">
        <f t="shared" si="37"/>
        <v>7.3304825901038487E-3</v>
      </c>
      <c r="H186" s="6">
        <f t="shared" si="38"/>
        <v>7.3770491803278682E-3</v>
      </c>
      <c r="I186" s="83">
        <f t="shared" si="39"/>
        <v>1.3035860655737705</v>
      </c>
      <c r="J186" s="6">
        <f t="shared" si="40"/>
        <v>1.3107000759125342</v>
      </c>
      <c r="K186" s="6">
        <f t="shared" si="41"/>
        <v>1.2964720552350071</v>
      </c>
      <c r="L186" s="84">
        <f t="shared" si="42"/>
        <v>5.3751398808241741E-3</v>
      </c>
      <c r="M186" s="6">
        <f t="shared" si="43"/>
        <v>-9.4317377976891063E-4</v>
      </c>
      <c r="N186" s="6">
        <f t="shared" si="44"/>
        <v>1.2965791081246183</v>
      </c>
      <c r="O186" s="54">
        <f t="shared" si="45"/>
        <v>1.3048155737704918</v>
      </c>
      <c r="P186" s="64"/>
      <c r="Q186" s="85">
        <v>18.899999999999999</v>
      </c>
      <c r="R186" s="64">
        <f t="shared" si="46"/>
        <v>0</v>
      </c>
      <c r="S186" s="64">
        <f t="shared" si="47"/>
        <v>1.34</v>
      </c>
      <c r="T186" s="64"/>
      <c r="U186" s="64"/>
    </row>
    <row r="187" spans="1:21">
      <c r="A187" s="85">
        <v>19</v>
      </c>
      <c r="B187" s="83">
        <f t="shared" si="32"/>
        <v>6.1162079510703356E-3</v>
      </c>
      <c r="C187" s="6">
        <f t="shared" si="33"/>
        <v>7.8138519152993937E-3</v>
      </c>
      <c r="D187" s="6">
        <f t="shared" si="34"/>
        <v>4.4185639868412783E-3</v>
      </c>
      <c r="E187" s="84">
        <f t="shared" si="35"/>
        <v>-0.19246353322528367</v>
      </c>
      <c r="F187" s="6">
        <f t="shared" si="36"/>
        <v>-0.19999999999999996</v>
      </c>
      <c r="G187" s="6">
        <f t="shared" si="37"/>
        <v>7.2933549432739053E-3</v>
      </c>
      <c r="H187" s="6">
        <f t="shared" si="38"/>
        <v>7.3394495412844023E-3</v>
      </c>
      <c r="I187" s="83">
        <f t="shared" si="39"/>
        <v>1.3037716615698267</v>
      </c>
      <c r="J187" s="6">
        <f t="shared" si="40"/>
        <v>1.3108507819336277</v>
      </c>
      <c r="K187" s="6">
        <f t="shared" si="41"/>
        <v>1.2966925412060257</v>
      </c>
      <c r="L187" s="84">
        <f t="shared" si="42"/>
        <v>5.3480484525618736E-3</v>
      </c>
      <c r="M187" s="6">
        <f t="shared" si="43"/>
        <v>-9.3823299452694582E-4</v>
      </c>
      <c r="N187" s="6">
        <f t="shared" si="44"/>
        <v>1.2967990275526742</v>
      </c>
      <c r="O187" s="54">
        <f t="shared" si="45"/>
        <v>1.3049949031600407</v>
      </c>
      <c r="P187" s="64"/>
      <c r="Q187" s="85">
        <v>19</v>
      </c>
      <c r="R187" s="64">
        <f t="shared" si="46"/>
        <v>0</v>
      </c>
      <c r="S187" s="64">
        <f t="shared" si="47"/>
        <v>1.34</v>
      </c>
      <c r="T187" s="64"/>
      <c r="U187" s="64"/>
    </row>
    <row r="188" spans="1:21">
      <c r="A188" s="85">
        <v>19.100000000000001</v>
      </c>
      <c r="B188" s="83">
        <f t="shared" si="32"/>
        <v>6.0851926977687617E-3</v>
      </c>
      <c r="C188" s="6">
        <f t="shared" si="33"/>
        <v>7.7743881776069302E-3</v>
      </c>
      <c r="D188" s="6">
        <f t="shared" si="34"/>
        <v>4.3959972179305933E-3</v>
      </c>
      <c r="E188" s="84">
        <f t="shared" si="35"/>
        <v>-0.19250151179197741</v>
      </c>
      <c r="F188" s="6">
        <f t="shared" si="36"/>
        <v>-0.19999999999999987</v>
      </c>
      <c r="G188" s="6">
        <f t="shared" si="37"/>
        <v>7.2566014916347499E-3</v>
      </c>
      <c r="H188" s="6">
        <f t="shared" si="38"/>
        <v>7.3022312373225134E-3</v>
      </c>
      <c r="I188" s="83">
        <f t="shared" si="39"/>
        <v>1.3039553752535498</v>
      </c>
      <c r="J188" s="6">
        <f t="shared" si="40"/>
        <v>1.3109999457764485</v>
      </c>
      <c r="K188" s="6">
        <f t="shared" si="41"/>
        <v>1.296910804730651</v>
      </c>
      <c r="L188" s="84">
        <f t="shared" si="42"/>
        <v>5.3212286918308876E-3</v>
      </c>
      <c r="M188" s="6">
        <f t="shared" si="43"/>
        <v>-9.3334370381879285E-4</v>
      </c>
      <c r="N188" s="6">
        <f t="shared" si="44"/>
        <v>1.2970167304978835</v>
      </c>
      <c r="O188" s="54">
        <f t="shared" si="45"/>
        <v>1.3051724137931033</v>
      </c>
      <c r="P188" s="64"/>
      <c r="Q188" s="85">
        <v>19.100000000000001</v>
      </c>
      <c r="R188" s="64">
        <f t="shared" si="46"/>
        <v>0</v>
      </c>
      <c r="S188" s="64">
        <f t="shared" si="47"/>
        <v>1.34</v>
      </c>
      <c r="T188" s="64"/>
      <c r="U188" s="64"/>
    </row>
    <row r="189" spans="1:21">
      <c r="A189" s="85">
        <v>19.2</v>
      </c>
      <c r="B189" s="83">
        <f t="shared" si="32"/>
        <v>6.0544904137235112E-3</v>
      </c>
      <c r="C189" s="6">
        <f t="shared" si="33"/>
        <v>7.7353210783996868E-3</v>
      </c>
      <c r="D189" s="6">
        <f t="shared" si="34"/>
        <v>4.3736597490473357E-3</v>
      </c>
      <c r="E189" s="84">
        <f t="shared" si="35"/>
        <v>-0.19253910950661851</v>
      </c>
      <c r="F189" s="6">
        <f t="shared" si="36"/>
        <v>-0.19999999999999996</v>
      </c>
      <c r="G189" s="6">
        <f t="shared" si="37"/>
        <v>7.2202166064981943E-3</v>
      </c>
      <c r="H189" s="6">
        <f t="shared" si="38"/>
        <v>7.2653884964682131E-3</v>
      </c>
      <c r="I189" s="83">
        <f t="shared" si="39"/>
        <v>1.3041372351160445</v>
      </c>
      <c r="J189" s="6">
        <f t="shared" si="40"/>
        <v>1.3111475909889632</v>
      </c>
      <c r="K189" s="6">
        <f t="shared" si="41"/>
        <v>1.2971268792431259</v>
      </c>
      <c r="L189" s="84">
        <f t="shared" si="42"/>
        <v>5.2946765334766759E-3</v>
      </c>
      <c r="M189" s="6">
        <f t="shared" si="43"/>
        <v>-9.2850510677796986E-4</v>
      </c>
      <c r="N189" s="6">
        <f t="shared" si="44"/>
        <v>1.2972322503008424</v>
      </c>
      <c r="O189" s="54">
        <f t="shared" si="45"/>
        <v>1.3053481331987891</v>
      </c>
      <c r="P189" s="64"/>
      <c r="Q189" s="85">
        <v>19.2</v>
      </c>
      <c r="R189" s="64">
        <f t="shared" si="46"/>
        <v>0</v>
      </c>
      <c r="S189" s="64">
        <f t="shared" si="47"/>
        <v>1.34</v>
      </c>
      <c r="T189" s="64"/>
      <c r="U189" s="64"/>
    </row>
    <row r="190" spans="1:21">
      <c r="A190" s="85">
        <v>19.3</v>
      </c>
      <c r="B190" s="83">
        <f t="shared" si="32"/>
        <v>6.0240963855421681E-3</v>
      </c>
      <c r="C190" s="6">
        <f t="shared" si="33"/>
        <v>7.6966446675359344E-3</v>
      </c>
      <c r="D190" s="6">
        <f t="shared" si="34"/>
        <v>4.351548103548401E-3</v>
      </c>
      <c r="E190" s="84">
        <f t="shared" si="35"/>
        <v>-0.19257633206944713</v>
      </c>
      <c r="F190" s="6">
        <f t="shared" si="36"/>
        <v>-0.19999999999999984</v>
      </c>
      <c r="G190" s="6">
        <f t="shared" si="37"/>
        <v>7.184194771502693E-3</v>
      </c>
      <c r="H190" s="6">
        <f t="shared" si="38"/>
        <v>7.2289156626506009E-3</v>
      </c>
      <c r="I190" s="83">
        <f t="shared" si="39"/>
        <v>1.3043172690763052</v>
      </c>
      <c r="J190" s="6">
        <f t="shared" si="40"/>
        <v>1.3112937406422156</v>
      </c>
      <c r="K190" s="6">
        <f t="shared" si="41"/>
        <v>1.2973407975103948</v>
      </c>
      <c r="L190" s="84">
        <f t="shared" si="42"/>
        <v>5.2683879930322678E-3</v>
      </c>
      <c r="M190" s="6">
        <f t="shared" si="43"/>
        <v>-9.2371641905929225E-4</v>
      </c>
      <c r="N190" s="6">
        <f t="shared" si="44"/>
        <v>1.2974456196367989</v>
      </c>
      <c r="O190" s="54">
        <f t="shared" si="45"/>
        <v>1.3055220883534135</v>
      </c>
      <c r="P190" s="64"/>
      <c r="Q190" s="85">
        <v>19.3</v>
      </c>
      <c r="R190" s="64">
        <f t="shared" si="46"/>
        <v>0</v>
      </c>
      <c r="S190" s="64">
        <f t="shared" si="47"/>
        <v>1.34</v>
      </c>
      <c r="T190" s="64"/>
      <c r="U190" s="64"/>
    </row>
    <row r="191" spans="1:21">
      <c r="A191" s="85">
        <v>19.399999999999999</v>
      </c>
      <c r="B191" s="83">
        <f t="shared" si="32"/>
        <v>5.994005994005994E-3</v>
      </c>
      <c r="C191" s="6">
        <f t="shared" si="33"/>
        <v>7.6583531133018268E-3</v>
      </c>
      <c r="D191" s="6">
        <f t="shared" si="34"/>
        <v>4.3296588747101612E-3</v>
      </c>
      <c r="E191" s="84">
        <f t="shared" si="35"/>
        <v>-0.19261318506751393</v>
      </c>
      <c r="F191" s="6">
        <f t="shared" si="36"/>
        <v>-0.2</v>
      </c>
      <c r="G191" s="6">
        <f t="shared" si="37"/>
        <v>7.1485305798252583E-3</v>
      </c>
      <c r="H191" s="6">
        <f t="shared" si="38"/>
        <v>7.1928071928071928E-3</v>
      </c>
      <c r="I191" s="83">
        <f t="shared" si="39"/>
        <v>1.3044955044955044</v>
      </c>
      <c r="J191" s="6">
        <f t="shared" si="40"/>
        <v>1.311438417342339</v>
      </c>
      <c r="K191" s="6">
        <f t="shared" si="41"/>
        <v>1.2975525916486699</v>
      </c>
      <c r="L191" s="84">
        <f t="shared" si="42"/>
        <v>5.2423591647262277E-3</v>
      </c>
      <c r="M191" s="6">
        <f t="shared" si="43"/>
        <v>-9.1897687241531247E-4</v>
      </c>
      <c r="N191" s="6">
        <f t="shared" si="44"/>
        <v>1.2976568705321683</v>
      </c>
      <c r="O191" s="54">
        <f t="shared" si="45"/>
        <v>1.3056943056943056</v>
      </c>
      <c r="P191" s="64"/>
      <c r="Q191" s="85">
        <v>19.399999999999999</v>
      </c>
      <c r="R191" s="64">
        <f t="shared" si="46"/>
        <v>0</v>
      </c>
      <c r="S191" s="64">
        <f t="shared" si="47"/>
        <v>1.34</v>
      </c>
      <c r="T191" s="64"/>
      <c r="U191" s="64"/>
    </row>
    <row r="192" spans="1:21">
      <c r="A192" s="85">
        <v>19.5</v>
      </c>
      <c r="B192" s="83">
        <f t="shared" si="32"/>
        <v>5.9642147117296221E-3</v>
      </c>
      <c r="C192" s="6">
        <f t="shared" si="33"/>
        <v>7.6204406994794215E-3</v>
      </c>
      <c r="D192" s="6">
        <f t="shared" si="34"/>
        <v>4.3079887239798227E-3</v>
      </c>
      <c r="E192" s="84">
        <f t="shared" si="35"/>
        <v>-0.19264967397747482</v>
      </c>
      <c r="F192" s="6">
        <f t="shared" si="36"/>
        <v>-0.1999999999999999</v>
      </c>
      <c r="G192" s="6">
        <f t="shared" si="37"/>
        <v>7.1132187314759928E-3</v>
      </c>
      <c r="H192" s="6">
        <f t="shared" si="38"/>
        <v>7.157057654075546E-3</v>
      </c>
      <c r="I192" s="83">
        <f t="shared" si="39"/>
        <v>1.304671968190855</v>
      </c>
      <c r="J192" s="6">
        <f t="shared" si="40"/>
        <v>1.3115816432422054</v>
      </c>
      <c r="K192" s="6">
        <f t="shared" si="41"/>
        <v>1.2977622931395043</v>
      </c>
      <c r="L192" s="84">
        <f t="shared" si="42"/>
        <v>5.2165862195500878E-3</v>
      </c>
      <c r="M192" s="6">
        <f t="shared" si="43"/>
        <v>-9.1428571428560671E-4</v>
      </c>
      <c r="N192" s="6">
        <f t="shared" si="44"/>
        <v>1.2978660343805573</v>
      </c>
      <c r="O192" s="54">
        <f t="shared" si="45"/>
        <v>1.3058648111332007</v>
      </c>
      <c r="P192" s="64"/>
      <c r="Q192" s="85">
        <v>19.5</v>
      </c>
      <c r="R192" s="64">
        <f t="shared" si="46"/>
        <v>0</v>
      </c>
      <c r="S192" s="64">
        <f t="shared" si="47"/>
        <v>1.34</v>
      </c>
      <c r="T192" s="64"/>
      <c r="U192" s="64"/>
    </row>
    <row r="193" spans="1:21">
      <c r="A193" s="85">
        <v>19.600000000000001</v>
      </c>
      <c r="B193" s="83">
        <f t="shared" si="32"/>
        <v>5.9347181008902071E-3</v>
      </c>
      <c r="C193" s="6">
        <f t="shared" si="33"/>
        <v>7.5829018225014406E-3</v>
      </c>
      <c r="D193" s="6">
        <f t="shared" si="34"/>
        <v>4.2865343792789735E-3</v>
      </c>
      <c r="E193" s="84">
        <f t="shared" si="35"/>
        <v>-0.19268580416830514</v>
      </c>
      <c r="F193" s="6">
        <f t="shared" si="36"/>
        <v>-0.19999999999999993</v>
      </c>
      <c r="G193" s="6">
        <f t="shared" si="37"/>
        <v>7.0782540306724333E-3</v>
      </c>
      <c r="H193" s="6">
        <f t="shared" si="38"/>
        <v>7.1216617210682481E-3</v>
      </c>
      <c r="I193" s="83">
        <f t="shared" si="39"/>
        <v>1.3048466864490604</v>
      </c>
      <c r="J193" s="6">
        <f t="shared" si="40"/>
        <v>1.3117234400527285</v>
      </c>
      <c r="K193" s="6">
        <f t="shared" si="41"/>
        <v>1.2979699328453924</v>
      </c>
      <c r="L193" s="84">
        <f t="shared" si="42"/>
        <v>5.1910654033821254E-3</v>
      </c>
      <c r="M193" s="6">
        <f t="shared" si="43"/>
        <v>-9.0964220739831847E-4</v>
      </c>
      <c r="N193" s="6">
        <f t="shared" si="44"/>
        <v>1.2980731419583169</v>
      </c>
      <c r="O193" s="54">
        <f t="shared" si="45"/>
        <v>1.3060336300692383</v>
      </c>
      <c r="P193" s="64"/>
      <c r="Q193" s="85">
        <v>19.600000000000001</v>
      </c>
      <c r="R193" s="64">
        <f t="shared" si="46"/>
        <v>0</v>
      </c>
      <c r="S193" s="64">
        <f t="shared" si="47"/>
        <v>1.34</v>
      </c>
      <c r="T193" s="64"/>
      <c r="U193" s="64"/>
    </row>
    <row r="194" spans="1:21">
      <c r="A194" s="85">
        <v>19.7</v>
      </c>
      <c r="B194" s="83">
        <f t="shared" si="32"/>
        <v>5.905511811023622E-3</v>
      </c>
      <c r="C194" s="6">
        <f t="shared" si="33"/>
        <v>7.545730988689681E-3</v>
      </c>
      <c r="D194" s="6">
        <f t="shared" si="34"/>
        <v>4.265292633357563E-3</v>
      </c>
      <c r="E194" s="84">
        <f t="shared" si="35"/>
        <v>-0.1927215809039326</v>
      </c>
      <c r="F194" s="6">
        <f t="shared" si="36"/>
        <v>-0.19999999999999984</v>
      </c>
      <c r="G194" s="6">
        <f t="shared" si="37"/>
        <v>7.0436313832909405E-3</v>
      </c>
      <c r="H194" s="6">
        <f t="shared" si="38"/>
        <v>7.0866141732283455E-3</v>
      </c>
      <c r="I194" s="83">
        <f t="shared" si="39"/>
        <v>1.30501968503937</v>
      </c>
      <c r="J194" s="6">
        <f t="shared" si="40"/>
        <v>1.3118638290538278</v>
      </c>
      <c r="K194" s="6">
        <f t="shared" si="41"/>
        <v>1.2981755410249121</v>
      </c>
      <c r="L194" s="84">
        <f t="shared" si="42"/>
        <v>5.1657930351653855E-3</v>
      </c>
      <c r="M194" s="6">
        <f t="shared" si="43"/>
        <v>-9.050456293837111E-4</v>
      </c>
      <c r="N194" s="6">
        <f t="shared" si="44"/>
        <v>1.2982782234396399</v>
      </c>
      <c r="O194" s="54">
        <f t="shared" si="45"/>
        <v>1.3062007874015746</v>
      </c>
      <c r="P194" s="64"/>
      <c r="Q194" s="85">
        <v>19.7</v>
      </c>
      <c r="R194" s="64">
        <f t="shared" si="46"/>
        <v>0</v>
      </c>
      <c r="S194" s="64">
        <f t="shared" si="47"/>
        <v>1.34</v>
      </c>
      <c r="T194" s="64"/>
      <c r="U194" s="64"/>
    </row>
    <row r="195" spans="1:21">
      <c r="A195" s="85">
        <v>19.8</v>
      </c>
      <c r="B195" s="83">
        <f t="shared" si="32"/>
        <v>5.8765915768854054E-3</v>
      </c>
      <c r="C195" s="6">
        <f t="shared" si="33"/>
        <v>7.5089228115743029E-3</v>
      </c>
      <c r="D195" s="6">
        <f t="shared" si="34"/>
        <v>4.2442603421965078E-3</v>
      </c>
      <c r="E195" s="84">
        <f t="shared" si="35"/>
        <v>-0.19275700934579446</v>
      </c>
      <c r="F195" s="6">
        <f t="shared" si="36"/>
        <v>-0.2</v>
      </c>
      <c r="G195" s="6">
        <f t="shared" si="37"/>
        <v>7.0093457943925224E-3</v>
      </c>
      <c r="H195" s="6">
        <f t="shared" si="38"/>
        <v>7.0519098922624864E-3</v>
      </c>
      <c r="I195" s="83">
        <f t="shared" si="39"/>
        <v>1.305190989226249</v>
      </c>
      <c r="J195" s="6">
        <f t="shared" si="40"/>
        <v>1.3120028311050727</v>
      </c>
      <c r="K195" s="6">
        <f t="shared" si="41"/>
        <v>1.2983791473474253</v>
      </c>
      <c r="L195" s="84">
        <f t="shared" si="42"/>
        <v>5.1407655051400967E-3</v>
      </c>
      <c r="M195" s="6">
        <f t="shared" si="43"/>
        <v>-9.0049527239965943E-4</v>
      </c>
      <c r="N195" s="6">
        <f t="shared" si="44"/>
        <v>1.298481308411215</v>
      </c>
      <c r="O195" s="54">
        <f t="shared" si="45"/>
        <v>1.3063663075416259</v>
      </c>
      <c r="P195" s="64"/>
      <c r="Q195" s="85">
        <v>19.8</v>
      </c>
      <c r="R195" s="64">
        <f t="shared" si="46"/>
        <v>0</v>
      </c>
      <c r="S195" s="64">
        <f t="shared" si="47"/>
        <v>1.34</v>
      </c>
      <c r="T195" s="64"/>
      <c r="U195" s="64"/>
    </row>
    <row r="196" spans="1:21">
      <c r="A196" s="85">
        <v>19.899999999999999</v>
      </c>
      <c r="B196" s="83">
        <f t="shared" si="32"/>
        <v>5.8479532163742687E-3</v>
      </c>
      <c r="C196" s="6">
        <f t="shared" si="33"/>
        <v>7.4724720092912058E-3</v>
      </c>
      <c r="D196" s="6">
        <f t="shared" si="34"/>
        <v>4.2234344234573316E-3</v>
      </c>
      <c r="E196" s="84">
        <f t="shared" si="35"/>
        <v>-0.19279209455531879</v>
      </c>
      <c r="F196" s="6">
        <f t="shared" si="36"/>
        <v>-0.19999999999999993</v>
      </c>
      <c r="G196" s="6">
        <f t="shared" si="37"/>
        <v>6.9753923658205774E-3</v>
      </c>
      <c r="H196" s="6">
        <f t="shared" si="38"/>
        <v>7.0175438596491221E-3</v>
      </c>
      <c r="I196" s="83">
        <f t="shared" si="39"/>
        <v>1.3053606237816766</v>
      </c>
      <c r="J196" s="6">
        <f t="shared" si="40"/>
        <v>1.3121404666560035</v>
      </c>
      <c r="K196" s="6">
        <f t="shared" si="41"/>
        <v>1.2985807809073495</v>
      </c>
      <c r="L196" s="84">
        <f t="shared" si="42"/>
        <v>5.1159792731248592E-3</v>
      </c>
      <c r="M196" s="6">
        <f t="shared" si="43"/>
        <v>-8.9599044276849975E-4</v>
      </c>
      <c r="N196" s="6">
        <f t="shared" si="44"/>
        <v>1.2986824258864562</v>
      </c>
      <c r="O196" s="54">
        <f t="shared" si="45"/>
        <v>1.3065302144249513</v>
      </c>
      <c r="P196" s="64"/>
      <c r="Q196" s="85">
        <v>19.899999999999999</v>
      </c>
      <c r="R196" s="64">
        <f t="shared" si="46"/>
        <v>0</v>
      </c>
      <c r="S196" s="64">
        <f t="shared" si="47"/>
        <v>1.34</v>
      </c>
      <c r="T196" s="64"/>
      <c r="U196" s="64"/>
    </row>
    <row r="197" spans="1:21">
      <c r="A197" s="85">
        <v>20</v>
      </c>
      <c r="B197" s="83">
        <f t="shared" si="32"/>
        <v>5.8195926285160033E-3</v>
      </c>
      <c r="C197" s="6">
        <f t="shared" si="33"/>
        <v>7.4363734020548534E-3</v>
      </c>
      <c r="D197" s="6">
        <f t="shared" si="34"/>
        <v>4.2028118549771532E-3</v>
      </c>
      <c r="E197" s="84">
        <f t="shared" si="35"/>
        <v>-0.19282684149633639</v>
      </c>
      <c r="F197" s="6">
        <f t="shared" si="36"/>
        <v>-0.19999999999999998</v>
      </c>
      <c r="G197" s="6">
        <f t="shared" si="37"/>
        <v>6.9417662938681063E-3</v>
      </c>
      <c r="H197" s="6">
        <f t="shared" si="38"/>
        <v>6.9835111542192038E-3</v>
      </c>
      <c r="I197" s="83">
        <f t="shared" si="39"/>
        <v>1.3055286129970902</v>
      </c>
      <c r="J197" s="6">
        <f t="shared" si="40"/>
        <v>1.3122767557561619</v>
      </c>
      <c r="K197" s="6">
        <f t="shared" si="41"/>
        <v>1.2987804702380186</v>
      </c>
      <c r="L197" s="84">
        <f t="shared" si="42"/>
        <v>5.0914308668498194E-3</v>
      </c>
      <c r="M197" s="6">
        <f t="shared" si="43"/>
        <v>-8.9153046062397741E-4</v>
      </c>
      <c r="N197" s="6">
        <f t="shared" si="44"/>
        <v>1.2988816043193212</v>
      </c>
      <c r="O197" s="54">
        <f t="shared" si="45"/>
        <v>1.3066925315227933</v>
      </c>
      <c r="P197" s="64"/>
      <c r="Q197" s="85">
        <v>20</v>
      </c>
      <c r="R197" s="64">
        <f t="shared" si="46"/>
        <v>0</v>
      </c>
      <c r="S197" s="64">
        <f t="shared" si="47"/>
        <v>1.34</v>
      </c>
      <c r="T197" s="64"/>
      <c r="U197" s="64"/>
    </row>
    <row r="198" spans="1:21">
      <c r="A198" s="85">
        <v>20.100000000000001</v>
      </c>
      <c r="B198" s="83">
        <f t="shared" si="32"/>
        <v>5.7915057915057903E-3</v>
      </c>
      <c r="C198" s="6">
        <f t="shared" si="33"/>
        <v>7.4006219097040348E-3</v>
      </c>
      <c r="D198" s="6">
        <f t="shared" si="34"/>
        <v>4.1823896733075459E-3</v>
      </c>
      <c r="E198" s="84">
        <f t="shared" si="35"/>
        <v>-0.19286125503742088</v>
      </c>
      <c r="F198" s="6">
        <f t="shared" si="36"/>
        <v>-0.20000000000000004</v>
      </c>
      <c r="G198" s="6">
        <f t="shared" si="37"/>
        <v>6.9084628670120886E-3</v>
      </c>
      <c r="H198" s="6">
        <f t="shared" si="38"/>
        <v>6.9498069498069486E-3</v>
      </c>
      <c r="I198" s="83">
        <f t="shared" si="39"/>
        <v>1.3056949806949809</v>
      </c>
      <c r="J198" s="6">
        <f t="shared" si="40"/>
        <v>1.3124117180648192</v>
      </c>
      <c r="K198" s="6">
        <f t="shared" si="41"/>
        <v>1.2989782433251429</v>
      </c>
      <c r="L198" s="84">
        <f t="shared" si="42"/>
        <v>5.0671168803357418E-3</v>
      </c>
      <c r="M198" s="6">
        <f t="shared" si="43"/>
        <v>-8.8711465956959441E-4</v>
      </c>
      <c r="N198" s="6">
        <f t="shared" si="44"/>
        <v>1.2990788716177317</v>
      </c>
      <c r="O198" s="54">
        <f t="shared" si="45"/>
        <v>1.3068532818532819</v>
      </c>
      <c r="P198" s="64"/>
      <c r="Q198" s="85">
        <v>20.100000000000001</v>
      </c>
      <c r="R198" s="64">
        <f t="shared" si="46"/>
        <v>0</v>
      </c>
      <c r="S198" s="64">
        <f t="shared" si="47"/>
        <v>1.34</v>
      </c>
      <c r="T198" s="64"/>
      <c r="U198" s="64"/>
    </row>
    <row r="199" spans="1:21">
      <c r="A199" s="85">
        <v>20.2</v>
      </c>
      <c r="B199" s="83">
        <f t="shared" ref="B199:B262" si="48">(R_dead_char*(A199)+R_c*m_c)/(A199+m_c)</f>
        <v>5.763688760806916E-3</v>
      </c>
      <c r="C199" s="6">
        <f t="shared" ref="C199:C262" si="49">B199*(1+SQRT(E199^2+F199^2))</f>
        <v>7.3652125493180749E-3</v>
      </c>
      <c r="D199" s="6">
        <f t="shared" ref="D199:D262" si="50">B199*(1-SQRT(E199^2+F199^2))</f>
        <v>4.1621649722957581E-3</v>
      </c>
      <c r="E199" s="84">
        <f t="shared" ref="E199:E262" si="51">(B199-G199)/B199</f>
        <v>-0.19289533995416358</v>
      </c>
      <c r="F199" s="6">
        <f t="shared" ref="F199:F262" si="52">(B199-H199)/B199</f>
        <v>-0.1999999999999999</v>
      </c>
      <c r="G199" s="6">
        <f t="shared" ref="G199:G262" si="53">(R_dead_char*A199+R_c*(m_c+sig_m_c))/(A199+(m_c+sig_m_c))</f>
        <v>6.8754774637127579E-3</v>
      </c>
      <c r="H199" s="6">
        <f t="shared" ref="H199:H262" si="54">(R_dead_char*A199+(R_c+sig_Rc)*(m_c))/(A199+m_c)</f>
        <v>6.9164265129682987E-3</v>
      </c>
      <c r="I199" s="83">
        <f t="shared" ref="I199:I262" si="55">(R_mod_char*(A199)+R_c*m_c)/(A199+m_c)</f>
        <v>1.3058597502401539</v>
      </c>
      <c r="J199" s="6">
        <f t="shared" ref="J199:J262" si="56">I199*(1+SQRT(L199^2+M199^2))</f>
        <v>1.3125453728604237</v>
      </c>
      <c r="K199" s="6">
        <f t="shared" ref="K199:K262" si="57">I199*(1-SQRT(L199^2+M199^2))</f>
        <v>1.299174127619884</v>
      </c>
      <c r="L199" s="84">
        <f t="shared" ref="L199:L262" si="58">(I199-N199)/I199</f>
        <v>5.0430339723195189E-3</v>
      </c>
      <c r="M199" s="6">
        <f t="shared" ref="M199:M262" si="59">(I199-O199)/I199</f>
        <v>-8.8274238634676312E-4</v>
      </c>
      <c r="N199" s="6">
        <f t="shared" ref="N199:N262" si="60">(R_mod_char*A199+(R_c*(m_c+sig_m_c)))/(A199+(m_c+sig_m_c))</f>
        <v>1.2992742551566081</v>
      </c>
      <c r="O199" s="54">
        <f t="shared" ref="O199:O262" si="61">(R_mod_char*A199+(R_c+sig_Rc)*(m_c))/(A199+(m_c))</f>
        <v>1.3070124879923151</v>
      </c>
      <c r="P199" s="64"/>
      <c r="Q199" s="85">
        <v>20.2</v>
      </c>
      <c r="R199" s="64">
        <f t="shared" ref="R199:R262" si="62">R_bulk_dead_std</f>
        <v>0</v>
      </c>
      <c r="S199" s="64">
        <f t="shared" ref="S199:S262" si="63">R_bulk_mod_std</f>
        <v>1.34</v>
      </c>
      <c r="T199" s="64"/>
      <c r="U199" s="64"/>
    </row>
    <row r="200" spans="1:21">
      <c r="A200" s="85">
        <v>20.3</v>
      </c>
      <c r="B200" s="83">
        <f t="shared" si="48"/>
        <v>5.7361376673040147E-3</v>
      </c>
      <c r="C200" s="6">
        <f t="shared" si="49"/>
        <v>7.3301404329011747E-3</v>
      </c>
      <c r="D200" s="6">
        <f t="shared" si="50"/>
        <v>4.1421349017068546E-3</v>
      </c>
      <c r="E200" s="84">
        <f t="shared" si="51"/>
        <v>-0.19292910093138183</v>
      </c>
      <c r="F200" s="6">
        <f t="shared" si="52"/>
        <v>-0.19999999999999987</v>
      </c>
      <c r="G200" s="6">
        <f t="shared" si="53"/>
        <v>6.842805550275612E-3</v>
      </c>
      <c r="H200" s="6">
        <f t="shared" si="54"/>
        <v>6.8833652007648169E-3</v>
      </c>
      <c r="I200" s="83">
        <f t="shared" si="55"/>
        <v>1.3060229445506693</v>
      </c>
      <c r="J200" s="6">
        <f t="shared" si="56"/>
        <v>1.3126777390497799</v>
      </c>
      <c r="K200" s="6">
        <f t="shared" si="57"/>
        <v>1.2993681500515586</v>
      </c>
      <c r="L200" s="84">
        <f t="shared" si="58"/>
        <v>5.019178864725464E-3</v>
      </c>
      <c r="M200" s="6">
        <f t="shared" si="59"/>
        <v>-8.7841300051236574E-4</v>
      </c>
      <c r="N200" s="6">
        <f t="shared" si="60"/>
        <v>1.299467781790534</v>
      </c>
      <c r="O200" s="54">
        <f t="shared" si="61"/>
        <v>1.30717017208413</v>
      </c>
      <c r="P200" s="64"/>
      <c r="Q200" s="85">
        <v>20.3</v>
      </c>
      <c r="R200" s="64">
        <f t="shared" si="62"/>
        <v>0</v>
      </c>
      <c r="S200" s="64">
        <f t="shared" si="63"/>
        <v>1.34</v>
      </c>
      <c r="T200" s="64"/>
      <c r="U200" s="64"/>
    </row>
    <row r="201" spans="1:21">
      <c r="A201" s="85">
        <v>20.399999999999999</v>
      </c>
      <c r="B201" s="83">
        <f t="shared" si="48"/>
        <v>5.708848715509039E-3</v>
      </c>
      <c r="C201" s="6">
        <f t="shared" si="49"/>
        <v>7.2954007651326357E-3</v>
      </c>
      <c r="D201" s="6">
        <f t="shared" si="50"/>
        <v>4.1222966658854424E-3</v>
      </c>
      <c r="E201" s="84">
        <f t="shared" si="51"/>
        <v>-0.19296254256526671</v>
      </c>
      <c r="F201" s="6">
        <f t="shared" si="52"/>
        <v>-0.19999999999999993</v>
      </c>
      <c r="G201" s="6">
        <f t="shared" si="53"/>
        <v>6.8104426787741201E-3</v>
      </c>
      <c r="H201" s="6">
        <f t="shared" si="54"/>
        <v>6.8506184586108465E-3</v>
      </c>
      <c r="I201" s="83">
        <f t="shared" si="55"/>
        <v>1.3061845861084682</v>
      </c>
      <c r="J201" s="6">
        <f t="shared" si="56"/>
        <v>1.312808835176958</v>
      </c>
      <c r="K201" s="6">
        <f t="shared" si="57"/>
        <v>1.2995603370399784</v>
      </c>
      <c r="L201" s="84">
        <f t="shared" si="58"/>
        <v>4.9955483411783814E-3</v>
      </c>
      <c r="M201" s="6">
        <f t="shared" si="59"/>
        <v>-8.7412587412566867E-4</v>
      </c>
      <c r="N201" s="6">
        <f t="shared" si="60"/>
        <v>1.2996594778660613</v>
      </c>
      <c r="O201" s="54">
        <f t="shared" si="61"/>
        <v>1.3073263558515698</v>
      </c>
      <c r="P201" s="64"/>
      <c r="Q201" s="85">
        <v>20.399999999999999</v>
      </c>
      <c r="R201" s="64">
        <f t="shared" si="62"/>
        <v>0</v>
      </c>
      <c r="S201" s="64">
        <f t="shared" si="63"/>
        <v>1.34</v>
      </c>
      <c r="T201" s="64"/>
      <c r="U201" s="64"/>
    </row>
    <row r="202" spans="1:21">
      <c r="A202" s="85">
        <v>20.5</v>
      </c>
      <c r="B202" s="83">
        <f t="shared" si="48"/>
        <v>5.6818181818181811E-3</v>
      </c>
      <c r="C202" s="6">
        <f t="shared" si="49"/>
        <v>7.2609888411807339E-3</v>
      </c>
      <c r="D202" s="6">
        <f t="shared" si="50"/>
        <v>4.1026475224556274E-3</v>
      </c>
      <c r="E202" s="84">
        <f t="shared" si="51"/>
        <v>-0.19299566936546803</v>
      </c>
      <c r="F202" s="6">
        <f t="shared" si="52"/>
        <v>-0.19999999999999993</v>
      </c>
      <c r="G202" s="6">
        <f t="shared" si="53"/>
        <v>6.7783844850310675E-3</v>
      </c>
      <c r="H202" s="6">
        <f t="shared" si="54"/>
        <v>6.818181818181817E-3</v>
      </c>
      <c r="I202" s="83">
        <f t="shared" si="55"/>
        <v>1.306344696969697</v>
      </c>
      <c r="J202" s="6">
        <f t="shared" si="56"/>
        <v>1.3129386794319502</v>
      </c>
      <c r="K202" s="6">
        <f t="shared" si="57"/>
        <v>1.2997507145074438</v>
      </c>
      <c r="L202" s="84">
        <f t="shared" si="58"/>
        <v>4.9721392455589911E-3</v>
      </c>
      <c r="M202" s="6">
        <f t="shared" si="59"/>
        <v>-8.6988039144606487E-4</v>
      </c>
      <c r="N202" s="6">
        <f t="shared" si="60"/>
        <v>1.2998493692336661</v>
      </c>
      <c r="O202" s="54">
        <f t="shared" si="61"/>
        <v>1.3074810606060605</v>
      </c>
      <c r="P202" s="64"/>
      <c r="Q202" s="85">
        <v>20.5</v>
      </c>
      <c r="R202" s="64">
        <f t="shared" si="62"/>
        <v>0</v>
      </c>
      <c r="S202" s="64">
        <f t="shared" si="63"/>
        <v>1.34</v>
      </c>
      <c r="T202" s="64"/>
      <c r="U202" s="64"/>
    </row>
    <row r="203" spans="1:21">
      <c r="A203" s="85">
        <v>20.6</v>
      </c>
      <c r="B203" s="83">
        <f t="shared" si="48"/>
        <v>5.6550424128180956E-3</v>
      </c>
      <c r="C203" s="6">
        <f t="shared" si="49"/>
        <v>7.226900044578221E-3</v>
      </c>
      <c r="D203" s="6">
        <f t="shared" si="50"/>
        <v>4.0831847810579702E-3</v>
      </c>
      <c r="E203" s="84">
        <f t="shared" si="51"/>
        <v>-0.19302848575712148</v>
      </c>
      <c r="F203" s="6">
        <f t="shared" si="52"/>
        <v>-0.1999999999999999</v>
      </c>
      <c r="G203" s="6">
        <f t="shared" si="53"/>
        <v>6.7466266866566711E-3</v>
      </c>
      <c r="H203" s="6">
        <f t="shared" si="54"/>
        <v>6.7860508953817142E-3</v>
      </c>
      <c r="I203" s="83">
        <f t="shared" si="55"/>
        <v>1.3065032987747409</v>
      </c>
      <c r="J203" s="6">
        <f t="shared" si="56"/>
        <v>1.3130672896590814</v>
      </c>
      <c r="K203" s="6">
        <f t="shared" si="57"/>
        <v>1.2999393078904005</v>
      </c>
      <c r="L203" s="84">
        <f t="shared" si="58"/>
        <v>4.9489484806004083E-3</v>
      </c>
      <c r="M203" s="6">
        <f t="shared" si="59"/>
        <v>-8.6567594863632476E-4</v>
      </c>
      <c r="N203" s="6">
        <f t="shared" si="60"/>
        <v>1.3000374812593702</v>
      </c>
      <c r="O203" s="54">
        <f t="shared" si="61"/>
        <v>1.3076343072573042</v>
      </c>
      <c r="P203" s="64"/>
      <c r="Q203" s="85">
        <v>20.6</v>
      </c>
      <c r="R203" s="64">
        <f t="shared" si="62"/>
        <v>0</v>
      </c>
      <c r="S203" s="64">
        <f t="shared" si="63"/>
        <v>1.34</v>
      </c>
      <c r="T203" s="64"/>
      <c r="U203" s="64"/>
    </row>
    <row r="204" spans="1:21">
      <c r="A204" s="85">
        <v>20.7</v>
      </c>
      <c r="B204" s="83">
        <f t="shared" si="48"/>
        <v>5.6285178236397749E-3</v>
      </c>
      <c r="C204" s="6">
        <f t="shared" si="49"/>
        <v>7.1931298451573819E-3</v>
      </c>
      <c r="D204" s="6">
        <f t="shared" si="50"/>
        <v>4.0639058021221678E-3</v>
      </c>
      <c r="E204" s="84">
        <f t="shared" si="51"/>
        <v>-0.1930609960828204</v>
      </c>
      <c r="F204" s="6">
        <f t="shared" si="52"/>
        <v>-0.19999999999999984</v>
      </c>
      <c r="G204" s="6">
        <f t="shared" si="53"/>
        <v>6.7151650811415782E-3</v>
      </c>
      <c r="H204" s="6">
        <f t="shared" si="54"/>
        <v>6.754221388367729E-3</v>
      </c>
      <c r="I204" s="83">
        <f t="shared" si="55"/>
        <v>1.3066604127579737</v>
      </c>
      <c r="J204" s="6">
        <f t="shared" si="56"/>
        <v>1.3131946833651786</v>
      </c>
      <c r="K204" s="6">
        <f t="shared" si="57"/>
        <v>1.3001261421507688</v>
      </c>
      <c r="L204" s="84">
        <f t="shared" si="58"/>
        <v>4.9259730065212091E-3</v>
      </c>
      <c r="M204" s="6">
        <f t="shared" si="59"/>
        <v>-8.6151195347827683E-4</v>
      </c>
      <c r="N204" s="6">
        <f t="shared" si="60"/>
        <v>1.3002238388360381</v>
      </c>
      <c r="O204" s="54">
        <f t="shared" si="61"/>
        <v>1.3077861163227016</v>
      </c>
      <c r="P204" s="64"/>
      <c r="Q204" s="85">
        <v>20.7</v>
      </c>
      <c r="R204" s="64">
        <f t="shared" si="62"/>
        <v>0</v>
      </c>
      <c r="S204" s="64">
        <f t="shared" si="63"/>
        <v>1.34</v>
      </c>
      <c r="T204" s="64"/>
      <c r="U204" s="64"/>
    </row>
    <row r="205" spans="1:21">
      <c r="A205" s="85">
        <v>20.8</v>
      </c>
      <c r="B205" s="83">
        <f t="shared" si="48"/>
        <v>5.6022408963585426E-3</v>
      </c>
      <c r="C205" s="6">
        <f t="shared" si="49"/>
        <v>7.1596737970427444E-3</v>
      </c>
      <c r="D205" s="6">
        <f t="shared" si="50"/>
        <v>4.0448079956743408E-3</v>
      </c>
      <c r="E205" s="84">
        <f t="shared" si="51"/>
        <v>-0.19309320460453033</v>
      </c>
      <c r="F205" s="6">
        <f t="shared" si="52"/>
        <v>-0.19999999999999993</v>
      </c>
      <c r="G205" s="6">
        <f t="shared" si="53"/>
        <v>6.6839955440029701E-3</v>
      </c>
      <c r="H205" s="6">
        <f t="shared" si="54"/>
        <v>6.7226890756302508E-3</v>
      </c>
      <c r="I205" s="83">
        <f t="shared" si="55"/>
        <v>1.3068160597572362</v>
      </c>
      <c r="J205" s="6">
        <f t="shared" si="56"/>
        <v>1.3133208777275149</v>
      </c>
      <c r="K205" s="6">
        <f t="shared" si="57"/>
        <v>1.3003112417869573</v>
      </c>
      <c r="L205" s="84">
        <f t="shared" si="58"/>
        <v>4.9032098397005916E-3</v>
      </c>
      <c r="M205" s="6">
        <f t="shared" si="59"/>
        <v>-8.5738782509288067E-4</v>
      </c>
      <c r="N205" s="6">
        <f t="shared" si="60"/>
        <v>1.3004084663943558</v>
      </c>
      <c r="O205" s="54">
        <f t="shared" si="61"/>
        <v>1.307936507936508</v>
      </c>
      <c r="P205" s="64"/>
      <c r="Q205" s="85">
        <v>20.8</v>
      </c>
      <c r="R205" s="64">
        <f t="shared" si="62"/>
        <v>0</v>
      </c>
      <c r="S205" s="64">
        <f t="shared" si="63"/>
        <v>1.34</v>
      </c>
      <c r="T205" s="64"/>
      <c r="U205" s="64"/>
    </row>
    <row r="206" spans="1:21">
      <c r="A206" s="85">
        <v>20.9</v>
      </c>
      <c r="B206" s="83">
        <f t="shared" si="48"/>
        <v>5.5762081784386614E-3</v>
      </c>
      <c r="C206" s="6">
        <f t="shared" si="49"/>
        <v>7.1265275366995499E-3</v>
      </c>
      <c r="D206" s="6">
        <f t="shared" si="50"/>
        <v>4.025888820177773E-3</v>
      </c>
      <c r="E206" s="84">
        <f t="shared" si="51"/>
        <v>-0.19312511550545192</v>
      </c>
      <c r="F206" s="6">
        <f t="shared" si="52"/>
        <v>-0.19999999999999993</v>
      </c>
      <c r="G206" s="6">
        <f t="shared" si="53"/>
        <v>6.6531140269820736E-3</v>
      </c>
      <c r="H206" s="6">
        <f t="shared" si="54"/>
        <v>6.6914498141263934E-3</v>
      </c>
      <c r="I206" s="83">
        <f t="shared" si="55"/>
        <v>1.3069702602230484</v>
      </c>
      <c r="J206" s="6">
        <f t="shared" si="56"/>
        <v>1.3134458896015238</v>
      </c>
      <c r="K206" s="6">
        <f t="shared" si="57"/>
        <v>1.3004946308445731</v>
      </c>
      <c r="L206" s="84">
        <f t="shared" si="58"/>
        <v>4.8806560513857417E-3</v>
      </c>
      <c r="M206" s="6">
        <f t="shared" si="59"/>
        <v>-8.5330299367127938E-4</v>
      </c>
      <c r="N206" s="6">
        <f t="shared" si="60"/>
        <v>1.3005913879135096</v>
      </c>
      <c r="O206" s="54">
        <f t="shared" si="61"/>
        <v>1.3080855018587361</v>
      </c>
      <c r="P206" s="64"/>
      <c r="Q206" s="85">
        <v>20.9</v>
      </c>
      <c r="R206" s="64">
        <f t="shared" si="62"/>
        <v>0</v>
      </c>
      <c r="S206" s="64">
        <f t="shared" si="63"/>
        <v>1.34</v>
      </c>
      <c r="T206" s="64"/>
      <c r="U206" s="64"/>
    </row>
    <row r="207" spans="1:21">
      <c r="A207" s="85">
        <v>21</v>
      </c>
      <c r="B207" s="83">
        <f t="shared" si="48"/>
        <v>5.5504162812210914E-3</v>
      </c>
      <c r="C207" s="6">
        <f t="shared" si="49"/>
        <v>7.0936867810362011E-3</v>
      </c>
      <c r="D207" s="6">
        <f t="shared" si="50"/>
        <v>4.0071457814059817E-3</v>
      </c>
      <c r="E207" s="84">
        <f t="shared" si="51"/>
        <v>-0.19315673289183227</v>
      </c>
      <c r="F207" s="6">
        <f t="shared" si="52"/>
        <v>-0.19999999999999996</v>
      </c>
      <c r="G207" s="6">
        <f t="shared" si="53"/>
        <v>6.6225165562913907E-3</v>
      </c>
      <c r="H207" s="6">
        <f t="shared" si="54"/>
        <v>6.6604995374653095E-3</v>
      </c>
      <c r="I207" s="83">
        <f t="shared" si="55"/>
        <v>1.307123034227567</v>
      </c>
      <c r="J207" s="6">
        <f t="shared" si="56"/>
        <v>1.3135697355283007</v>
      </c>
      <c r="K207" s="6">
        <f t="shared" si="57"/>
        <v>1.3006763329268334</v>
      </c>
      <c r="L207" s="84">
        <f t="shared" si="58"/>
        <v>4.8583087664371164E-3</v>
      </c>
      <c r="M207" s="6">
        <f t="shared" si="59"/>
        <v>-8.4925690021219727E-4</v>
      </c>
      <c r="N207" s="6">
        <f t="shared" si="60"/>
        <v>1.3007726269315674</v>
      </c>
      <c r="O207" s="54">
        <f t="shared" si="61"/>
        <v>1.3082331174838111</v>
      </c>
      <c r="P207" s="64"/>
      <c r="Q207" s="85">
        <v>21</v>
      </c>
      <c r="R207" s="64">
        <f t="shared" si="62"/>
        <v>0</v>
      </c>
      <c r="S207" s="64">
        <f t="shared" si="63"/>
        <v>1.34</v>
      </c>
      <c r="T207" s="64"/>
      <c r="U207" s="64"/>
    </row>
    <row r="208" spans="1:21">
      <c r="A208" s="85">
        <v>21.1</v>
      </c>
      <c r="B208" s="83">
        <f t="shared" si="48"/>
        <v>5.5248618784530376E-3</v>
      </c>
      <c r="C208" s="6">
        <f t="shared" si="49"/>
        <v>7.0611473255589368E-3</v>
      </c>
      <c r="D208" s="6">
        <f t="shared" si="50"/>
        <v>3.9885764313471383E-3</v>
      </c>
      <c r="E208" s="84">
        <f t="shared" si="51"/>
        <v>-0.19318806079472631</v>
      </c>
      <c r="F208" s="6">
        <f t="shared" si="52"/>
        <v>-0.19999999999999993</v>
      </c>
      <c r="G208" s="6">
        <f t="shared" si="53"/>
        <v>6.5921992309100888E-3</v>
      </c>
      <c r="H208" s="6">
        <f t="shared" si="54"/>
        <v>6.6298342541436447E-3</v>
      </c>
      <c r="I208" s="83">
        <f t="shared" si="55"/>
        <v>1.3072744014732967</v>
      </c>
      <c r="J208" s="6">
        <f t="shared" si="56"/>
        <v>1.3136924317418988</v>
      </c>
      <c r="K208" s="6">
        <f t="shared" si="57"/>
        <v>1.3008563712046946</v>
      </c>
      <c r="L208" s="84">
        <f t="shared" si="58"/>
        <v>4.8361651621080361E-3</v>
      </c>
      <c r="M208" s="6">
        <f t="shared" si="59"/>
        <v>-8.4524899626666177E-4</v>
      </c>
      <c r="N208" s="6">
        <f t="shared" si="60"/>
        <v>1.3009522065555759</v>
      </c>
      <c r="O208" s="54">
        <f t="shared" si="61"/>
        <v>1.3083793738489871</v>
      </c>
      <c r="P208" s="64"/>
      <c r="Q208" s="85">
        <v>21.1</v>
      </c>
      <c r="R208" s="64">
        <f t="shared" si="62"/>
        <v>0</v>
      </c>
      <c r="S208" s="64">
        <f t="shared" si="63"/>
        <v>1.34</v>
      </c>
      <c r="T208" s="64"/>
      <c r="U208" s="64"/>
    </row>
    <row r="209" spans="1:21">
      <c r="A209" s="85">
        <v>21.2</v>
      </c>
      <c r="B209" s="83">
        <f t="shared" si="48"/>
        <v>5.4995417048579283E-3</v>
      </c>
      <c r="C209" s="6">
        <f t="shared" si="49"/>
        <v>7.0289050425770896E-3</v>
      </c>
      <c r="D209" s="6">
        <f t="shared" si="50"/>
        <v>3.970178367138766E-3</v>
      </c>
      <c r="E209" s="84">
        <f t="shared" si="51"/>
        <v>-0.19321910317170979</v>
      </c>
      <c r="F209" s="6">
        <f t="shared" si="52"/>
        <v>-0.19999999999999993</v>
      </c>
      <c r="G209" s="6">
        <f t="shared" si="53"/>
        <v>6.562158220925993E-3</v>
      </c>
      <c r="H209" s="6">
        <f t="shared" si="54"/>
        <v>6.5994500458295136E-3</v>
      </c>
      <c r="I209" s="83">
        <f t="shared" si="55"/>
        <v>1.3074243813015582</v>
      </c>
      <c r="J209" s="6">
        <f t="shared" si="56"/>
        <v>1.3138139941764158</v>
      </c>
      <c r="K209" s="6">
        <f t="shared" si="57"/>
        <v>1.3010347684267007</v>
      </c>
      <c r="L209" s="84">
        <f t="shared" si="58"/>
        <v>4.8142224668553451E-3</v>
      </c>
      <c r="M209" s="6">
        <f t="shared" si="59"/>
        <v>-8.4127874369035267E-4</v>
      </c>
      <c r="N209" s="6">
        <f t="shared" si="60"/>
        <v>1.3011301494713818</v>
      </c>
      <c r="O209" s="54">
        <f t="shared" si="61"/>
        <v>1.3085242896425298</v>
      </c>
      <c r="P209" s="64"/>
      <c r="Q209" s="85">
        <v>21.2</v>
      </c>
      <c r="R209" s="64">
        <f t="shared" si="62"/>
        <v>0</v>
      </c>
      <c r="S209" s="64">
        <f t="shared" si="63"/>
        <v>1.34</v>
      </c>
      <c r="T209" s="64"/>
      <c r="U209" s="64"/>
    </row>
    <row r="210" spans="1:21">
      <c r="A210" s="85">
        <v>21.3</v>
      </c>
      <c r="B210" s="83">
        <f t="shared" si="48"/>
        <v>5.4744525547445249E-3</v>
      </c>
      <c r="C210" s="6">
        <f t="shared" si="49"/>
        <v>6.9969558794572848E-3</v>
      </c>
      <c r="D210" s="6">
        <f t="shared" si="50"/>
        <v>3.9519492300317651E-3</v>
      </c>
      <c r="E210" s="84">
        <f t="shared" si="51"/>
        <v>-0.19324986390854662</v>
      </c>
      <c r="F210" s="6">
        <f t="shared" si="52"/>
        <v>-0.2</v>
      </c>
      <c r="G210" s="6">
        <f t="shared" si="53"/>
        <v>6.5323897659226998E-3</v>
      </c>
      <c r="H210" s="6">
        <f t="shared" si="54"/>
        <v>6.5693430656934299E-3</v>
      </c>
      <c r="I210" s="83">
        <f t="shared" si="55"/>
        <v>1.30757299270073</v>
      </c>
      <c r="J210" s="6">
        <f t="shared" si="56"/>
        <v>1.3139344384728933</v>
      </c>
      <c r="K210" s="6">
        <f t="shared" si="57"/>
        <v>1.3012115469285668</v>
      </c>
      <c r="L210" s="84">
        <f t="shared" si="58"/>
        <v>4.7924779591863491E-3</v>
      </c>
      <c r="M210" s="6">
        <f t="shared" si="59"/>
        <v>-8.3734561440217787E-4</v>
      </c>
      <c r="N210" s="6">
        <f t="shared" si="60"/>
        <v>1.3013064779531844</v>
      </c>
      <c r="O210" s="54">
        <f t="shared" si="61"/>
        <v>1.3086678832116787</v>
      </c>
      <c r="P210" s="64"/>
      <c r="Q210" s="85">
        <v>21.3</v>
      </c>
      <c r="R210" s="64">
        <f t="shared" si="62"/>
        <v>0</v>
      </c>
      <c r="S210" s="64">
        <f t="shared" si="63"/>
        <v>1.34</v>
      </c>
      <c r="T210" s="64"/>
      <c r="U210" s="64"/>
    </row>
    <row r="211" spans="1:21">
      <c r="A211" s="85">
        <v>21.4</v>
      </c>
      <c r="B211" s="83">
        <f t="shared" si="48"/>
        <v>5.4495912806539508E-3</v>
      </c>
      <c r="C211" s="6">
        <f t="shared" si="49"/>
        <v>6.9652958569250498E-3</v>
      </c>
      <c r="D211" s="6">
        <f t="shared" si="50"/>
        <v>3.9338867043828508E-3</v>
      </c>
      <c r="E211" s="84">
        <f t="shared" si="51"/>
        <v>-0.19328034682080933</v>
      </c>
      <c r="F211" s="6">
        <f t="shared" si="52"/>
        <v>-0.19999999999999993</v>
      </c>
      <c r="G211" s="6">
        <f t="shared" si="53"/>
        <v>6.5028901734104048E-3</v>
      </c>
      <c r="H211" s="6">
        <f t="shared" si="54"/>
        <v>6.5395095367847406E-3</v>
      </c>
      <c r="I211" s="83">
        <f t="shared" si="55"/>
        <v>1.3077202543142599</v>
      </c>
      <c r="J211" s="6">
        <f t="shared" si="56"/>
        <v>1.3140537799860177</v>
      </c>
      <c r="K211" s="6">
        <f t="shared" si="57"/>
        <v>1.301386728642502</v>
      </c>
      <c r="L211" s="84">
        <f t="shared" si="58"/>
        <v>4.7709289665313495E-3</v>
      </c>
      <c r="M211" s="6">
        <f t="shared" si="59"/>
        <v>-8.3344909015125234E-4</v>
      </c>
      <c r="N211" s="6">
        <f t="shared" si="60"/>
        <v>1.3014812138728322</v>
      </c>
      <c r="O211" s="54">
        <f t="shared" si="61"/>
        <v>1.3088101725703905</v>
      </c>
      <c r="P211" s="64"/>
      <c r="Q211" s="85">
        <v>21.4</v>
      </c>
      <c r="R211" s="64">
        <f t="shared" si="62"/>
        <v>0</v>
      </c>
      <c r="S211" s="64">
        <f t="shared" si="63"/>
        <v>1.34</v>
      </c>
      <c r="T211" s="64"/>
      <c r="U211" s="64"/>
    </row>
    <row r="212" spans="1:21">
      <c r="A212" s="85">
        <v>21.5</v>
      </c>
      <c r="B212" s="83">
        <f t="shared" si="48"/>
        <v>5.4249547920433988E-3</v>
      </c>
      <c r="C212" s="6">
        <f t="shared" si="49"/>
        <v>6.9339210674123448E-3</v>
      </c>
      <c r="D212" s="6">
        <f t="shared" si="50"/>
        <v>3.9159885166744519E-3</v>
      </c>
      <c r="E212" s="84">
        <f t="shared" si="51"/>
        <v>-0.19331055565545768</v>
      </c>
      <c r="F212" s="6">
        <f t="shared" si="52"/>
        <v>-0.2</v>
      </c>
      <c r="G212" s="6">
        <f t="shared" si="53"/>
        <v>6.4736558172990462E-3</v>
      </c>
      <c r="H212" s="6">
        <f t="shared" si="54"/>
        <v>6.5099457504520786E-3</v>
      </c>
      <c r="I212" s="83">
        <f t="shared" si="55"/>
        <v>1.3078661844484629</v>
      </c>
      <c r="J212" s="6">
        <f t="shared" si="56"/>
        <v>1.3141720337906473</v>
      </c>
      <c r="K212" s="6">
        <f t="shared" si="57"/>
        <v>1.3015603351062786</v>
      </c>
      <c r="L212" s="84">
        <f t="shared" si="58"/>
        <v>4.7495728641514202E-3</v>
      </c>
      <c r="M212" s="6">
        <f t="shared" si="59"/>
        <v>-8.2958866228833499E-4</v>
      </c>
      <c r="N212" s="6">
        <f t="shared" si="60"/>
        <v>1.3016543787088652</v>
      </c>
      <c r="O212" s="54">
        <f t="shared" si="61"/>
        <v>1.3089511754068717</v>
      </c>
      <c r="P212" s="64"/>
      <c r="Q212" s="85">
        <v>21.5</v>
      </c>
      <c r="R212" s="64">
        <f t="shared" si="62"/>
        <v>0</v>
      </c>
      <c r="S212" s="64">
        <f t="shared" si="63"/>
        <v>1.34</v>
      </c>
      <c r="T212" s="64"/>
      <c r="U212" s="64"/>
    </row>
    <row r="213" spans="1:21">
      <c r="A213" s="85">
        <v>21.6</v>
      </c>
      <c r="B213" s="83">
        <f t="shared" si="48"/>
        <v>5.4005400540053997E-3</v>
      </c>
      <c r="C213" s="6">
        <f t="shared" si="49"/>
        <v>6.9028276734495525E-3</v>
      </c>
      <c r="D213" s="6">
        <f t="shared" si="50"/>
        <v>3.8982524345612464E-3</v>
      </c>
      <c r="E213" s="84">
        <f t="shared" si="51"/>
        <v>-0.19334049409237389</v>
      </c>
      <c r="F213" s="6">
        <f t="shared" si="52"/>
        <v>-0.1999999999999999</v>
      </c>
      <c r="G213" s="6">
        <f t="shared" si="53"/>
        <v>6.4446831364124591E-3</v>
      </c>
      <c r="H213" s="6">
        <f t="shared" si="54"/>
        <v>6.4806480648064791E-3</v>
      </c>
      <c r="I213" s="83">
        <f t="shared" si="55"/>
        <v>1.3080108010801079</v>
      </c>
      <c r="J213" s="6">
        <f t="shared" si="56"/>
        <v>1.3142892146881548</v>
      </c>
      <c r="K213" s="6">
        <f t="shared" si="57"/>
        <v>1.301732387472061</v>
      </c>
      <c r="L213" s="84">
        <f t="shared" si="58"/>
        <v>4.7284070740729453E-3</v>
      </c>
      <c r="M213" s="6">
        <f t="shared" si="59"/>
        <v>-8.2576383154424088E-4</v>
      </c>
      <c r="N213" s="6">
        <f t="shared" si="60"/>
        <v>1.3018259935553169</v>
      </c>
      <c r="O213" s="54">
        <f t="shared" si="61"/>
        <v>1.3090909090909091</v>
      </c>
      <c r="P213" s="64"/>
      <c r="Q213" s="85">
        <v>21.6</v>
      </c>
      <c r="R213" s="64">
        <f t="shared" si="62"/>
        <v>0</v>
      </c>
      <c r="S213" s="64">
        <f t="shared" si="63"/>
        <v>1.34</v>
      </c>
      <c r="T213" s="64"/>
      <c r="U213" s="64"/>
    </row>
    <row r="214" spans="1:21">
      <c r="A214" s="85">
        <v>21.7</v>
      </c>
      <c r="B214" s="83">
        <f t="shared" si="48"/>
        <v>5.3763440860215049E-3</v>
      </c>
      <c r="C214" s="6">
        <f t="shared" si="49"/>
        <v>6.8720119061005495E-3</v>
      </c>
      <c r="D214" s="6">
        <f t="shared" si="50"/>
        <v>3.8806762659424608E-3</v>
      </c>
      <c r="E214" s="84">
        <f t="shared" si="51"/>
        <v>-0.19337016574585647</v>
      </c>
      <c r="F214" s="6">
        <f t="shared" si="52"/>
        <v>-0.19999999999999993</v>
      </c>
      <c r="G214" s="6">
        <f t="shared" si="53"/>
        <v>6.4159686330422386E-3</v>
      </c>
      <c r="H214" s="6">
        <f t="shared" si="54"/>
        <v>6.4516129032258056E-3</v>
      </c>
      <c r="I214" s="83">
        <f t="shared" si="55"/>
        <v>1.3081541218637993</v>
      </c>
      <c r="J214" s="6">
        <f t="shared" si="56"/>
        <v>1.3144053372126019</v>
      </c>
      <c r="K214" s="6">
        <f t="shared" si="57"/>
        <v>1.3019029065149967</v>
      </c>
      <c r="L214" s="84">
        <f t="shared" si="58"/>
        <v>4.7074290640507976E-3</v>
      </c>
      <c r="M214" s="6">
        <f t="shared" si="59"/>
        <v>-8.219741078155352E-4</v>
      </c>
      <c r="N214" s="6">
        <f t="shared" si="60"/>
        <v>1.3019960791302798</v>
      </c>
      <c r="O214" s="54">
        <f t="shared" si="61"/>
        <v>1.3092293906810035</v>
      </c>
      <c r="P214" s="64"/>
      <c r="Q214" s="85">
        <v>21.7</v>
      </c>
      <c r="R214" s="64">
        <f t="shared" si="62"/>
        <v>0</v>
      </c>
      <c r="S214" s="64">
        <f t="shared" si="63"/>
        <v>1.34</v>
      </c>
      <c r="T214" s="64"/>
      <c r="U214" s="64"/>
    </row>
    <row r="215" spans="1:21">
      <c r="A215" s="85">
        <v>21.8</v>
      </c>
      <c r="B215" s="83">
        <f t="shared" si="48"/>
        <v>5.3523639607493305E-3</v>
      </c>
      <c r="C215" s="6">
        <f t="shared" si="49"/>
        <v>6.8414700634395181E-3</v>
      </c>
      <c r="D215" s="6">
        <f t="shared" si="50"/>
        <v>3.863257858059143E-3</v>
      </c>
      <c r="E215" s="84">
        <f t="shared" si="51"/>
        <v>-0.19339957416607523</v>
      </c>
      <c r="F215" s="6">
        <f t="shared" si="52"/>
        <v>-0.19999999999999996</v>
      </c>
      <c r="G215" s="6">
        <f t="shared" si="53"/>
        <v>6.3875088715400988E-3</v>
      </c>
      <c r="H215" s="6">
        <f t="shared" si="54"/>
        <v>6.4228367528991965E-3</v>
      </c>
      <c r="I215" s="83">
        <f t="shared" si="55"/>
        <v>1.3082961641391615</v>
      </c>
      <c r="J215" s="6">
        <f t="shared" si="56"/>
        <v>1.3145204156367438</v>
      </c>
      <c r="K215" s="6">
        <f t="shared" si="57"/>
        <v>1.3020719126415792</v>
      </c>
      <c r="L215" s="84">
        <f t="shared" si="58"/>
        <v>4.6866363465582874E-3</v>
      </c>
      <c r="M215" s="6">
        <f t="shared" si="59"/>
        <v>-8.1821900995493143E-4</v>
      </c>
      <c r="N215" s="6">
        <f t="shared" si="60"/>
        <v>1.3021646557842441</v>
      </c>
      <c r="O215" s="54">
        <f t="shared" si="61"/>
        <v>1.3093666369313113</v>
      </c>
      <c r="P215" s="64"/>
      <c r="Q215" s="85">
        <v>21.8</v>
      </c>
      <c r="R215" s="64">
        <f t="shared" si="62"/>
        <v>0</v>
      </c>
      <c r="S215" s="64">
        <f t="shared" si="63"/>
        <v>1.34</v>
      </c>
      <c r="T215" s="64"/>
      <c r="U215" s="64"/>
    </row>
    <row r="216" spans="1:21">
      <c r="A216" s="85">
        <v>21.9</v>
      </c>
      <c r="B216" s="83">
        <f t="shared" si="48"/>
        <v>5.3285968028419185E-3</v>
      </c>
      <c r="C216" s="6">
        <f t="shared" si="49"/>
        <v>6.8111985090682069E-3</v>
      </c>
      <c r="D216" s="6">
        <f t="shared" si="50"/>
        <v>3.8459950966156296E-3</v>
      </c>
      <c r="E216" s="84">
        <f t="shared" si="51"/>
        <v>-0.19342872284048757</v>
      </c>
      <c r="F216" s="6">
        <f t="shared" si="52"/>
        <v>-0.19999999999999987</v>
      </c>
      <c r="G216" s="6">
        <f t="shared" si="53"/>
        <v>6.3593004769475362E-3</v>
      </c>
      <c r="H216" s="6">
        <f t="shared" si="54"/>
        <v>6.3943161634103015E-3</v>
      </c>
      <c r="I216" s="83">
        <f t="shared" si="55"/>
        <v>1.308436944937833</v>
      </c>
      <c r="J216" s="6">
        <f t="shared" si="56"/>
        <v>1.3146344639778775</v>
      </c>
      <c r="K216" s="6">
        <f t="shared" si="57"/>
        <v>1.3022394258977885</v>
      </c>
      <c r="L216" s="84">
        <f t="shared" si="58"/>
        <v>4.6660264778056113E-3</v>
      </c>
      <c r="M216" s="6">
        <f t="shared" si="59"/>
        <v>-8.1449806556704407E-4</v>
      </c>
      <c r="N216" s="6">
        <f t="shared" si="60"/>
        <v>1.302331743508214</v>
      </c>
      <c r="O216" s="54">
        <f t="shared" si="61"/>
        <v>1.3095026642984013</v>
      </c>
      <c r="P216" s="64"/>
      <c r="Q216" s="85">
        <v>21.9</v>
      </c>
      <c r="R216" s="64">
        <f t="shared" si="62"/>
        <v>0</v>
      </c>
      <c r="S216" s="64">
        <f t="shared" si="63"/>
        <v>1.34</v>
      </c>
      <c r="T216" s="64"/>
      <c r="U216" s="64"/>
    </row>
    <row r="217" spans="1:21">
      <c r="A217" s="85">
        <v>22</v>
      </c>
      <c r="B217" s="83">
        <f t="shared" si="48"/>
        <v>5.3050397877984082E-3</v>
      </c>
      <c r="C217" s="6">
        <f t="shared" si="49"/>
        <v>6.781193670672387E-3</v>
      </c>
      <c r="D217" s="6">
        <f t="shared" si="50"/>
        <v>3.8288859049244294E-3</v>
      </c>
      <c r="E217" s="84">
        <f t="shared" si="51"/>
        <v>-0.19345761519521631</v>
      </c>
      <c r="F217" s="6">
        <f t="shared" si="52"/>
        <v>-0.19999999999999987</v>
      </c>
      <c r="G217" s="6">
        <f t="shared" si="53"/>
        <v>6.3313401336616247E-3</v>
      </c>
      <c r="H217" s="6">
        <f t="shared" si="54"/>
        <v>6.3660477453580892E-3</v>
      </c>
      <c r="I217" s="83">
        <f t="shared" si="55"/>
        <v>1.308576480990274</v>
      </c>
      <c r="J217" s="6">
        <f t="shared" si="56"/>
        <v>1.3147474960035295</v>
      </c>
      <c r="K217" s="6">
        <f t="shared" si="57"/>
        <v>1.3024054659770186</v>
      </c>
      <c r="L217" s="84">
        <f t="shared" si="58"/>
        <v>4.6455970567824065E-3</v>
      </c>
      <c r="M217" s="6">
        <f t="shared" si="59"/>
        <v>-8.1081081081082551E-4</v>
      </c>
      <c r="N217" s="6">
        <f t="shared" si="60"/>
        <v>1.3024973619416109</v>
      </c>
      <c r="O217" s="54">
        <f t="shared" si="61"/>
        <v>1.3096374889478337</v>
      </c>
      <c r="P217" s="64"/>
      <c r="Q217" s="85">
        <v>22</v>
      </c>
      <c r="R217" s="64">
        <f t="shared" si="62"/>
        <v>0</v>
      </c>
      <c r="S217" s="64">
        <f t="shared" si="63"/>
        <v>1.34</v>
      </c>
      <c r="T217" s="64"/>
      <c r="U217" s="64"/>
    </row>
    <row r="218" spans="1:21">
      <c r="A218" s="85">
        <v>22.1</v>
      </c>
      <c r="B218" s="83">
        <f t="shared" si="48"/>
        <v>5.2816901408450695E-3</v>
      </c>
      <c r="C218" s="6">
        <f t="shared" si="49"/>
        <v>6.7514520386163018E-3</v>
      </c>
      <c r="D218" s="6">
        <f t="shared" si="50"/>
        <v>3.8119282430738371E-3</v>
      </c>
      <c r="E218" s="84">
        <f t="shared" si="51"/>
        <v>-0.19348625459639304</v>
      </c>
      <c r="F218" s="6">
        <f t="shared" si="52"/>
        <v>-0.19999999999999993</v>
      </c>
      <c r="G218" s="6">
        <f t="shared" si="53"/>
        <v>6.3036245841358775E-3</v>
      </c>
      <c r="H218" s="6">
        <f t="shared" si="54"/>
        <v>6.338028169014083E-3</v>
      </c>
      <c r="I218" s="83">
        <f t="shared" si="55"/>
        <v>1.3087147887323944</v>
      </c>
      <c r="J218" s="6">
        <f t="shared" si="56"/>
        <v>1.314859525236995</v>
      </c>
      <c r="K218" s="6">
        <f t="shared" si="57"/>
        <v>1.3025700522277939</v>
      </c>
      <c r="L218" s="84">
        <f t="shared" si="58"/>
        <v>4.6253457243263041E-3</v>
      </c>
      <c r="M218" s="6">
        <f t="shared" si="59"/>
        <v>-8.0715679020645404E-4</v>
      </c>
      <c r="N218" s="6">
        <f t="shared" si="60"/>
        <v>1.3026615303799685</v>
      </c>
      <c r="O218" s="54">
        <f t="shared" si="61"/>
        <v>1.3097711267605634</v>
      </c>
      <c r="P218" s="64"/>
      <c r="Q218" s="85">
        <v>22.1</v>
      </c>
      <c r="R218" s="64">
        <f t="shared" si="62"/>
        <v>0</v>
      </c>
      <c r="S218" s="64">
        <f t="shared" si="63"/>
        <v>1.34</v>
      </c>
      <c r="T218" s="64"/>
      <c r="U218" s="64"/>
    </row>
    <row r="219" spans="1:21">
      <c r="A219" s="85">
        <v>22.2</v>
      </c>
      <c r="B219" s="83">
        <f t="shared" si="48"/>
        <v>5.2585451358457495E-3</v>
      </c>
      <c r="C219" s="6">
        <f t="shared" si="49"/>
        <v>6.7219701645739533E-3</v>
      </c>
      <c r="D219" s="6">
        <f t="shared" si="50"/>
        <v>3.7951201071175452E-3</v>
      </c>
      <c r="E219" s="84">
        <f t="shared" si="51"/>
        <v>-0.1935146443514644</v>
      </c>
      <c r="F219" s="6">
        <f t="shared" si="52"/>
        <v>-0.1999999999999999</v>
      </c>
      <c r="G219" s="6">
        <f t="shared" si="53"/>
        <v>6.2761506276150627E-3</v>
      </c>
      <c r="H219" s="6">
        <f t="shared" si="54"/>
        <v>6.3102541630148988E-3</v>
      </c>
      <c r="I219" s="83">
        <f t="shared" si="55"/>
        <v>1.3088518843120072</v>
      </c>
      <c r="J219" s="6">
        <f t="shared" si="56"/>
        <v>1.3149705649627272</v>
      </c>
      <c r="K219" s="6">
        <f t="shared" si="57"/>
        <v>1.3027332036612869</v>
      </c>
      <c r="L219" s="84">
        <f t="shared" si="58"/>
        <v>4.6052701622144778E-3</v>
      </c>
      <c r="M219" s="6">
        <f t="shared" si="59"/>
        <v>-8.0353555644817418E-4</v>
      </c>
      <c r="N219" s="6">
        <f t="shared" si="60"/>
        <v>1.3028242677824269</v>
      </c>
      <c r="O219" s="54">
        <f t="shared" si="61"/>
        <v>1.3099035933391761</v>
      </c>
      <c r="P219" s="64"/>
      <c r="Q219" s="85">
        <v>22.2</v>
      </c>
      <c r="R219" s="64">
        <f t="shared" si="62"/>
        <v>0</v>
      </c>
      <c r="S219" s="64">
        <f t="shared" si="63"/>
        <v>1.34</v>
      </c>
      <c r="T219" s="64"/>
      <c r="U219" s="64"/>
    </row>
    <row r="220" spans="1:21">
      <c r="A220" s="85">
        <v>22.3</v>
      </c>
      <c r="B220" s="83">
        <f t="shared" si="48"/>
        <v>5.2356020942408371E-3</v>
      </c>
      <c r="C220" s="6">
        <f t="shared" si="49"/>
        <v>6.692744660196097E-3</v>
      </c>
      <c r="D220" s="6">
        <f t="shared" si="50"/>
        <v>3.7784595282855777E-3</v>
      </c>
      <c r="E220" s="84">
        <f t="shared" si="51"/>
        <v>-0.19354278771046701</v>
      </c>
      <c r="F220" s="6">
        <f t="shared" si="52"/>
        <v>-0.2</v>
      </c>
      <c r="G220" s="6">
        <f t="shared" si="53"/>
        <v>6.2489151189029681E-3</v>
      </c>
      <c r="H220" s="6">
        <f t="shared" si="54"/>
        <v>6.2827225130890046E-3</v>
      </c>
      <c r="I220" s="83">
        <f t="shared" si="55"/>
        <v>1.3089877835951134</v>
      </c>
      <c r="J220" s="6">
        <f t="shared" si="56"/>
        <v>1.3150806282315888</v>
      </c>
      <c r="K220" s="6">
        <f t="shared" si="57"/>
        <v>1.3028949389586379</v>
      </c>
      <c r="L220" s="84">
        <f t="shared" si="58"/>
        <v>4.5853680922804101E-3</v>
      </c>
      <c r="M220" s="6">
        <f t="shared" si="59"/>
        <v>-7.9994667022204545E-4</v>
      </c>
      <c r="N220" s="6">
        <f t="shared" si="60"/>
        <v>1.3029855927790315</v>
      </c>
      <c r="O220" s="54">
        <f t="shared" si="61"/>
        <v>1.3100349040139616</v>
      </c>
      <c r="P220" s="64"/>
      <c r="Q220" s="85">
        <v>22.3</v>
      </c>
      <c r="R220" s="64">
        <f t="shared" si="62"/>
        <v>0</v>
      </c>
      <c r="S220" s="64">
        <f t="shared" si="63"/>
        <v>1.34</v>
      </c>
      <c r="T220" s="64"/>
      <c r="U220" s="64"/>
    </row>
    <row r="221" spans="1:21">
      <c r="A221" s="85">
        <v>22.4</v>
      </c>
      <c r="B221" s="83">
        <f t="shared" si="48"/>
        <v>5.2128583840139004E-3</v>
      </c>
      <c r="C221" s="6">
        <f t="shared" si="49"/>
        <v>6.6637721958118694E-3</v>
      </c>
      <c r="D221" s="6">
        <f t="shared" si="50"/>
        <v>3.7619445722159315E-3</v>
      </c>
      <c r="E221" s="84">
        <f t="shared" si="51"/>
        <v>-0.19357068786726592</v>
      </c>
      <c r="F221" s="6">
        <f t="shared" si="52"/>
        <v>-0.20000000000000007</v>
      </c>
      <c r="G221" s="6">
        <f t="shared" si="53"/>
        <v>6.2219149671621154E-3</v>
      </c>
      <c r="H221" s="6">
        <f t="shared" si="54"/>
        <v>6.2554300608166809E-3</v>
      </c>
      <c r="I221" s="83">
        <f t="shared" si="55"/>
        <v>1.3091225021720243</v>
      </c>
      <c r="J221" s="6">
        <f t="shared" si="56"/>
        <v>1.3151897278659619</v>
      </c>
      <c r="K221" s="6">
        <f t="shared" si="57"/>
        <v>1.3030552764780867</v>
      </c>
      <c r="L221" s="84">
        <f t="shared" si="58"/>
        <v>4.5656372755525495E-3</v>
      </c>
      <c r="M221" s="6">
        <f t="shared" si="59"/>
        <v>-7.9638970002654053E-4</v>
      </c>
      <c r="N221" s="6">
        <f t="shared" si="60"/>
        <v>1.3031455236778431</v>
      </c>
      <c r="O221" s="54">
        <f t="shared" si="61"/>
        <v>1.3101650738488271</v>
      </c>
      <c r="P221" s="64"/>
      <c r="Q221" s="85">
        <v>22.4</v>
      </c>
      <c r="R221" s="64">
        <f t="shared" si="62"/>
        <v>0</v>
      </c>
      <c r="S221" s="64">
        <f t="shared" si="63"/>
        <v>1.34</v>
      </c>
      <c r="T221" s="64"/>
      <c r="U221" s="64"/>
    </row>
    <row r="222" spans="1:21">
      <c r="A222" s="85">
        <v>22.5</v>
      </c>
      <c r="B222" s="83">
        <f t="shared" si="48"/>
        <v>5.1903114186851208E-3</v>
      </c>
      <c r="C222" s="6">
        <f t="shared" si="49"/>
        <v>6.6350494991639971E-3</v>
      </c>
      <c r="D222" s="6">
        <f t="shared" si="50"/>
        <v>3.7455733382062441E-3</v>
      </c>
      <c r="E222" s="84">
        <f t="shared" si="51"/>
        <v>-0.19359834796076406</v>
      </c>
      <c r="F222" s="6">
        <f t="shared" si="52"/>
        <v>-0.1999999999999999</v>
      </c>
      <c r="G222" s="6">
        <f t="shared" si="53"/>
        <v>6.1951471347444498E-3</v>
      </c>
      <c r="H222" s="6">
        <f t="shared" si="54"/>
        <v>6.2283737024221445E-3</v>
      </c>
      <c r="I222" s="83">
        <f t="shared" si="55"/>
        <v>1.3092560553633219</v>
      </c>
      <c r="J222" s="6">
        <f t="shared" si="56"/>
        <v>1.3152978764647256</v>
      </c>
      <c r="K222" s="6">
        <f t="shared" si="57"/>
        <v>1.303214234261918</v>
      </c>
      <c r="L222" s="84">
        <f t="shared" si="58"/>
        <v>4.5460755114143979E-3</v>
      </c>
      <c r="M222" s="6">
        <f t="shared" si="59"/>
        <v>-7.9286422200190948E-4</v>
      </c>
      <c r="N222" s="6">
        <f t="shared" si="60"/>
        <v>1.3033040784718637</v>
      </c>
      <c r="O222" s="54">
        <f t="shared" si="61"/>
        <v>1.3102941176470588</v>
      </c>
      <c r="P222" s="64"/>
      <c r="Q222" s="85">
        <v>22.5</v>
      </c>
      <c r="R222" s="64">
        <f t="shared" si="62"/>
        <v>0</v>
      </c>
      <c r="S222" s="64">
        <f t="shared" si="63"/>
        <v>1.34</v>
      </c>
      <c r="T222" s="64"/>
      <c r="U222" s="64"/>
    </row>
    <row r="223" spans="1:21">
      <c r="A223" s="85">
        <v>22.6</v>
      </c>
      <c r="B223" s="83">
        <f t="shared" si="48"/>
        <v>5.1679586563307487E-3</v>
      </c>
      <c r="C223" s="6">
        <f t="shared" si="49"/>
        <v>6.6065733541765884E-3</v>
      </c>
      <c r="D223" s="6">
        <f t="shared" si="50"/>
        <v>3.729343958484909E-3</v>
      </c>
      <c r="E223" s="84">
        <f t="shared" si="51"/>
        <v>-0.19362577107607945</v>
      </c>
      <c r="F223" s="6">
        <f t="shared" si="52"/>
        <v>-0.19999999999999996</v>
      </c>
      <c r="G223" s="6">
        <f t="shared" si="53"/>
        <v>6.1686086360520894E-3</v>
      </c>
      <c r="H223" s="6">
        <f t="shared" si="54"/>
        <v>6.2015503875968983E-3</v>
      </c>
      <c r="I223" s="83">
        <f t="shared" si="55"/>
        <v>1.3093884582256676</v>
      </c>
      <c r="J223" s="6">
        <f t="shared" si="56"/>
        <v>1.3154050864081051</v>
      </c>
      <c r="K223" s="6">
        <f t="shared" si="57"/>
        <v>1.3033718300432302</v>
      </c>
      <c r="L223" s="84">
        <f t="shared" si="58"/>
        <v>4.5266806367872574E-3</v>
      </c>
      <c r="M223" s="6">
        <f t="shared" si="59"/>
        <v>-7.8936981976048004E-4</v>
      </c>
      <c r="N223" s="6">
        <f t="shared" si="60"/>
        <v>1.3034612748457848</v>
      </c>
      <c r="O223" s="54">
        <f t="shared" si="61"/>
        <v>1.3104220499569337</v>
      </c>
      <c r="P223" s="64"/>
      <c r="Q223" s="85">
        <v>22.6</v>
      </c>
      <c r="R223" s="64">
        <f t="shared" si="62"/>
        <v>0</v>
      </c>
      <c r="S223" s="64">
        <f t="shared" si="63"/>
        <v>1.34</v>
      </c>
      <c r="T223" s="64"/>
      <c r="U223" s="64"/>
    </row>
    <row r="224" spans="1:21">
      <c r="A224" s="85">
        <v>22.7</v>
      </c>
      <c r="B224" s="83">
        <f t="shared" si="48"/>
        <v>5.1457975986277868E-3</v>
      </c>
      <c r="C224" s="6">
        <f t="shared" si="49"/>
        <v>6.578340599754511E-3</v>
      </c>
      <c r="D224" s="6">
        <f t="shared" si="50"/>
        <v>3.7132545975010625E-3</v>
      </c>
      <c r="E224" s="84">
        <f t="shared" si="51"/>
        <v>-0.19365296024569201</v>
      </c>
      <c r="F224" s="6">
        <f t="shared" si="52"/>
        <v>-0.20000000000000007</v>
      </c>
      <c r="G224" s="6">
        <f t="shared" si="53"/>
        <v>6.142296536427231E-3</v>
      </c>
      <c r="H224" s="6">
        <f t="shared" si="54"/>
        <v>6.1749571183533445E-3</v>
      </c>
      <c r="I224" s="83">
        <f t="shared" si="55"/>
        <v>1.3095197255574613</v>
      </c>
      <c r="J224" s="6">
        <f t="shared" si="56"/>
        <v>1.3155113698623926</v>
      </c>
      <c r="K224" s="6">
        <f t="shared" si="57"/>
        <v>1.3035280812525301</v>
      </c>
      <c r="L224" s="84">
        <f t="shared" si="58"/>
        <v>4.5074505253335055E-3</v>
      </c>
      <c r="M224" s="6">
        <f t="shared" si="59"/>
        <v>-7.8590608422296601E-4</v>
      </c>
      <c r="N224" s="6">
        <f t="shared" si="60"/>
        <v>1.3036171301825628</v>
      </c>
      <c r="O224" s="54">
        <f t="shared" si="61"/>
        <v>1.3105488850771869</v>
      </c>
      <c r="P224" s="64"/>
      <c r="Q224" s="85">
        <v>22.7</v>
      </c>
      <c r="R224" s="64">
        <f t="shared" si="62"/>
        <v>0</v>
      </c>
      <c r="S224" s="64">
        <f t="shared" si="63"/>
        <v>1.34</v>
      </c>
      <c r="T224" s="64"/>
      <c r="U224" s="64"/>
    </row>
    <row r="225" spans="1:21">
      <c r="A225" s="85">
        <v>22.8</v>
      </c>
      <c r="B225" s="83">
        <f t="shared" si="48"/>
        <v>5.1238257899231419E-3</v>
      </c>
      <c r="C225" s="6">
        <f t="shared" si="49"/>
        <v>6.5503481286134395E-3</v>
      </c>
      <c r="D225" s="6">
        <f t="shared" si="50"/>
        <v>3.6973034512328444E-3</v>
      </c>
      <c r="E225" s="84">
        <f t="shared" si="51"/>
        <v>-0.19367991845056065</v>
      </c>
      <c r="F225" s="6">
        <f t="shared" si="52"/>
        <v>-0.2</v>
      </c>
      <c r="G225" s="6">
        <f t="shared" si="53"/>
        <v>6.1162079510703356E-3</v>
      </c>
      <c r="H225" s="6">
        <f t="shared" si="54"/>
        <v>6.1485909479077703E-3</v>
      </c>
      <c r="I225" s="83">
        <f t="shared" si="55"/>
        <v>1.3096498719043552</v>
      </c>
      <c r="J225" s="6">
        <f t="shared" si="56"/>
        <v>1.315616738784551</v>
      </c>
      <c r="K225" s="6">
        <f t="shared" si="57"/>
        <v>1.3036830050241595</v>
      </c>
      <c r="L225" s="84">
        <f t="shared" si="58"/>
        <v>4.4883830866802856E-3</v>
      </c>
      <c r="M225" s="6">
        <f t="shared" si="59"/>
        <v>-7.8247261345855597E-4</v>
      </c>
      <c r="N225" s="6">
        <f t="shared" si="60"/>
        <v>1.3037716615698267</v>
      </c>
      <c r="O225" s="54">
        <f t="shared" si="61"/>
        <v>1.3106746370623399</v>
      </c>
      <c r="P225" s="64"/>
      <c r="Q225" s="85">
        <v>22.8</v>
      </c>
      <c r="R225" s="64">
        <f t="shared" si="62"/>
        <v>0</v>
      </c>
      <c r="S225" s="64">
        <f t="shared" si="63"/>
        <v>1.34</v>
      </c>
      <c r="T225" s="64"/>
      <c r="U225" s="64"/>
    </row>
    <row r="226" spans="1:21">
      <c r="A226" s="85">
        <v>22.9</v>
      </c>
      <c r="B226" s="83">
        <f t="shared" si="48"/>
        <v>5.1020408163265302E-3</v>
      </c>
      <c r="C226" s="6">
        <f t="shared" si="49"/>
        <v>6.5225928861396597E-3</v>
      </c>
      <c r="D226" s="6">
        <f t="shared" si="50"/>
        <v>3.6814887465134011E-3</v>
      </c>
      <c r="E226" s="84">
        <f t="shared" si="51"/>
        <v>-0.19370664862121484</v>
      </c>
      <c r="F226" s="6">
        <f t="shared" si="52"/>
        <v>-0.20000000000000004</v>
      </c>
      <c r="G226" s="6">
        <f t="shared" si="53"/>
        <v>6.0903400439857895E-3</v>
      </c>
      <c r="H226" s="6">
        <f t="shared" si="54"/>
        <v>6.1224489795918364E-3</v>
      </c>
      <c r="I226" s="83">
        <f t="shared" si="55"/>
        <v>1.3097789115646259</v>
      </c>
      <c r="J226" s="6">
        <f t="shared" si="56"/>
        <v>1.3157212049266926</v>
      </c>
      <c r="K226" s="6">
        <f t="shared" si="57"/>
        <v>1.3038366182025591</v>
      </c>
      <c r="L226" s="84">
        <f t="shared" si="58"/>
        <v>4.4694762656613115E-3</v>
      </c>
      <c r="M226" s="6">
        <f t="shared" si="59"/>
        <v>-7.7906901252995122E-4</v>
      </c>
      <c r="N226" s="6">
        <f t="shared" si="60"/>
        <v>1.3039248858061241</v>
      </c>
      <c r="O226" s="54">
        <f t="shared" si="61"/>
        <v>1.3107993197278911</v>
      </c>
      <c r="P226" s="64"/>
      <c r="Q226" s="85">
        <v>22.9</v>
      </c>
      <c r="R226" s="64">
        <f t="shared" si="62"/>
        <v>0</v>
      </c>
      <c r="S226" s="64">
        <f t="shared" si="63"/>
        <v>1.34</v>
      </c>
      <c r="T226" s="64"/>
      <c r="U226" s="64"/>
    </row>
    <row r="227" spans="1:21">
      <c r="A227" s="85">
        <v>23</v>
      </c>
      <c r="B227" s="83">
        <f t="shared" si="48"/>
        <v>5.0804403048264179E-3</v>
      </c>
      <c r="C227" s="6">
        <f t="shared" si="49"/>
        <v>6.4950718692787174E-3</v>
      </c>
      <c r="D227" s="6">
        <f t="shared" si="50"/>
        <v>3.6658087403741179E-3</v>
      </c>
      <c r="E227" s="84">
        <f t="shared" si="51"/>
        <v>-0.1937331536388141</v>
      </c>
      <c r="F227" s="6">
        <f t="shared" si="52"/>
        <v>-0.19999999999999993</v>
      </c>
      <c r="G227" s="6">
        <f t="shared" si="53"/>
        <v>6.0646900269541778E-3</v>
      </c>
      <c r="H227" s="6">
        <f t="shared" si="54"/>
        <v>6.0965283657917011E-3</v>
      </c>
      <c r="I227" s="83">
        <f t="shared" si="55"/>
        <v>1.3099068585944116</v>
      </c>
      <c r="J227" s="6">
        <f t="shared" si="56"/>
        <v>1.3158247798404485</v>
      </c>
      <c r="K227" s="6">
        <f t="shared" si="57"/>
        <v>1.3039889373483746</v>
      </c>
      <c r="L227" s="84">
        <f t="shared" si="58"/>
        <v>4.4507280415795655E-3</v>
      </c>
      <c r="M227" s="6">
        <f t="shared" si="59"/>
        <v>-7.7569489334180608E-4</v>
      </c>
      <c r="N227" s="6">
        <f t="shared" si="60"/>
        <v>1.304076819407008</v>
      </c>
      <c r="O227" s="54">
        <f t="shared" si="61"/>
        <v>1.3109229466553767</v>
      </c>
      <c r="P227" s="64"/>
      <c r="Q227" s="85">
        <v>23</v>
      </c>
      <c r="R227" s="64">
        <f t="shared" si="62"/>
        <v>0</v>
      </c>
      <c r="S227" s="64">
        <f t="shared" si="63"/>
        <v>1.34</v>
      </c>
      <c r="T227" s="64"/>
      <c r="U227" s="64"/>
    </row>
    <row r="228" spans="1:21">
      <c r="A228" s="85">
        <v>23.1</v>
      </c>
      <c r="B228" s="83">
        <f t="shared" si="48"/>
        <v>5.0590219224283303E-3</v>
      </c>
      <c r="C228" s="6">
        <f t="shared" si="49"/>
        <v>6.4677821254521262E-3</v>
      </c>
      <c r="D228" s="6">
        <f t="shared" si="50"/>
        <v>3.6502617194045352E-3</v>
      </c>
      <c r="E228" s="84">
        <f t="shared" si="51"/>
        <v>-0.19375943633618506</v>
      </c>
      <c r="F228" s="6">
        <f t="shared" si="52"/>
        <v>-0.19999999999999987</v>
      </c>
      <c r="G228" s="6">
        <f t="shared" si="53"/>
        <v>6.0392551585304469E-3</v>
      </c>
      <c r="H228" s="6">
        <f t="shared" si="54"/>
        <v>6.0708263069139956E-3</v>
      </c>
      <c r="I228" s="83">
        <f t="shared" si="55"/>
        <v>1.3100337268128164</v>
      </c>
      <c r="J228" s="6">
        <f t="shared" si="56"/>
        <v>1.3159274748812271</v>
      </c>
      <c r="K228" s="6">
        <f t="shared" si="57"/>
        <v>1.3041399787444059</v>
      </c>
      <c r="L228" s="84">
        <f t="shared" si="58"/>
        <v>4.4321364274880828E-3</v>
      </c>
      <c r="M228" s="6">
        <f t="shared" si="59"/>
        <v>-7.7234987449306398E-4</v>
      </c>
      <c r="N228" s="6">
        <f t="shared" si="60"/>
        <v>1.3042274786109713</v>
      </c>
      <c r="O228" s="54">
        <f t="shared" si="61"/>
        <v>1.3110455311973019</v>
      </c>
      <c r="P228" s="64"/>
      <c r="Q228" s="85">
        <v>23.1</v>
      </c>
      <c r="R228" s="64">
        <f t="shared" si="62"/>
        <v>0</v>
      </c>
      <c r="S228" s="64">
        <f t="shared" si="63"/>
        <v>1.34</v>
      </c>
      <c r="T228" s="64"/>
      <c r="U228" s="64"/>
    </row>
    <row r="229" spans="1:21">
      <c r="A229" s="85">
        <v>23.2</v>
      </c>
      <c r="B229" s="83">
        <f t="shared" si="48"/>
        <v>5.0377833753148613E-3</v>
      </c>
      <c r="C229" s="6">
        <f t="shared" si="49"/>
        <v>6.4407207515012358E-3</v>
      </c>
      <c r="D229" s="6">
        <f t="shared" si="50"/>
        <v>3.6348459991284872E-3</v>
      </c>
      <c r="E229" s="84">
        <f t="shared" si="51"/>
        <v>-0.19378549949883056</v>
      </c>
      <c r="F229" s="6">
        <f t="shared" si="52"/>
        <v>-0.2</v>
      </c>
      <c r="G229" s="6">
        <f t="shared" si="53"/>
        <v>6.0140327430671563E-3</v>
      </c>
      <c r="H229" s="6">
        <f t="shared" si="54"/>
        <v>6.0453400503778336E-3</v>
      </c>
      <c r="I229" s="83">
        <f t="shared" si="55"/>
        <v>1.3101595298068851</v>
      </c>
      <c r="J229" s="6">
        <f t="shared" si="56"/>
        <v>1.3160293012123581</v>
      </c>
      <c r="K229" s="6">
        <f t="shared" si="57"/>
        <v>1.3042897584014121</v>
      </c>
      <c r="L229" s="84">
        <f t="shared" si="58"/>
        <v>4.413699469487724E-3</v>
      </c>
      <c r="M229" s="6">
        <f t="shared" si="59"/>
        <v>-7.6903358113282949E-4</v>
      </c>
      <c r="N229" s="6">
        <f t="shared" si="60"/>
        <v>1.3043768793852322</v>
      </c>
      <c r="O229" s="54">
        <f t="shared" si="61"/>
        <v>1.3111670864819478</v>
      </c>
      <c r="P229" s="64"/>
      <c r="Q229" s="85">
        <v>23.2</v>
      </c>
      <c r="R229" s="64">
        <f t="shared" si="62"/>
        <v>0</v>
      </c>
      <c r="S229" s="64">
        <f t="shared" si="63"/>
        <v>1.34</v>
      </c>
      <c r="T229" s="64"/>
      <c r="U229" s="64"/>
    </row>
    <row r="230" spans="1:21">
      <c r="A230" s="85">
        <v>23.3</v>
      </c>
      <c r="B230" s="83">
        <f t="shared" si="48"/>
        <v>5.0167224080267551E-3</v>
      </c>
      <c r="C230" s="6">
        <f t="shared" si="49"/>
        <v>6.4138848926575363E-3</v>
      </c>
      <c r="D230" s="6">
        <f t="shared" si="50"/>
        <v>3.6195599233959743E-3</v>
      </c>
      <c r="E230" s="84">
        <f t="shared" si="51"/>
        <v>-0.19381134586591259</v>
      </c>
      <c r="F230" s="6">
        <f t="shared" si="52"/>
        <v>-0.19999999999999996</v>
      </c>
      <c r="G230" s="6">
        <f t="shared" si="53"/>
        <v>5.9890201297621024E-3</v>
      </c>
      <c r="H230" s="6">
        <f t="shared" si="54"/>
        <v>6.020066889632106E-3</v>
      </c>
      <c r="I230" s="83">
        <f t="shared" si="55"/>
        <v>1.3102842809364548</v>
      </c>
      <c r="J230" s="6">
        <f t="shared" si="56"/>
        <v>1.3161302698091404</v>
      </c>
      <c r="K230" s="6">
        <f t="shared" si="57"/>
        <v>1.3044382920637692</v>
      </c>
      <c r="L230" s="84">
        <f t="shared" si="58"/>
        <v>4.3954152460433634E-3</v>
      </c>
      <c r="M230" s="6">
        <f t="shared" si="59"/>
        <v>-7.657456448216277E-4</v>
      </c>
      <c r="N230" s="6">
        <f t="shared" si="60"/>
        <v>1.3045250374313757</v>
      </c>
      <c r="O230" s="54">
        <f t="shared" si="61"/>
        <v>1.3112876254180601</v>
      </c>
      <c r="P230" s="64"/>
      <c r="Q230" s="85">
        <v>23.3</v>
      </c>
      <c r="R230" s="64">
        <f t="shared" si="62"/>
        <v>0</v>
      </c>
      <c r="S230" s="64">
        <f t="shared" si="63"/>
        <v>1.34</v>
      </c>
      <c r="T230" s="64"/>
      <c r="U230" s="64"/>
    </row>
    <row r="231" spans="1:21">
      <c r="A231" s="85">
        <v>23.4</v>
      </c>
      <c r="B231" s="83">
        <f t="shared" si="48"/>
        <v>4.9958368026644462E-3</v>
      </c>
      <c r="C231" s="6">
        <f t="shared" si="49"/>
        <v>6.3872717415385935E-3</v>
      </c>
      <c r="D231" s="6">
        <f t="shared" si="50"/>
        <v>3.604401863790299E-3</v>
      </c>
      <c r="E231" s="84">
        <f t="shared" si="51"/>
        <v>-0.1938369781312127</v>
      </c>
      <c r="F231" s="6">
        <f t="shared" si="52"/>
        <v>-0.1999999999999999</v>
      </c>
      <c r="G231" s="6">
        <f t="shared" si="53"/>
        <v>5.9642147117296221E-3</v>
      </c>
      <c r="H231" s="6">
        <f t="shared" si="54"/>
        <v>5.9950041631973349E-3</v>
      </c>
      <c r="I231" s="83">
        <f t="shared" si="55"/>
        <v>1.3104079933388844</v>
      </c>
      <c r="J231" s="6">
        <f t="shared" si="56"/>
        <v>1.3162303914627831</v>
      </c>
      <c r="K231" s="6">
        <f t="shared" si="57"/>
        <v>1.3045855952149856</v>
      </c>
      <c r="L231" s="84">
        <f t="shared" si="58"/>
        <v>4.3772818673168817E-3</v>
      </c>
      <c r="M231" s="6">
        <f t="shared" si="59"/>
        <v>-7.624857033929457E-4</v>
      </c>
      <c r="N231" s="6">
        <f t="shared" si="60"/>
        <v>1.304671968190855</v>
      </c>
      <c r="O231" s="54">
        <f t="shared" si="61"/>
        <v>1.3114071606994171</v>
      </c>
      <c r="P231" s="64"/>
      <c r="Q231" s="85">
        <v>23.4</v>
      </c>
      <c r="R231" s="64">
        <f t="shared" si="62"/>
        <v>0</v>
      </c>
      <c r="S231" s="64">
        <f t="shared" si="63"/>
        <v>1.34</v>
      </c>
      <c r="T231" s="64"/>
      <c r="U231" s="64"/>
    </row>
    <row r="232" spans="1:21">
      <c r="A232" s="85">
        <v>23.5</v>
      </c>
      <c r="B232" s="83">
        <f t="shared" si="48"/>
        <v>4.9751243781094526E-3</v>
      </c>
      <c r="C232" s="6">
        <f t="shared" si="49"/>
        <v>6.3608785371688757E-3</v>
      </c>
      <c r="D232" s="6">
        <f t="shared" si="50"/>
        <v>3.5893702190500291E-3</v>
      </c>
      <c r="E232" s="84">
        <f t="shared" si="51"/>
        <v>-0.19386239894406862</v>
      </c>
      <c r="F232" s="6">
        <f t="shared" si="52"/>
        <v>-0.19999999999999987</v>
      </c>
      <c r="G232" s="6">
        <f t="shared" si="53"/>
        <v>5.9396139250948686E-3</v>
      </c>
      <c r="H232" s="6">
        <f t="shared" si="54"/>
        <v>5.9701492537313425E-3</v>
      </c>
      <c r="I232" s="83">
        <f t="shared" si="55"/>
        <v>1.3105306799336651</v>
      </c>
      <c r="J232" s="6">
        <f t="shared" si="56"/>
        <v>1.3163296767842469</v>
      </c>
      <c r="K232" s="6">
        <f t="shared" si="57"/>
        <v>1.3047316830830831</v>
      </c>
      <c r="L232" s="84">
        <f t="shared" si="58"/>
        <v>4.3592974745158865E-3</v>
      </c>
      <c r="M232" s="6">
        <f t="shared" si="59"/>
        <v>-7.5925340082233462E-4</v>
      </c>
      <c r="N232" s="6">
        <f t="shared" si="60"/>
        <v>1.3048176868503547</v>
      </c>
      <c r="O232" s="54">
        <f t="shared" si="61"/>
        <v>1.3115257048092868</v>
      </c>
      <c r="P232" s="64"/>
      <c r="Q232" s="85">
        <v>23.5</v>
      </c>
      <c r="R232" s="64">
        <f t="shared" si="62"/>
        <v>0</v>
      </c>
      <c r="S232" s="64">
        <f t="shared" si="63"/>
        <v>1.34</v>
      </c>
      <c r="T232" s="64"/>
      <c r="U232" s="64"/>
    </row>
    <row r="233" spans="1:21">
      <c r="A233" s="85">
        <v>23.6</v>
      </c>
      <c r="B233" s="83">
        <f t="shared" si="48"/>
        <v>4.9545829892650699E-3</v>
      </c>
      <c r="C233" s="6">
        <f t="shared" si="49"/>
        <v>6.3347025640247733E-3</v>
      </c>
      <c r="D233" s="6">
        <f t="shared" si="50"/>
        <v>3.5744634145053666E-3</v>
      </c>
      <c r="E233" s="84">
        <f t="shared" si="51"/>
        <v>-0.19388761091028578</v>
      </c>
      <c r="F233" s="6">
        <f t="shared" si="52"/>
        <v>-0.19999999999999987</v>
      </c>
      <c r="G233" s="6">
        <f t="shared" si="53"/>
        <v>5.9152152481104165E-3</v>
      </c>
      <c r="H233" s="6">
        <f t="shared" si="54"/>
        <v>5.9454995871180832E-3</v>
      </c>
      <c r="I233" s="83">
        <f t="shared" si="55"/>
        <v>1.3106523534269199</v>
      </c>
      <c r="J233" s="6">
        <f t="shared" si="56"/>
        <v>1.316428136207993</v>
      </c>
      <c r="K233" s="6">
        <f t="shared" si="57"/>
        <v>1.3048765706458467</v>
      </c>
      <c r="L233" s="84">
        <f t="shared" si="58"/>
        <v>4.3414602392587267E-3</v>
      </c>
      <c r="M233" s="6">
        <f t="shared" si="59"/>
        <v>-7.560483870967617E-4</v>
      </c>
      <c r="N233" s="6">
        <f t="shared" si="60"/>
        <v>1.304962208347026</v>
      </c>
      <c r="O233" s="54">
        <f t="shared" si="61"/>
        <v>1.3116432700247729</v>
      </c>
      <c r="P233" s="64"/>
      <c r="Q233" s="85">
        <v>23.6</v>
      </c>
      <c r="R233" s="64">
        <f t="shared" si="62"/>
        <v>0</v>
      </c>
      <c r="S233" s="64">
        <f t="shared" si="63"/>
        <v>1.34</v>
      </c>
      <c r="T233" s="64"/>
      <c r="U233" s="64"/>
    </row>
    <row r="234" spans="1:21">
      <c r="A234" s="85">
        <v>23.7</v>
      </c>
      <c r="B234" s="83">
        <f t="shared" si="48"/>
        <v>4.9342105263157892E-3</v>
      </c>
      <c r="C234" s="6">
        <f t="shared" si="49"/>
        <v>6.3087411511030915E-3</v>
      </c>
      <c r="D234" s="6">
        <f t="shared" si="50"/>
        <v>3.5596799015284869E-3</v>
      </c>
      <c r="E234" s="84">
        <f t="shared" si="51"/>
        <v>-0.193912616593029</v>
      </c>
      <c r="F234" s="6">
        <f t="shared" si="52"/>
        <v>-0.19999999999999993</v>
      </c>
      <c r="G234" s="6">
        <f t="shared" si="53"/>
        <v>5.8910162002945507E-3</v>
      </c>
      <c r="H234" s="6">
        <f t="shared" si="54"/>
        <v>5.9210526315789467E-3</v>
      </c>
      <c r="I234" s="83">
        <f t="shared" si="55"/>
        <v>1.3107730263157895</v>
      </c>
      <c r="J234" s="6">
        <f t="shared" si="56"/>
        <v>1.316525779995638</v>
      </c>
      <c r="K234" s="6">
        <f t="shared" si="57"/>
        <v>1.305020272635941</v>
      </c>
      <c r="L234" s="84">
        <f t="shared" si="58"/>
        <v>4.323768362956437E-3</v>
      </c>
      <c r="M234" s="6">
        <f t="shared" si="59"/>
        <v>-7.5287031808776467E-4</v>
      </c>
      <c r="N234" s="6">
        <f t="shared" si="60"/>
        <v>1.3051055473735886</v>
      </c>
      <c r="O234" s="54">
        <f t="shared" si="61"/>
        <v>1.3117598684210527</v>
      </c>
      <c r="P234" s="64"/>
      <c r="Q234" s="85">
        <v>23.7</v>
      </c>
      <c r="R234" s="64">
        <f t="shared" si="62"/>
        <v>0</v>
      </c>
      <c r="S234" s="64">
        <f t="shared" si="63"/>
        <v>1.34</v>
      </c>
      <c r="T234" s="64"/>
      <c r="U234" s="64"/>
    </row>
    <row r="235" spans="1:21">
      <c r="A235" s="85">
        <v>23.8</v>
      </c>
      <c r="B235" s="83">
        <f t="shared" si="48"/>
        <v>4.9140049140049139E-3</v>
      </c>
      <c r="C235" s="6">
        <f t="shared" si="49"/>
        <v>6.2829916710123715E-3</v>
      </c>
      <c r="D235" s="6">
        <f t="shared" si="50"/>
        <v>3.5450181569974559E-3</v>
      </c>
      <c r="E235" s="84">
        <f t="shared" si="51"/>
        <v>-0.19393741851368956</v>
      </c>
      <c r="F235" s="6">
        <f t="shared" si="52"/>
        <v>-0.19999999999999982</v>
      </c>
      <c r="G235" s="6">
        <f t="shared" si="53"/>
        <v>5.867014341590612E-3</v>
      </c>
      <c r="H235" s="6">
        <f t="shared" si="54"/>
        <v>5.8968058968058958E-3</v>
      </c>
      <c r="I235" s="83">
        <f t="shared" si="55"/>
        <v>1.3108927108927109</v>
      </c>
      <c r="J235" s="6">
        <f t="shared" si="56"/>
        <v>1.3166226182395158</v>
      </c>
      <c r="K235" s="6">
        <f t="shared" si="57"/>
        <v>1.305162803545906</v>
      </c>
      <c r="L235" s="84">
        <f t="shared" si="58"/>
        <v>4.3062200762067756E-3</v>
      </c>
      <c r="M235" s="6">
        <f t="shared" si="59"/>
        <v>-7.4971885542923723E-4</v>
      </c>
      <c r="N235" s="6">
        <f t="shared" si="60"/>
        <v>1.3052477183833116</v>
      </c>
      <c r="O235" s="54">
        <f t="shared" si="61"/>
        <v>1.3118755118755119</v>
      </c>
      <c r="P235" s="64"/>
      <c r="Q235" s="85">
        <v>23.8</v>
      </c>
      <c r="R235" s="64">
        <f t="shared" si="62"/>
        <v>0</v>
      </c>
      <c r="S235" s="64">
        <f t="shared" si="63"/>
        <v>1.34</v>
      </c>
      <c r="T235" s="64"/>
      <c r="U235" s="64"/>
    </row>
    <row r="236" spans="1:21">
      <c r="A236" s="85">
        <v>23.9</v>
      </c>
      <c r="B236" s="83">
        <f t="shared" si="48"/>
        <v>4.8939641109298528E-3</v>
      </c>
      <c r="C236" s="6">
        <f t="shared" si="49"/>
        <v>6.2574515390863726E-3</v>
      </c>
      <c r="D236" s="6">
        <f t="shared" si="50"/>
        <v>3.5304766827733329E-3</v>
      </c>
      <c r="E236" s="84">
        <f t="shared" si="51"/>
        <v>-0.19396201915273512</v>
      </c>
      <c r="F236" s="6">
        <f t="shared" si="52"/>
        <v>-0.19999999999999996</v>
      </c>
      <c r="G236" s="6">
        <f t="shared" si="53"/>
        <v>5.8432072715468271E-3</v>
      </c>
      <c r="H236" s="6">
        <f t="shared" si="54"/>
        <v>5.8727569331158231E-3</v>
      </c>
      <c r="I236" s="83">
        <f t="shared" si="55"/>
        <v>1.3110114192495923</v>
      </c>
      <c r="J236" s="6">
        <f t="shared" si="56"/>
        <v>1.3167186608661556</v>
      </c>
      <c r="K236" s="6">
        <f t="shared" si="57"/>
        <v>1.305304177633029</v>
      </c>
      <c r="L236" s="84">
        <f t="shared" si="58"/>
        <v>4.2888136382058769E-3</v>
      </c>
      <c r="M236" s="6">
        <f t="shared" si="59"/>
        <v>-7.4659366639695263E-4</v>
      </c>
      <c r="N236" s="6">
        <f t="shared" si="60"/>
        <v>1.305388735594871</v>
      </c>
      <c r="O236" s="54">
        <f t="shared" si="61"/>
        <v>1.3119902120717781</v>
      </c>
      <c r="P236" s="64"/>
      <c r="Q236" s="85">
        <v>23.9</v>
      </c>
      <c r="R236" s="64">
        <f t="shared" si="62"/>
        <v>0</v>
      </c>
      <c r="S236" s="64">
        <f t="shared" si="63"/>
        <v>1.34</v>
      </c>
      <c r="T236" s="64"/>
      <c r="U236" s="64"/>
    </row>
    <row r="237" spans="1:21">
      <c r="A237" s="85">
        <v>24</v>
      </c>
      <c r="B237" s="83">
        <f t="shared" si="48"/>
        <v>4.8740861088545891E-3</v>
      </c>
      <c r="C237" s="6">
        <f t="shared" si="49"/>
        <v>6.2321182125190831E-3</v>
      </c>
      <c r="D237" s="6">
        <f t="shared" si="50"/>
        <v>3.5160540051900951E-3</v>
      </c>
      <c r="E237" s="84">
        <f t="shared" si="51"/>
        <v>-0.19398642095053351</v>
      </c>
      <c r="F237" s="6">
        <f t="shared" si="52"/>
        <v>-0.2</v>
      </c>
      <c r="G237" s="6">
        <f t="shared" si="53"/>
        <v>5.8195926285160033E-3</v>
      </c>
      <c r="H237" s="6">
        <f t="shared" si="54"/>
        <v>5.8489033306255069E-3</v>
      </c>
      <c r="I237" s="83">
        <f t="shared" si="55"/>
        <v>1.3111291632818847</v>
      </c>
      <c r="J237" s="6">
        <f t="shared" si="56"/>
        <v>1.3168139176396711</v>
      </c>
      <c r="K237" s="6">
        <f t="shared" si="57"/>
        <v>1.3054444089240982</v>
      </c>
      <c r="L237" s="84">
        <f t="shared" si="58"/>
        <v>4.2715473361722208E-3</v>
      </c>
      <c r="M237" s="6">
        <f t="shared" si="59"/>
        <v>-7.4349442379184724E-4</v>
      </c>
      <c r="N237" s="6">
        <f t="shared" si="60"/>
        <v>1.3055286129970902</v>
      </c>
      <c r="O237" s="54">
        <f t="shared" si="61"/>
        <v>1.3121039805036556</v>
      </c>
      <c r="P237" s="64"/>
      <c r="Q237" s="85">
        <v>24</v>
      </c>
      <c r="R237" s="64">
        <f t="shared" si="62"/>
        <v>0</v>
      </c>
      <c r="S237" s="64">
        <f t="shared" si="63"/>
        <v>1.34</v>
      </c>
      <c r="T237" s="64"/>
      <c r="U237" s="64"/>
    </row>
    <row r="238" spans="1:21">
      <c r="A238" s="85">
        <v>24.1</v>
      </c>
      <c r="B238" s="83">
        <f t="shared" si="48"/>
        <v>4.8543689320388345E-3</v>
      </c>
      <c r="C238" s="6">
        <f t="shared" si="49"/>
        <v>6.2069891895206852E-3</v>
      </c>
      <c r="D238" s="6">
        <f t="shared" si="50"/>
        <v>3.5017486745569835E-3</v>
      </c>
      <c r="E238" s="84">
        <f t="shared" si="51"/>
        <v>-0.19401062630816296</v>
      </c>
      <c r="F238" s="6">
        <f t="shared" si="52"/>
        <v>-0.19999999999999996</v>
      </c>
      <c r="G238" s="6">
        <f t="shared" si="53"/>
        <v>5.7961680888745769E-3</v>
      </c>
      <c r="H238" s="6">
        <f t="shared" si="54"/>
        <v>5.8252427184466013E-3</v>
      </c>
      <c r="I238" s="83">
        <f t="shared" si="55"/>
        <v>1.3112459546925566</v>
      </c>
      <c r="J238" s="6">
        <f t="shared" si="56"/>
        <v>1.31690839816507</v>
      </c>
      <c r="K238" s="6">
        <f t="shared" si="57"/>
        <v>1.3055835112200431</v>
      </c>
      <c r="L238" s="84">
        <f t="shared" si="58"/>
        <v>4.2544194847855318E-3</v>
      </c>
      <c r="M238" s="6">
        <f t="shared" si="59"/>
        <v>-7.4042080582467727E-4</v>
      </c>
      <c r="N238" s="6">
        <f t="shared" si="60"/>
        <v>1.3056673643535663</v>
      </c>
      <c r="O238" s="54">
        <f t="shared" si="61"/>
        <v>1.3122168284789644</v>
      </c>
      <c r="P238" s="64"/>
      <c r="Q238" s="85">
        <v>24.1</v>
      </c>
      <c r="R238" s="64">
        <f t="shared" si="62"/>
        <v>0</v>
      </c>
      <c r="S238" s="64">
        <f t="shared" si="63"/>
        <v>1.34</v>
      </c>
      <c r="T238" s="64"/>
      <c r="U238" s="64"/>
    </row>
    <row r="239" spans="1:21">
      <c r="A239" s="85">
        <v>24.2</v>
      </c>
      <c r="B239" s="83">
        <f t="shared" si="48"/>
        <v>4.8348106365833999E-3</v>
      </c>
      <c r="C239" s="6">
        <f t="shared" si="49"/>
        <v>6.1820620084938353E-3</v>
      </c>
      <c r="D239" s="6">
        <f t="shared" si="50"/>
        <v>3.4875592646729644E-3</v>
      </c>
      <c r="E239" s="84">
        <f t="shared" si="51"/>
        <v>-0.19403463758819769</v>
      </c>
      <c r="F239" s="6">
        <f t="shared" si="52"/>
        <v>-0.19999999999999996</v>
      </c>
      <c r="G239" s="6">
        <f t="shared" si="53"/>
        <v>5.7729313662604233E-3</v>
      </c>
      <c r="H239" s="6">
        <f t="shared" si="54"/>
        <v>5.8017727639000797E-3</v>
      </c>
      <c r="I239" s="83">
        <f t="shared" si="55"/>
        <v>1.311361804995971</v>
      </c>
      <c r="J239" s="6">
        <f t="shared" si="56"/>
        <v>1.3170021118914803</v>
      </c>
      <c r="K239" s="6">
        <f t="shared" si="57"/>
        <v>1.3057214981004617</v>
      </c>
      <c r="L239" s="84">
        <f t="shared" si="58"/>
        <v>4.2374284256387097E-3</v>
      </c>
      <c r="M239" s="6">
        <f t="shared" si="59"/>
        <v>-7.3737249600593579E-4</v>
      </c>
      <c r="N239" s="6">
        <f t="shared" si="60"/>
        <v>1.3058050032071842</v>
      </c>
      <c r="O239" s="54">
        <f t="shared" si="61"/>
        <v>1.3123287671232877</v>
      </c>
      <c r="P239" s="64"/>
      <c r="Q239" s="85">
        <v>24.2</v>
      </c>
      <c r="R239" s="64">
        <f t="shared" si="62"/>
        <v>0</v>
      </c>
      <c r="S239" s="64">
        <f t="shared" si="63"/>
        <v>1.34</v>
      </c>
      <c r="T239" s="64"/>
      <c r="U239" s="64"/>
    </row>
    <row r="240" spans="1:21">
      <c r="A240" s="85">
        <v>24.3</v>
      </c>
      <c r="B240" s="83">
        <f t="shared" si="48"/>
        <v>4.815409309791332E-3</v>
      </c>
      <c r="C240" s="6">
        <f t="shared" si="49"/>
        <v>6.1573342472297267E-3</v>
      </c>
      <c r="D240" s="6">
        <f t="shared" si="50"/>
        <v>3.4734843723529365E-3</v>
      </c>
      <c r="E240" s="84">
        <f t="shared" si="51"/>
        <v>-0.19405845711547678</v>
      </c>
      <c r="F240" s="6">
        <f t="shared" si="52"/>
        <v>-0.19999999999999996</v>
      </c>
      <c r="G240" s="6">
        <f t="shared" si="53"/>
        <v>5.7498802108289409E-3</v>
      </c>
      <c r="H240" s="6">
        <f t="shared" si="54"/>
        <v>5.7784911717495982E-3</v>
      </c>
      <c r="I240" s="83">
        <f t="shared" si="55"/>
        <v>1.3114767255216693</v>
      </c>
      <c r="J240" s="6">
        <f t="shared" si="56"/>
        <v>1.3170950681152991</v>
      </c>
      <c r="K240" s="6">
        <f t="shared" si="57"/>
        <v>1.3058583829280395</v>
      </c>
      <c r="L240" s="84">
        <f t="shared" si="58"/>
        <v>4.2205725267020471E-3</v>
      </c>
      <c r="M240" s="6">
        <f t="shared" si="59"/>
        <v>-7.3434918303661313E-4</v>
      </c>
      <c r="N240" s="6">
        <f t="shared" si="60"/>
        <v>1.3059415428845234</v>
      </c>
      <c r="O240" s="54">
        <f t="shared" si="61"/>
        <v>1.3124398073836276</v>
      </c>
      <c r="P240" s="64"/>
      <c r="Q240" s="85">
        <v>24.3</v>
      </c>
      <c r="R240" s="64">
        <f t="shared" si="62"/>
        <v>0</v>
      </c>
      <c r="S240" s="64">
        <f t="shared" si="63"/>
        <v>1.34</v>
      </c>
      <c r="T240" s="64"/>
      <c r="U240" s="64"/>
    </row>
    <row r="241" spans="1:21">
      <c r="A241" s="85">
        <v>24.4</v>
      </c>
      <c r="B241" s="83">
        <f t="shared" si="48"/>
        <v>4.7961630695443642E-3</v>
      </c>
      <c r="C241" s="6">
        <f t="shared" si="49"/>
        <v>6.1328035221233836E-3</v>
      </c>
      <c r="D241" s="6">
        <f t="shared" si="50"/>
        <v>3.4595226169653452E-3</v>
      </c>
      <c r="E241" s="84">
        <f t="shared" si="51"/>
        <v>-0.19408208717785563</v>
      </c>
      <c r="F241" s="6">
        <f t="shared" si="52"/>
        <v>-0.19999999999999993</v>
      </c>
      <c r="G241" s="6">
        <f t="shared" si="53"/>
        <v>5.7270124085268851E-3</v>
      </c>
      <c r="H241" s="6">
        <f t="shared" si="54"/>
        <v>5.7553956834532367E-3</v>
      </c>
      <c r="I241" s="83">
        <f t="shared" si="55"/>
        <v>1.3115907274180654</v>
      </c>
      <c r="J241" s="6">
        <f t="shared" si="56"/>
        <v>1.3171872759832672</v>
      </c>
      <c r="K241" s="6">
        <f t="shared" si="57"/>
        <v>1.3059941788528637</v>
      </c>
      <c r="L241" s="84">
        <f t="shared" si="58"/>
        <v>4.2038501818020381E-3</v>
      </c>
      <c r="M241" s="6">
        <f t="shared" si="59"/>
        <v>-7.313505607021598E-4</v>
      </c>
      <c r="N241" s="6">
        <f t="shared" si="60"/>
        <v>1.3060769965001591</v>
      </c>
      <c r="O241" s="54">
        <f t="shared" si="61"/>
        <v>1.3125499600319743</v>
      </c>
      <c r="P241" s="64"/>
      <c r="Q241" s="85">
        <v>24.4</v>
      </c>
      <c r="R241" s="64">
        <f t="shared" si="62"/>
        <v>0</v>
      </c>
      <c r="S241" s="64">
        <f t="shared" si="63"/>
        <v>1.34</v>
      </c>
      <c r="T241" s="64"/>
      <c r="U241" s="64"/>
    </row>
    <row r="242" spans="1:21">
      <c r="A242" s="85">
        <v>24.5</v>
      </c>
      <c r="B242" s="83">
        <f t="shared" si="48"/>
        <v>4.7770700636942673E-3</v>
      </c>
      <c r="C242" s="6">
        <f t="shared" si="49"/>
        <v>6.1084674874076154E-3</v>
      </c>
      <c r="D242" s="6">
        <f t="shared" si="50"/>
        <v>3.4456726399809188E-3</v>
      </c>
      <c r="E242" s="84">
        <f t="shared" si="51"/>
        <v>-0.19410553002693709</v>
      </c>
      <c r="F242" s="6">
        <f t="shared" si="52"/>
        <v>-0.19999999999999996</v>
      </c>
      <c r="G242" s="6">
        <f t="shared" si="53"/>
        <v>5.7043257803834572E-3</v>
      </c>
      <c r="H242" s="6">
        <f t="shared" si="54"/>
        <v>5.7324840764331206E-3</v>
      </c>
      <c r="I242" s="83">
        <f t="shared" si="55"/>
        <v>1.311703821656051</v>
      </c>
      <c r="J242" s="6">
        <f t="shared" si="56"/>
        <v>1.3172787444954674</v>
      </c>
      <c r="K242" s="6">
        <f t="shared" si="57"/>
        <v>1.3061288988166346</v>
      </c>
      <c r="L242" s="84">
        <f t="shared" si="58"/>
        <v>4.187259810110663E-3</v>
      </c>
      <c r="M242" s="6">
        <f t="shared" si="59"/>
        <v>-7.2837632776930495E-4</v>
      </c>
      <c r="N242" s="6">
        <f t="shared" si="60"/>
        <v>1.3062113769608621</v>
      </c>
      <c r="O242" s="54">
        <f t="shared" si="61"/>
        <v>1.3126592356687898</v>
      </c>
      <c r="P242" s="64"/>
      <c r="Q242" s="85">
        <v>24.5</v>
      </c>
      <c r="R242" s="64">
        <f t="shared" si="62"/>
        <v>0</v>
      </c>
      <c r="S242" s="64">
        <f t="shared" si="63"/>
        <v>1.34</v>
      </c>
      <c r="T242" s="64"/>
      <c r="U242" s="64"/>
    </row>
    <row r="243" spans="1:21">
      <c r="A243" s="85">
        <v>24.6</v>
      </c>
      <c r="B243" s="83">
        <f t="shared" si="48"/>
        <v>4.7581284694686752E-3</v>
      </c>
      <c r="C243" s="6">
        <f t="shared" si="49"/>
        <v>6.0843238344051708E-3</v>
      </c>
      <c r="D243" s="6">
        <f t="shared" si="50"/>
        <v>3.4319331045321796E-3</v>
      </c>
      <c r="E243" s="84">
        <f t="shared" si="51"/>
        <v>-0.19412878787878785</v>
      </c>
      <c r="F243" s="6">
        <f t="shared" si="52"/>
        <v>-0.19999999999999984</v>
      </c>
      <c r="G243" s="6">
        <f t="shared" si="53"/>
        <v>5.6818181818181811E-3</v>
      </c>
      <c r="H243" s="6">
        <f t="shared" si="54"/>
        <v>5.7097541633624096E-3</v>
      </c>
      <c r="I243" s="83">
        <f t="shared" si="55"/>
        <v>1.3118160190325139</v>
      </c>
      <c r="J243" s="6">
        <f t="shared" si="56"/>
        <v>1.3173694825082507</v>
      </c>
      <c r="K243" s="6">
        <f t="shared" si="57"/>
        <v>1.3062625555567768</v>
      </c>
      <c r="L243" s="84">
        <f t="shared" si="58"/>
        <v>4.1707998556474819E-3</v>
      </c>
      <c r="M243" s="6">
        <f t="shared" si="59"/>
        <v>-7.2542618788538004E-4</v>
      </c>
      <c r="N243" s="6">
        <f t="shared" si="60"/>
        <v>1.306344696969697</v>
      </c>
      <c r="O243" s="54">
        <f t="shared" si="61"/>
        <v>1.3127676447264076</v>
      </c>
      <c r="P243" s="64"/>
      <c r="Q243" s="85">
        <v>24.6</v>
      </c>
      <c r="R243" s="64">
        <f t="shared" si="62"/>
        <v>0</v>
      </c>
      <c r="S243" s="64">
        <f t="shared" si="63"/>
        <v>1.34</v>
      </c>
      <c r="T243" s="64"/>
      <c r="U243" s="64"/>
    </row>
    <row r="244" spans="1:21">
      <c r="A244" s="85">
        <v>24.7</v>
      </c>
      <c r="B244" s="83">
        <f t="shared" si="48"/>
        <v>4.7393364928909948E-3</v>
      </c>
      <c r="C244" s="6">
        <f t="shared" si="49"/>
        <v>6.0603702907985378E-3</v>
      </c>
      <c r="D244" s="6">
        <f t="shared" si="50"/>
        <v>3.4183026949834521E-3</v>
      </c>
      <c r="E244" s="84">
        <f t="shared" si="51"/>
        <v>-0.19415186291463607</v>
      </c>
      <c r="F244" s="6">
        <f t="shared" si="52"/>
        <v>-0.20000000000000007</v>
      </c>
      <c r="G244" s="6">
        <f t="shared" si="53"/>
        <v>5.6594875019650992E-3</v>
      </c>
      <c r="H244" s="6">
        <f t="shared" si="54"/>
        <v>5.6872037914691941E-3</v>
      </c>
      <c r="I244" s="83">
        <f t="shared" si="55"/>
        <v>1.3119273301737755</v>
      </c>
      <c r="J244" s="6">
        <f t="shared" si="56"/>
        <v>1.3174594987370969</v>
      </c>
      <c r="K244" s="6">
        <f t="shared" si="57"/>
        <v>1.3063951616104541</v>
      </c>
      <c r="L244" s="84">
        <f t="shared" si="58"/>
        <v>4.1544687867939422E-3</v>
      </c>
      <c r="M244" s="6">
        <f t="shared" si="59"/>
        <v>-7.2249984947929022E-4</v>
      </c>
      <c r="N244" s="6">
        <f t="shared" si="60"/>
        <v>1.3064769690300266</v>
      </c>
      <c r="O244" s="54">
        <f t="shared" si="61"/>
        <v>1.3128751974723538</v>
      </c>
      <c r="P244" s="64"/>
      <c r="Q244" s="85">
        <v>24.7</v>
      </c>
      <c r="R244" s="64">
        <f t="shared" si="62"/>
        <v>0</v>
      </c>
      <c r="S244" s="64">
        <f t="shared" si="63"/>
        <v>1.34</v>
      </c>
      <c r="T244" s="64"/>
      <c r="U244" s="64"/>
    </row>
    <row r="245" spans="1:21">
      <c r="A245" s="85">
        <v>24.8</v>
      </c>
      <c r="B245" s="83">
        <f t="shared" si="48"/>
        <v>4.7206923682140038E-3</v>
      </c>
      <c r="C245" s="6">
        <f t="shared" si="49"/>
        <v>6.0366046199169295E-3</v>
      </c>
      <c r="D245" s="6">
        <f t="shared" si="50"/>
        <v>3.4047801165110777E-3</v>
      </c>
      <c r="E245" s="84">
        <f t="shared" si="51"/>
        <v>-0.19417475728155342</v>
      </c>
      <c r="F245" s="6">
        <f t="shared" si="52"/>
        <v>-0.20000000000000004</v>
      </c>
      <c r="G245" s="6">
        <f t="shared" si="53"/>
        <v>5.6373316630128397E-3</v>
      </c>
      <c r="H245" s="6">
        <f t="shared" si="54"/>
        <v>5.6648308418568048E-3</v>
      </c>
      <c r="I245" s="83">
        <f t="shared" si="55"/>
        <v>1.3120377655389457</v>
      </c>
      <c r="J245" s="6">
        <f t="shared" si="56"/>
        <v>1.3175488017594013</v>
      </c>
      <c r="K245" s="6">
        <f t="shared" si="57"/>
        <v>1.3065267293184899</v>
      </c>
      <c r="L245" s="84">
        <f t="shared" si="58"/>
        <v>4.1382650958180214E-3</v>
      </c>
      <c r="M245" s="6">
        <f t="shared" si="59"/>
        <v>-7.1959702566564972E-4</v>
      </c>
      <c r="N245" s="6">
        <f t="shared" si="60"/>
        <v>1.3066082054494208</v>
      </c>
      <c r="O245" s="54">
        <f t="shared" si="61"/>
        <v>1.3129819040125885</v>
      </c>
      <c r="P245" s="64"/>
      <c r="Q245" s="85">
        <v>24.8</v>
      </c>
      <c r="R245" s="64">
        <f t="shared" si="62"/>
        <v>0</v>
      </c>
      <c r="S245" s="64">
        <f t="shared" si="63"/>
        <v>1.34</v>
      </c>
      <c r="T245" s="64"/>
      <c r="U245" s="64"/>
    </row>
    <row r="246" spans="1:21">
      <c r="A246" s="85">
        <v>24.9</v>
      </c>
      <c r="B246" s="83">
        <f t="shared" si="48"/>
        <v>4.7021943573667714E-3</v>
      </c>
      <c r="C246" s="6">
        <f t="shared" si="49"/>
        <v>6.0130246200400025E-3</v>
      </c>
      <c r="D246" s="6">
        <f t="shared" si="50"/>
        <v>3.3913640946935399E-3</v>
      </c>
      <c r="E246" s="84">
        <f t="shared" si="51"/>
        <v>-0.19419747309312105</v>
      </c>
      <c r="F246" s="6">
        <f t="shared" si="52"/>
        <v>-0.19999999999999984</v>
      </c>
      <c r="G246" s="6">
        <f t="shared" si="53"/>
        <v>5.6153486195601307E-3</v>
      </c>
      <c r="H246" s="6">
        <f t="shared" si="54"/>
        <v>5.642633228840125E-3</v>
      </c>
      <c r="I246" s="83">
        <f t="shared" si="55"/>
        <v>1.3121473354231974</v>
      </c>
      <c r="J246" s="6">
        <f t="shared" si="56"/>
        <v>1.3176374000171998</v>
      </c>
      <c r="K246" s="6">
        <f t="shared" si="57"/>
        <v>1.3066572708291948</v>
      </c>
      <c r="L246" s="84">
        <f t="shared" si="58"/>
        <v>4.1221872984108371E-3</v>
      </c>
      <c r="M246" s="6">
        <f t="shared" si="59"/>
        <v>-7.1671743415156416E-4</v>
      </c>
      <c r="N246" s="6">
        <f t="shared" si="60"/>
        <v>1.3067384183434723</v>
      </c>
      <c r="O246" s="54">
        <f t="shared" si="61"/>
        <v>1.3130877742946707</v>
      </c>
      <c r="P246" s="64"/>
      <c r="Q246" s="85">
        <v>24.9</v>
      </c>
      <c r="R246" s="64">
        <f t="shared" si="62"/>
        <v>0</v>
      </c>
      <c r="S246" s="64">
        <f t="shared" si="63"/>
        <v>1.34</v>
      </c>
      <c r="T246" s="64"/>
      <c r="U246" s="64"/>
    </row>
    <row r="247" spans="1:21">
      <c r="A247" s="85">
        <v>25</v>
      </c>
      <c r="B247" s="83">
        <f t="shared" si="48"/>
        <v>4.6838407494145199E-3</v>
      </c>
      <c r="C247" s="6">
        <f t="shared" si="49"/>
        <v>5.9896281237178045E-3</v>
      </c>
      <c r="D247" s="6">
        <f t="shared" si="50"/>
        <v>3.3780533751112348E-3</v>
      </c>
      <c r="E247" s="84">
        <f t="shared" si="51"/>
        <v>-0.19422001243008077</v>
      </c>
      <c r="F247" s="6">
        <f t="shared" si="52"/>
        <v>-0.19999999999999982</v>
      </c>
      <c r="G247" s="6">
        <f t="shared" si="53"/>
        <v>5.5935363579863269E-3</v>
      </c>
      <c r="H247" s="6">
        <f t="shared" si="54"/>
        <v>5.620608899297423E-3</v>
      </c>
      <c r="I247" s="83">
        <f t="shared" si="55"/>
        <v>1.3122560499609679</v>
      </c>
      <c r="J247" s="6">
        <f t="shared" si="56"/>
        <v>1.3177253018198287</v>
      </c>
      <c r="K247" s="6">
        <f t="shared" si="57"/>
        <v>1.3067867981021071</v>
      </c>
      <c r="L247" s="84">
        <f t="shared" si="58"/>
        <v>4.1062339332331391E-3</v>
      </c>
      <c r="M247" s="6">
        <f t="shared" si="59"/>
        <v>-7.1386079714452386E-4</v>
      </c>
      <c r="N247" s="6">
        <f t="shared" si="60"/>
        <v>1.3068676196395277</v>
      </c>
      <c r="O247" s="54">
        <f t="shared" si="61"/>
        <v>1.3131928181108508</v>
      </c>
      <c r="P247" s="64"/>
      <c r="Q247" s="85">
        <v>25</v>
      </c>
      <c r="R247" s="64">
        <f t="shared" si="62"/>
        <v>0</v>
      </c>
      <c r="S247" s="64">
        <f t="shared" si="63"/>
        <v>1.34</v>
      </c>
      <c r="T247" s="64"/>
      <c r="U247" s="64"/>
    </row>
    <row r="248" spans="1:21">
      <c r="A248" s="85">
        <v>25.1</v>
      </c>
      <c r="B248" s="83">
        <f t="shared" si="48"/>
        <v>4.6656298600311038E-3</v>
      </c>
      <c r="C248" s="6">
        <f t="shared" si="49"/>
        <v>5.9664129971065613E-3</v>
      </c>
      <c r="D248" s="6">
        <f t="shared" si="50"/>
        <v>3.3648467229556462E-3</v>
      </c>
      <c r="E248" s="84">
        <f t="shared" si="51"/>
        <v>-0.19424237734096883</v>
      </c>
      <c r="F248" s="6">
        <f t="shared" si="52"/>
        <v>-0.1999999999999999</v>
      </c>
      <c r="G248" s="6">
        <f t="shared" si="53"/>
        <v>5.571892895836557E-3</v>
      </c>
      <c r="H248" s="6">
        <f t="shared" si="54"/>
        <v>5.598755832037324E-3</v>
      </c>
      <c r="I248" s="83">
        <f t="shared" si="55"/>
        <v>1.3123639191290826</v>
      </c>
      <c r="J248" s="6">
        <f t="shared" si="56"/>
        <v>1.3178125153465199</v>
      </c>
      <c r="K248" s="6">
        <f t="shared" si="57"/>
        <v>1.3069153229116452</v>
      </c>
      <c r="L248" s="84">
        <f t="shared" si="58"/>
        <v>4.090403561473002E-3</v>
      </c>
      <c r="M248" s="6">
        <f t="shared" si="59"/>
        <v>-7.1102684126326642E-4</v>
      </c>
      <c r="N248" s="6">
        <f t="shared" si="60"/>
        <v>1.3069958210803283</v>
      </c>
      <c r="O248" s="54">
        <f t="shared" si="61"/>
        <v>1.3132970451010888</v>
      </c>
      <c r="P248" s="64"/>
      <c r="Q248" s="85">
        <v>25.1</v>
      </c>
      <c r="R248" s="64">
        <f t="shared" si="62"/>
        <v>0</v>
      </c>
      <c r="S248" s="64">
        <f t="shared" si="63"/>
        <v>1.34</v>
      </c>
      <c r="T248" s="64"/>
      <c r="U248" s="64"/>
    </row>
    <row r="249" spans="1:21">
      <c r="A249" s="85">
        <v>25.2</v>
      </c>
      <c r="B249" s="83">
        <f t="shared" si="48"/>
        <v>4.6475600309837332E-3</v>
      </c>
      <c r="C249" s="6">
        <f t="shared" si="49"/>
        <v>5.9433771393198453E-3</v>
      </c>
      <c r="D249" s="6">
        <f t="shared" si="50"/>
        <v>3.3517429226476206E-3</v>
      </c>
      <c r="E249" s="84">
        <f t="shared" si="51"/>
        <v>-0.19426456984273827</v>
      </c>
      <c r="F249" s="6">
        <f t="shared" si="52"/>
        <v>-0.2</v>
      </c>
      <c r="G249" s="6">
        <f t="shared" si="53"/>
        <v>5.5504162812210914E-3</v>
      </c>
      <c r="H249" s="6">
        <f t="shared" si="54"/>
        <v>5.5770720371804798E-3</v>
      </c>
      <c r="I249" s="83">
        <f t="shared" si="55"/>
        <v>1.3124709527498062</v>
      </c>
      <c r="J249" s="6">
        <f t="shared" si="56"/>
        <v>1.3178990486489381</v>
      </c>
      <c r="K249" s="6">
        <f t="shared" si="57"/>
        <v>1.3070428568506742</v>
      </c>
      <c r="L249" s="84">
        <f t="shared" si="58"/>
        <v>4.0746947664133271E-3</v>
      </c>
      <c r="M249" s="6">
        <f t="shared" si="59"/>
        <v>-7.0821529745058228E-4</v>
      </c>
      <c r="N249" s="6">
        <f t="shared" si="60"/>
        <v>1.307123034227567</v>
      </c>
      <c r="O249" s="54">
        <f t="shared" si="61"/>
        <v>1.3134004647560031</v>
      </c>
      <c r="P249" s="64"/>
      <c r="Q249" s="85">
        <v>25.2</v>
      </c>
      <c r="R249" s="64">
        <f t="shared" si="62"/>
        <v>0</v>
      </c>
      <c r="S249" s="64">
        <f t="shared" si="63"/>
        <v>1.34</v>
      </c>
      <c r="T249" s="64"/>
      <c r="U249" s="64"/>
    </row>
    <row r="250" spans="1:21">
      <c r="A250" s="85">
        <v>25.3</v>
      </c>
      <c r="B250" s="83">
        <f t="shared" si="48"/>
        <v>4.6296296296296294E-3</v>
      </c>
      <c r="C250" s="6">
        <f t="shared" si="49"/>
        <v>5.9205184817947131E-3</v>
      </c>
      <c r="D250" s="6">
        <f t="shared" si="50"/>
        <v>3.3387407774645456E-3</v>
      </c>
      <c r="E250" s="84">
        <f t="shared" si="51"/>
        <v>-0.19428659192136388</v>
      </c>
      <c r="F250" s="6">
        <f t="shared" si="52"/>
        <v>-0.19999999999999993</v>
      </c>
      <c r="G250" s="6">
        <f t="shared" si="53"/>
        <v>5.5291045922285361E-3</v>
      </c>
      <c r="H250" s="6">
        <f t="shared" si="54"/>
        <v>5.5555555555555549E-3</v>
      </c>
      <c r="I250" s="83">
        <f t="shared" si="55"/>
        <v>1.312577160493827</v>
      </c>
      <c r="J250" s="6">
        <f t="shared" si="56"/>
        <v>1.3179849096536598</v>
      </c>
      <c r="K250" s="6">
        <f t="shared" si="57"/>
        <v>1.307169411333994</v>
      </c>
      <c r="L250" s="84">
        <f t="shared" si="58"/>
        <v>4.0591061530099266E-3</v>
      </c>
      <c r="M250" s="6">
        <f t="shared" si="59"/>
        <v>-7.0542590088771488E-4</v>
      </c>
      <c r="N250" s="6">
        <f t="shared" si="60"/>
        <v>1.3072492704653662</v>
      </c>
      <c r="O250" s="54">
        <f t="shared" si="61"/>
        <v>1.313503086419753</v>
      </c>
      <c r="P250" s="64"/>
      <c r="Q250" s="85">
        <v>25.3</v>
      </c>
      <c r="R250" s="64">
        <f t="shared" si="62"/>
        <v>0</v>
      </c>
      <c r="S250" s="64">
        <f t="shared" si="63"/>
        <v>1.34</v>
      </c>
      <c r="T250" s="64"/>
      <c r="U250" s="64"/>
    </row>
    <row r="251" spans="1:21">
      <c r="A251" s="85">
        <v>25.4</v>
      </c>
      <c r="B251" s="83">
        <f t="shared" si="48"/>
        <v>4.6118370484242886E-3</v>
      </c>
      <c r="C251" s="6">
        <f t="shared" si="49"/>
        <v>5.8978349876724293E-3</v>
      </c>
      <c r="D251" s="6">
        <f t="shared" si="50"/>
        <v>3.3258391091761483E-3</v>
      </c>
      <c r="E251" s="84">
        <f t="shared" si="51"/>
        <v>-0.19430844553243573</v>
      </c>
      <c r="F251" s="6">
        <f t="shared" si="52"/>
        <v>-0.19999999999999996</v>
      </c>
      <c r="G251" s="6">
        <f t="shared" si="53"/>
        <v>5.5079559363525087E-3</v>
      </c>
      <c r="H251" s="6">
        <f t="shared" si="54"/>
        <v>5.5342044581091461E-3</v>
      </c>
      <c r="I251" s="83">
        <f t="shared" si="55"/>
        <v>1.3126825518831668</v>
      </c>
      <c r="J251" s="6">
        <f t="shared" si="56"/>
        <v>1.3180701061645903</v>
      </c>
      <c r="K251" s="6">
        <f t="shared" si="57"/>
        <v>1.3072949976017434</v>
      </c>
      <c r="L251" s="84">
        <f t="shared" si="58"/>
        <v>4.0436363474778327E-3</v>
      </c>
      <c r="M251" s="6">
        <f t="shared" si="59"/>
        <v>-7.0265839091221459E-4</v>
      </c>
      <c r="N251" s="6">
        <f t="shared" si="60"/>
        <v>1.3073745410036721</v>
      </c>
      <c r="O251" s="54">
        <f t="shared" si="61"/>
        <v>1.3136049192928516</v>
      </c>
      <c r="P251" s="64"/>
      <c r="Q251" s="85">
        <v>25.4</v>
      </c>
      <c r="R251" s="64">
        <f t="shared" si="62"/>
        <v>0</v>
      </c>
      <c r="S251" s="64">
        <f t="shared" si="63"/>
        <v>1.34</v>
      </c>
      <c r="T251" s="64"/>
      <c r="U251" s="64"/>
    </row>
    <row r="252" spans="1:21">
      <c r="A252" s="85">
        <v>25.5</v>
      </c>
      <c r="B252" s="83">
        <f t="shared" si="48"/>
        <v>4.5941807044410409E-3</v>
      </c>
      <c r="C252" s="6">
        <f t="shared" si="49"/>
        <v>5.8753246511933626E-3</v>
      </c>
      <c r="D252" s="6">
        <f t="shared" si="50"/>
        <v>3.3130367576887187E-3</v>
      </c>
      <c r="E252" s="84">
        <f t="shared" si="51"/>
        <v>-0.19433013260173757</v>
      </c>
      <c r="F252" s="6">
        <f t="shared" si="52"/>
        <v>-0.20000000000000004</v>
      </c>
      <c r="G252" s="6">
        <f t="shared" si="53"/>
        <v>5.4869684499314125E-3</v>
      </c>
      <c r="H252" s="6">
        <f t="shared" si="54"/>
        <v>5.5130168453292492E-3</v>
      </c>
      <c r="I252" s="83">
        <f t="shared" si="55"/>
        <v>1.3127871362940275</v>
      </c>
      <c r="J252" s="6">
        <f t="shared" si="56"/>
        <v>1.3181546458653273</v>
      </c>
      <c r="K252" s="6">
        <f t="shared" si="57"/>
        <v>1.3074196267227278</v>
      </c>
      <c r="L252" s="84">
        <f t="shared" si="58"/>
        <v>4.0282839968887856E-3</v>
      </c>
      <c r="M252" s="6">
        <f t="shared" si="59"/>
        <v>-6.9991251093618726E-4</v>
      </c>
      <c r="N252" s="6">
        <f t="shared" si="60"/>
        <v>1.3074988568815729</v>
      </c>
      <c r="O252" s="54">
        <f t="shared" si="61"/>
        <v>1.3137059724349158</v>
      </c>
      <c r="P252" s="64"/>
      <c r="Q252" s="85">
        <v>25.5</v>
      </c>
      <c r="R252" s="64">
        <f t="shared" si="62"/>
        <v>0</v>
      </c>
      <c r="S252" s="64">
        <f t="shared" si="63"/>
        <v>1.34</v>
      </c>
      <c r="T252" s="64"/>
      <c r="U252" s="64"/>
    </row>
    <row r="253" spans="1:21">
      <c r="A253" s="85">
        <v>25.6</v>
      </c>
      <c r="B253" s="83">
        <f t="shared" si="48"/>
        <v>4.576659038901601E-3</v>
      </c>
      <c r="C253" s="6">
        <f t="shared" si="49"/>
        <v>5.8529854971056949E-3</v>
      </c>
      <c r="D253" s="6">
        <f t="shared" si="50"/>
        <v>3.3003325806975074E-3</v>
      </c>
      <c r="E253" s="84">
        <f t="shared" si="51"/>
        <v>-0.19435165502581242</v>
      </c>
      <c r="F253" s="6">
        <f t="shared" si="52"/>
        <v>-0.2</v>
      </c>
      <c r="G253" s="6">
        <f t="shared" si="53"/>
        <v>5.4661402976009712E-3</v>
      </c>
      <c r="H253" s="6">
        <f t="shared" si="54"/>
        <v>5.4919908466819212E-3</v>
      </c>
      <c r="I253" s="83">
        <f t="shared" si="55"/>
        <v>1.3128909229595727</v>
      </c>
      <c r="J253" s="6">
        <f t="shared" si="56"/>
        <v>1.3182385363214721</v>
      </c>
      <c r="K253" s="6">
        <f t="shared" si="57"/>
        <v>1.3075433095976732</v>
      </c>
      <c r="L253" s="84">
        <f t="shared" si="58"/>
        <v>4.0130477687760052E-3</v>
      </c>
      <c r="M253" s="6">
        <f t="shared" si="59"/>
        <v>-6.9718800836628776E-4</v>
      </c>
      <c r="N253" s="6">
        <f t="shared" si="60"/>
        <v>1.3076222289705435</v>
      </c>
      <c r="O253" s="54">
        <f t="shared" si="61"/>
        <v>1.313806254767353</v>
      </c>
      <c r="P253" s="64"/>
      <c r="Q253" s="85">
        <v>25.6</v>
      </c>
      <c r="R253" s="64">
        <f t="shared" si="62"/>
        <v>0</v>
      </c>
      <c r="S253" s="64">
        <f t="shared" si="63"/>
        <v>1.34</v>
      </c>
      <c r="T253" s="64"/>
      <c r="U253" s="64"/>
    </row>
    <row r="254" spans="1:21">
      <c r="A254" s="85">
        <v>25.7</v>
      </c>
      <c r="B254" s="83">
        <f t="shared" si="48"/>
        <v>4.559270516717325E-3</v>
      </c>
      <c r="C254" s="6">
        <f t="shared" si="49"/>
        <v>5.8308155800875653E-3</v>
      </c>
      <c r="D254" s="6">
        <f t="shared" si="50"/>
        <v>3.2877254533470852E-3</v>
      </c>
      <c r="E254" s="84">
        <f t="shared" si="51"/>
        <v>-0.19437301467251544</v>
      </c>
      <c r="F254" s="6">
        <f t="shared" si="52"/>
        <v>-0.2</v>
      </c>
      <c r="G254" s="6">
        <f t="shared" si="53"/>
        <v>5.4454696717591887E-3</v>
      </c>
      <c r="H254" s="6">
        <f t="shared" si="54"/>
        <v>5.47112462006079E-3</v>
      </c>
      <c r="I254" s="83">
        <f t="shared" si="55"/>
        <v>1.3129939209726444</v>
      </c>
      <c r="J254" s="6">
        <f t="shared" si="56"/>
        <v>1.3183217849828863</v>
      </c>
      <c r="K254" s="6">
        <f t="shared" si="57"/>
        <v>1.3076660569624028</v>
      </c>
      <c r="L254" s="84">
        <f t="shared" si="58"/>
        <v>3.9979263507500824E-3</v>
      </c>
      <c r="M254" s="6">
        <f t="shared" si="59"/>
        <v>-6.9448463452748013E-4</v>
      </c>
      <c r="N254" s="6">
        <f t="shared" si="60"/>
        <v>1.3077446679776132</v>
      </c>
      <c r="O254" s="54">
        <f t="shared" si="61"/>
        <v>1.3139057750759879</v>
      </c>
      <c r="P254" s="64"/>
      <c r="Q254" s="85">
        <v>25.7</v>
      </c>
      <c r="R254" s="64">
        <f t="shared" si="62"/>
        <v>0</v>
      </c>
      <c r="S254" s="64">
        <f t="shared" si="63"/>
        <v>1.34</v>
      </c>
      <c r="T254" s="64"/>
      <c r="U254" s="64"/>
    </row>
    <row r="255" spans="1:21">
      <c r="A255" s="85">
        <v>25.8</v>
      </c>
      <c r="B255" s="83">
        <f t="shared" si="48"/>
        <v>4.5420136260408773E-3</v>
      </c>
      <c r="C255" s="6">
        <f t="shared" si="49"/>
        <v>5.8088129841823042E-3</v>
      </c>
      <c r="D255" s="6">
        <f t="shared" si="50"/>
        <v>3.2752142678994503E-3</v>
      </c>
      <c r="E255" s="84">
        <f t="shared" si="51"/>
        <v>-0.19439421338155521</v>
      </c>
      <c r="F255" s="6">
        <f t="shared" si="52"/>
        <v>-0.20000000000000004</v>
      </c>
      <c r="G255" s="6">
        <f t="shared" si="53"/>
        <v>5.4249547920433988E-3</v>
      </c>
      <c r="H255" s="6">
        <f t="shared" si="54"/>
        <v>5.4504163512490529E-3</v>
      </c>
      <c r="I255" s="83">
        <f t="shared" si="55"/>
        <v>1.3130961392884177</v>
      </c>
      <c r="J255" s="6">
        <f t="shared" si="56"/>
        <v>1.318404399185892</v>
      </c>
      <c r="K255" s="6">
        <f t="shared" si="57"/>
        <v>1.3077878793909437</v>
      </c>
      <c r="L255" s="84">
        <f t="shared" si="58"/>
        <v>3.98291845012124E-3</v>
      </c>
      <c r="M255" s="6">
        <f t="shared" si="59"/>
        <v>-6.9180214458666809E-4</v>
      </c>
      <c r="N255" s="6">
        <f t="shared" si="60"/>
        <v>1.3078661844484629</v>
      </c>
      <c r="O255" s="54">
        <f t="shared" si="61"/>
        <v>1.3140045420136259</v>
      </c>
      <c r="P255" s="64"/>
      <c r="Q255" s="85">
        <v>25.8</v>
      </c>
      <c r="R255" s="64">
        <f t="shared" si="62"/>
        <v>0</v>
      </c>
      <c r="S255" s="64">
        <f t="shared" si="63"/>
        <v>1.34</v>
      </c>
      <c r="T255" s="64"/>
      <c r="U255" s="64"/>
    </row>
    <row r="256" spans="1:21">
      <c r="A256" s="85">
        <v>25.9</v>
      </c>
      <c r="B256" s="83">
        <f t="shared" si="48"/>
        <v>4.5248868778280538E-3</v>
      </c>
      <c r="C256" s="6">
        <f t="shared" si="49"/>
        <v>5.7869758222464096E-3</v>
      </c>
      <c r="D256" s="6">
        <f t="shared" si="50"/>
        <v>3.2627979334096976E-3</v>
      </c>
      <c r="E256" s="84">
        <f t="shared" si="51"/>
        <v>-0.19441525296502044</v>
      </c>
      <c r="F256" s="6">
        <f t="shared" si="52"/>
        <v>-0.20000000000000007</v>
      </c>
      <c r="G256" s="6">
        <f t="shared" si="53"/>
        <v>5.4045939048190965E-3</v>
      </c>
      <c r="H256" s="6">
        <f t="shared" si="54"/>
        <v>5.4298642533936649E-3</v>
      </c>
      <c r="I256" s="83">
        <f t="shared" si="55"/>
        <v>1.3131975867269985</v>
      </c>
      <c r="J256" s="6">
        <f t="shared" si="56"/>
        <v>1.3184863861554326</v>
      </c>
      <c r="K256" s="6">
        <f t="shared" si="57"/>
        <v>1.3079087872985644</v>
      </c>
      <c r="L256" s="84">
        <f t="shared" si="58"/>
        <v>3.9680227935316188E-3</v>
      </c>
      <c r="M256" s="6">
        <f t="shared" si="59"/>
        <v>-6.8914029747889263E-4</v>
      </c>
      <c r="N256" s="6">
        <f t="shared" si="60"/>
        <v>1.307986788770455</v>
      </c>
      <c r="O256" s="54">
        <f t="shared" si="61"/>
        <v>1.3141025641025641</v>
      </c>
      <c r="P256" s="64"/>
      <c r="Q256" s="85">
        <v>25.9</v>
      </c>
      <c r="R256" s="64">
        <f t="shared" si="62"/>
        <v>0</v>
      </c>
      <c r="S256" s="64">
        <f t="shared" si="63"/>
        <v>1.34</v>
      </c>
      <c r="T256" s="64"/>
      <c r="U256" s="64"/>
    </row>
    <row r="257" spans="1:21">
      <c r="A257" s="85">
        <v>26</v>
      </c>
      <c r="B257" s="83">
        <f t="shared" si="48"/>
        <v>4.5078888054094664E-3</v>
      </c>
      <c r="C257" s="6">
        <f t="shared" si="49"/>
        <v>5.7653022354099146E-3</v>
      </c>
      <c r="D257" s="6">
        <f t="shared" si="50"/>
        <v>3.2504753754090186E-3</v>
      </c>
      <c r="E257" s="84">
        <f t="shared" si="51"/>
        <v>-0.19443613520789699</v>
      </c>
      <c r="F257" s="6">
        <f t="shared" si="52"/>
        <v>-0.19999999999999984</v>
      </c>
      <c r="G257" s="6">
        <f t="shared" si="53"/>
        <v>5.3843852826802267E-3</v>
      </c>
      <c r="H257" s="6">
        <f t="shared" si="54"/>
        <v>5.409466566491359E-3</v>
      </c>
      <c r="I257" s="83">
        <f t="shared" si="55"/>
        <v>1.3132982719759578</v>
      </c>
      <c r="J257" s="6">
        <f t="shared" si="56"/>
        <v>1.3185677530071731</v>
      </c>
      <c r="K257" s="6">
        <f t="shared" si="57"/>
        <v>1.3080287909447426</v>
      </c>
      <c r="L257" s="84">
        <f t="shared" si="58"/>
        <v>3.9532381265952191E-3</v>
      </c>
      <c r="M257" s="6">
        <f t="shared" si="59"/>
        <v>-6.8649885583525034E-4</v>
      </c>
      <c r="N257" s="6">
        <f t="shared" si="60"/>
        <v>1.3081064911755909</v>
      </c>
      <c r="O257" s="54">
        <f t="shared" si="61"/>
        <v>1.3141998497370397</v>
      </c>
      <c r="P257" s="64"/>
      <c r="Q257" s="85">
        <v>26</v>
      </c>
      <c r="R257" s="64">
        <f t="shared" si="62"/>
        <v>0</v>
      </c>
      <c r="S257" s="64">
        <f t="shared" si="63"/>
        <v>1.34</v>
      </c>
      <c r="T257" s="64"/>
      <c r="U257" s="64"/>
    </row>
    <row r="258" spans="1:21">
      <c r="A258" s="85">
        <v>26.1</v>
      </c>
      <c r="B258" s="83">
        <f t="shared" si="48"/>
        <v>4.4910179640718561E-3</v>
      </c>
      <c r="C258" s="6">
        <f t="shared" si="49"/>
        <v>5.7437903925488618E-3</v>
      </c>
      <c r="D258" s="6">
        <f t="shared" si="50"/>
        <v>3.23824553559485E-3</v>
      </c>
      <c r="E258" s="84">
        <f t="shared" si="51"/>
        <v>-0.19445686186857392</v>
      </c>
      <c r="F258" s="6">
        <f t="shared" si="52"/>
        <v>-0.19999999999999987</v>
      </c>
      <c r="G258" s="6">
        <f t="shared" si="53"/>
        <v>5.3643272239606611E-3</v>
      </c>
      <c r="H258" s="6">
        <f t="shared" si="54"/>
        <v>5.3892215568862268E-3</v>
      </c>
      <c r="I258" s="83">
        <f t="shared" si="55"/>
        <v>1.3133982035928142</v>
      </c>
      <c r="J258" s="6">
        <f t="shared" si="56"/>
        <v>1.3186485067495615</v>
      </c>
      <c r="K258" s="6">
        <f t="shared" si="57"/>
        <v>1.3081479004360668</v>
      </c>
      <c r="L258" s="84">
        <f t="shared" si="58"/>
        <v>3.9385632135457834E-3</v>
      </c>
      <c r="M258" s="6">
        <f t="shared" si="59"/>
        <v>-6.8387758591218211E-4</v>
      </c>
      <c r="N258" s="6">
        <f t="shared" si="60"/>
        <v>1.3082253017434065</v>
      </c>
      <c r="O258" s="54">
        <f t="shared" si="61"/>
        <v>1.3142964071856287</v>
      </c>
      <c r="P258" s="64"/>
      <c r="Q258" s="85">
        <v>26.1</v>
      </c>
      <c r="R258" s="64">
        <f t="shared" si="62"/>
        <v>0</v>
      </c>
      <c r="S258" s="64">
        <f t="shared" si="63"/>
        <v>1.34</v>
      </c>
      <c r="T258" s="64"/>
      <c r="U258" s="64"/>
    </row>
    <row r="259" spans="1:21">
      <c r="A259" s="85">
        <v>26.2</v>
      </c>
      <c r="B259" s="83">
        <f t="shared" si="48"/>
        <v>4.4742729306487695E-3</v>
      </c>
      <c r="C259" s="6">
        <f t="shared" si="49"/>
        <v>5.7224384897695303E-3</v>
      </c>
      <c r="D259" s="6">
        <f t="shared" si="50"/>
        <v>3.2261073715280091E-3</v>
      </c>
      <c r="E259" s="84">
        <f t="shared" si="51"/>
        <v>-0.19447743467933484</v>
      </c>
      <c r="F259" s="6">
        <f t="shared" si="52"/>
        <v>-0.19999999999999996</v>
      </c>
      <c r="G259" s="6">
        <f t="shared" si="53"/>
        <v>5.3444180522565317E-3</v>
      </c>
      <c r="H259" s="6">
        <f t="shared" si="54"/>
        <v>5.3691275167785232E-3</v>
      </c>
      <c r="I259" s="83">
        <f t="shared" si="55"/>
        <v>1.3134973900074571</v>
      </c>
      <c r="J259" s="6">
        <f t="shared" si="56"/>
        <v>1.3187286542858399</v>
      </c>
      <c r="K259" s="6">
        <f t="shared" si="57"/>
        <v>1.3082661257290744</v>
      </c>
      <c r="L259" s="84">
        <f t="shared" si="58"/>
        <v>3.9239968368931094E-3</v>
      </c>
      <c r="M259" s="6">
        <f t="shared" si="59"/>
        <v>-6.8127625752246947E-4</v>
      </c>
      <c r="N259" s="6">
        <f t="shared" si="60"/>
        <v>1.3083432304038005</v>
      </c>
      <c r="O259" s="54">
        <f t="shared" si="61"/>
        <v>1.3143922445935869</v>
      </c>
      <c r="P259" s="64"/>
      <c r="Q259" s="85">
        <v>26.2</v>
      </c>
      <c r="R259" s="64">
        <f t="shared" si="62"/>
        <v>0</v>
      </c>
      <c r="S259" s="64">
        <f t="shared" si="63"/>
        <v>1.34</v>
      </c>
      <c r="T259" s="64"/>
      <c r="U259" s="64"/>
    </row>
    <row r="260" spans="1:21">
      <c r="A260" s="85">
        <v>26.3</v>
      </c>
      <c r="B260" s="83">
        <f t="shared" si="48"/>
        <v>4.4576523031203564E-3</v>
      </c>
      <c r="C260" s="6">
        <f t="shared" si="49"/>
        <v>5.7012447499041165E-3</v>
      </c>
      <c r="D260" s="6">
        <f t="shared" si="50"/>
        <v>3.2140598563365963E-3</v>
      </c>
      <c r="E260" s="84">
        <f t="shared" si="51"/>
        <v>-0.19449785534684205</v>
      </c>
      <c r="F260" s="6">
        <f t="shared" si="52"/>
        <v>-0.19999999999999987</v>
      </c>
      <c r="G260" s="6">
        <f t="shared" si="53"/>
        <v>5.3246561159591768E-3</v>
      </c>
      <c r="H260" s="6">
        <f t="shared" si="54"/>
        <v>5.3491827637444271E-3</v>
      </c>
      <c r="I260" s="83">
        <f t="shared" si="55"/>
        <v>1.3135958395245171</v>
      </c>
      <c r="J260" s="6">
        <f t="shared" si="56"/>
        <v>1.3188082024160084</v>
      </c>
      <c r="K260" s="6">
        <f t="shared" si="57"/>
        <v>1.3083834766330258</v>
      </c>
      <c r="L260" s="84">
        <f t="shared" si="58"/>
        <v>3.9095377970853858E-3</v>
      </c>
      <c r="M260" s="6">
        <f t="shared" si="59"/>
        <v>-6.7869464396809898E-4</v>
      </c>
      <c r="N260" s="6">
        <f t="shared" si="60"/>
        <v>1.3084602869398019</v>
      </c>
      <c r="O260" s="54">
        <f t="shared" si="61"/>
        <v>1.3144873699851412</v>
      </c>
      <c r="P260" s="64"/>
      <c r="Q260" s="85">
        <v>26.3</v>
      </c>
      <c r="R260" s="64">
        <f t="shared" si="62"/>
        <v>0</v>
      </c>
      <c r="S260" s="64">
        <f t="shared" si="63"/>
        <v>1.34</v>
      </c>
      <c r="T260" s="64"/>
      <c r="U260" s="64"/>
    </row>
    <row r="261" spans="1:21">
      <c r="A261" s="85">
        <v>26.4</v>
      </c>
      <c r="B261" s="83">
        <f t="shared" si="48"/>
        <v>4.4411547002220575E-3</v>
      </c>
      <c r="C261" s="6">
        <f t="shared" si="49"/>
        <v>5.680207422017614E-3</v>
      </c>
      <c r="D261" s="6">
        <f t="shared" si="50"/>
        <v>3.2021019784265006E-3</v>
      </c>
      <c r="E261" s="84">
        <f t="shared" si="51"/>
        <v>-0.19451812555260831</v>
      </c>
      <c r="F261" s="6">
        <f t="shared" si="52"/>
        <v>-0.2</v>
      </c>
      <c r="G261" s="6">
        <f t="shared" si="53"/>
        <v>5.3050397877984082E-3</v>
      </c>
      <c r="H261" s="6">
        <f t="shared" si="54"/>
        <v>5.329385640266469E-3</v>
      </c>
      <c r="I261" s="83">
        <f t="shared" si="55"/>
        <v>1.3136935603256845</v>
      </c>
      <c r="J261" s="6">
        <f t="shared" si="56"/>
        <v>1.3188871578387518</v>
      </c>
      <c r="K261" s="6">
        <f t="shared" si="57"/>
        <v>1.3084999628126175</v>
      </c>
      <c r="L261" s="84">
        <f t="shared" si="58"/>
        <v>3.8951849121814223E-3</v>
      </c>
      <c r="M261" s="6">
        <f t="shared" si="59"/>
        <v>-6.7613252197431433E-4</v>
      </c>
      <c r="N261" s="6">
        <f t="shared" si="60"/>
        <v>1.308576480990274</v>
      </c>
      <c r="O261" s="54">
        <f t="shared" si="61"/>
        <v>1.3145817912657289</v>
      </c>
      <c r="P261" s="64"/>
      <c r="Q261" s="85">
        <v>26.4</v>
      </c>
      <c r="R261" s="64">
        <f t="shared" si="62"/>
        <v>0</v>
      </c>
      <c r="S261" s="64">
        <f t="shared" si="63"/>
        <v>1.34</v>
      </c>
      <c r="T261" s="64"/>
      <c r="U261" s="64"/>
    </row>
    <row r="262" spans="1:21">
      <c r="A262" s="85">
        <v>26.5</v>
      </c>
      <c r="B262" s="83">
        <f t="shared" si="48"/>
        <v>4.4247787610619468E-3</v>
      </c>
      <c r="C262" s="6">
        <f t="shared" si="49"/>
        <v>5.6593247809255329E-3</v>
      </c>
      <c r="D262" s="6">
        <f t="shared" si="50"/>
        <v>3.1902327411983604E-3</v>
      </c>
      <c r="E262" s="84">
        <f t="shared" si="51"/>
        <v>-0.19453824695345751</v>
      </c>
      <c r="F262" s="6">
        <f t="shared" si="52"/>
        <v>-0.19999999999999982</v>
      </c>
      <c r="G262" s="6">
        <f t="shared" si="53"/>
        <v>5.2855674643958296E-3</v>
      </c>
      <c r="H262" s="6">
        <f t="shared" si="54"/>
        <v>5.3097345132743353E-3</v>
      </c>
      <c r="I262" s="83">
        <f t="shared" si="55"/>
        <v>1.3137905604719764</v>
      </c>
      <c r="J262" s="6">
        <f t="shared" si="56"/>
        <v>1.3189655271533169</v>
      </c>
      <c r="K262" s="6">
        <f t="shared" si="57"/>
        <v>1.3086155937906359</v>
      </c>
      <c r="L262" s="84">
        <f t="shared" si="58"/>
        <v>3.88093701752783E-3</v>
      </c>
      <c r="M262" s="6">
        <f t="shared" si="59"/>
        <v>-6.7358967162501921E-4</v>
      </c>
      <c r="N262" s="6">
        <f t="shared" si="60"/>
        <v>1.3086918220525621</v>
      </c>
      <c r="O262" s="54">
        <f t="shared" si="61"/>
        <v>1.3146755162241888</v>
      </c>
      <c r="P262" s="64"/>
      <c r="Q262" s="85">
        <v>26.5</v>
      </c>
      <c r="R262" s="64">
        <f t="shared" si="62"/>
        <v>0</v>
      </c>
      <c r="S262" s="64">
        <f t="shared" si="63"/>
        <v>1.34</v>
      </c>
      <c r="T262" s="64"/>
      <c r="U262" s="64"/>
    </row>
    <row r="263" spans="1:21">
      <c r="A263" s="85">
        <v>26.6</v>
      </c>
      <c r="B263" s="83">
        <f t="shared" ref="B263:B326" si="64">(R_dead_char*(A263)+R_c*m_c)/(A263+m_c)</f>
        <v>4.4085231447465092E-3</v>
      </c>
      <c r="C263" s="6">
        <f t="shared" ref="C263:C326" si="65">B263*(1+SQRT(E263^2+F263^2))</f>
        <v>5.6385951267222513E-3</v>
      </c>
      <c r="D263" s="6">
        <f t="shared" ref="D263:D326" si="66">B263*(1-SQRT(E263^2+F263^2))</f>
        <v>3.1784511627707675E-3</v>
      </c>
      <c r="E263" s="84">
        <f t="shared" ref="E263:E326" si="67">(B263-G263)/B263</f>
        <v>-0.19455822118197777</v>
      </c>
      <c r="F263" s="6">
        <f t="shared" ref="F263:F326" si="68">(B263-H263)/B263</f>
        <v>-0.20000000000000004</v>
      </c>
      <c r="G263" s="6">
        <f t="shared" ref="G263:G326" si="69">(R_dead_char*A263+R_c*(m_c+sig_m_c))/(A263+(m_c+sig_m_c))</f>
        <v>5.2662375658279687E-3</v>
      </c>
      <c r="H263" s="6">
        <f t="shared" ref="H263:H326" si="70">(R_dead_char*A263+(R_c+sig_Rc)*(m_c))/(A263+m_c)</f>
        <v>5.2902277736958112E-3</v>
      </c>
      <c r="I263" s="83">
        <f t="shared" ref="I263:I326" si="71">(R_mod_char*(A263)+R_c*m_c)/(A263+m_c)</f>
        <v>1.3138868479059516</v>
      </c>
      <c r="J263" s="6">
        <f t="shared" ref="J263:J326" si="72">I263*(1+SQRT(L263^2+M263^2))</f>
        <v>1.3190433168613516</v>
      </c>
      <c r="K263" s="6">
        <f t="shared" ref="K263:K326" si="73">I263*(1-SQRT(L263^2+M263^2))</f>
        <v>1.3087303789505516</v>
      </c>
      <c r="L263" s="84">
        <f t="shared" ref="L263:L326" si="74">(I263-N263)/I263</f>
        <v>3.8667929654443525E-3</v>
      </c>
      <c r="M263" s="6">
        <f t="shared" ref="M263:M326" si="75">(I263-O263)/I263</f>
        <v>-6.7106587630020404E-4</v>
      </c>
      <c r="N263" s="6">
        <f t="shared" ref="N263:N326" si="76">(R_mod_char*A263+(R_c*(m_c+sig_m_c)))/(A263+(m_c+sig_m_c))</f>
        <v>1.308806319485079</v>
      </c>
      <c r="O263" s="54">
        <f t="shared" ref="O263:O326" si="77">(R_mod_char*A263+(R_c+sig_Rc)*(m_c))/(A263+(m_c))</f>
        <v>1.3147685525349009</v>
      </c>
      <c r="P263" s="64"/>
      <c r="Q263" s="85">
        <v>26.6</v>
      </c>
      <c r="R263" s="64">
        <f t="shared" ref="R263:R326" si="78">R_bulk_dead_std</f>
        <v>0</v>
      </c>
      <c r="S263" s="64">
        <f t="shared" ref="S263:S326" si="79">R_bulk_mod_std</f>
        <v>1.34</v>
      </c>
      <c r="T263" s="64"/>
      <c r="U263" s="64"/>
    </row>
    <row r="264" spans="1:21">
      <c r="A264" s="85">
        <v>26.7</v>
      </c>
      <c r="B264" s="83">
        <f t="shared" si="64"/>
        <v>4.3923865300146414E-3</v>
      </c>
      <c r="C264" s="6">
        <f t="shared" si="65"/>
        <v>5.6180167843196769E-3</v>
      </c>
      <c r="D264" s="6">
        <f t="shared" si="66"/>
        <v>3.1667562757096064E-3</v>
      </c>
      <c r="E264" s="84">
        <f t="shared" si="67"/>
        <v>-0.19457804984696092</v>
      </c>
      <c r="F264" s="6">
        <f t="shared" si="68"/>
        <v>-0.19999999999999987</v>
      </c>
      <c r="G264" s="6">
        <f t="shared" si="69"/>
        <v>5.2470485351989501E-3</v>
      </c>
      <c r="H264" s="6">
        <f t="shared" si="70"/>
        <v>5.2708638360175692E-3</v>
      </c>
      <c r="I264" s="83">
        <f t="shared" si="71"/>
        <v>1.3139824304538799</v>
      </c>
      <c r="J264" s="6">
        <f t="shared" si="72"/>
        <v>1.3191205333687011</v>
      </c>
      <c r="K264" s="6">
        <f t="shared" si="73"/>
        <v>1.3088443275390587</v>
      </c>
      <c r="L264" s="84">
        <f t="shared" si="74"/>
        <v>3.8527516249156186E-3</v>
      </c>
      <c r="M264" s="6">
        <f t="shared" si="75"/>
        <v>-6.685609226140352E-4</v>
      </c>
      <c r="N264" s="6">
        <f t="shared" si="76"/>
        <v>1.3089199825098381</v>
      </c>
      <c r="O264" s="54">
        <f t="shared" si="77"/>
        <v>1.3148609077598827</v>
      </c>
      <c r="P264" s="64"/>
      <c r="Q264" s="85">
        <v>26.7</v>
      </c>
      <c r="R264" s="64">
        <f t="shared" si="78"/>
        <v>0</v>
      </c>
      <c r="S264" s="64">
        <f t="shared" si="79"/>
        <v>1.34</v>
      </c>
      <c r="T264" s="64"/>
      <c r="U264" s="64"/>
    </row>
    <row r="265" spans="1:21">
      <c r="A265" s="85">
        <v>26.8</v>
      </c>
      <c r="B265" s="83">
        <f t="shared" si="64"/>
        <v>4.3763676148796497E-3</v>
      </c>
      <c r="C265" s="6">
        <f t="shared" si="65"/>
        <v>5.5975881029959847E-3</v>
      </c>
      <c r="D265" s="6">
        <f t="shared" si="66"/>
        <v>3.1551471267633143E-3</v>
      </c>
      <c r="E265" s="84">
        <f t="shared" si="67"/>
        <v>-0.1945977345338368</v>
      </c>
      <c r="F265" s="6">
        <f t="shared" si="68"/>
        <v>-0.19999999999999984</v>
      </c>
      <c r="G265" s="6">
        <f t="shared" si="69"/>
        <v>5.2279988382224803E-3</v>
      </c>
      <c r="H265" s="6">
        <f t="shared" si="70"/>
        <v>5.251641137855579E-3</v>
      </c>
      <c r="I265" s="83">
        <f t="shared" si="71"/>
        <v>1.3140773158278629</v>
      </c>
      <c r="J265" s="6">
        <f t="shared" si="72"/>
        <v>1.319197182987168</v>
      </c>
      <c r="K265" s="6">
        <f t="shared" si="73"/>
        <v>1.3089574486685578</v>
      </c>
      <c r="L265" s="84">
        <f t="shared" si="74"/>
        <v>3.8388118812901374E-3</v>
      </c>
      <c r="M265" s="6">
        <f t="shared" si="75"/>
        <v>-6.6607460035529727E-4</v>
      </c>
      <c r="N265" s="6">
        <f t="shared" si="76"/>
        <v>1.3090328202149291</v>
      </c>
      <c r="O265" s="54">
        <f t="shared" si="77"/>
        <v>1.3149525893508389</v>
      </c>
      <c r="P265" s="64"/>
      <c r="Q265" s="85">
        <v>26.8</v>
      </c>
      <c r="R265" s="64">
        <f t="shared" si="78"/>
        <v>0</v>
      </c>
      <c r="S265" s="64">
        <f t="shared" si="79"/>
        <v>1.34</v>
      </c>
      <c r="T265" s="64"/>
      <c r="U265" s="64"/>
    </row>
    <row r="266" spans="1:21">
      <c r="A266" s="85">
        <v>26.9</v>
      </c>
      <c r="B266" s="83">
        <f t="shared" si="64"/>
        <v>4.3604651162790697E-3</v>
      </c>
      <c r="C266" s="6">
        <f t="shared" si="65"/>
        <v>5.5773074559541677E-3</v>
      </c>
      <c r="D266" s="6">
        <f t="shared" si="66"/>
        <v>3.1436227766039725E-3</v>
      </c>
      <c r="E266" s="84">
        <f t="shared" si="67"/>
        <v>-0.19461727680509325</v>
      </c>
      <c r="F266" s="6">
        <f t="shared" si="68"/>
        <v>-0.2</v>
      </c>
      <c r="G266" s="6">
        <f t="shared" si="69"/>
        <v>5.2090869628129066E-3</v>
      </c>
      <c r="H266" s="6">
        <f t="shared" si="70"/>
        <v>5.2325581395348836E-3</v>
      </c>
      <c r="I266" s="83">
        <f t="shared" si="71"/>
        <v>1.3141715116279069</v>
      </c>
      <c r="J266" s="6">
        <f t="shared" si="72"/>
        <v>1.3192732719362303</v>
      </c>
      <c r="K266" s="6">
        <f t="shared" si="73"/>
        <v>1.3090697513195835</v>
      </c>
      <c r="L266" s="84">
        <f t="shared" si="74"/>
        <v>3.8249726359856841E-3</v>
      </c>
      <c r="M266" s="6">
        <f t="shared" si="75"/>
        <v>-6.6360670242764509E-4</v>
      </c>
      <c r="N266" s="6">
        <f t="shared" si="76"/>
        <v>1.3091448415569382</v>
      </c>
      <c r="O266" s="54">
        <f t="shared" si="77"/>
        <v>1.3150436046511627</v>
      </c>
      <c r="P266" s="64"/>
      <c r="Q266" s="85">
        <v>26.9</v>
      </c>
      <c r="R266" s="64">
        <f t="shared" si="78"/>
        <v>0</v>
      </c>
      <c r="S266" s="64">
        <f t="shared" si="79"/>
        <v>1.34</v>
      </c>
      <c r="T266" s="64"/>
      <c r="U266" s="64"/>
    </row>
    <row r="267" spans="1:21">
      <c r="A267" s="85">
        <v>27</v>
      </c>
      <c r="B267" s="83">
        <f t="shared" si="64"/>
        <v>4.3446777697320775E-3</v>
      </c>
      <c r="C267" s="6">
        <f t="shared" si="65"/>
        <v>5.5571732398901324E-3</v>
      </c>
      <c r="D267" s="6">
        <f t="shared" si="66"/>
        <v>3.1321822995740221E-3</v>
      </c>
      <c r="E267" s="84">
        <f t="shared" si="67"/>
        <v>-0.19463667820069219</v>
      </c>
      <c r="F267" s="6">
        <f t="shared" si="68"/>
        <v>-0.20000000000000012</v>
      </c>
      <c r="G267" s="6">
        <f t="shared" si="69"/>
        <v>5.1903114186851208E-3</v>
      </c>
      <c r="H267" s="6">
        <f t="shared" si="70"/>
        <v>5.2136133236784935E-3</v>
      </c>
      <c r="I267" s="83">
        <f t="shared" si="71"/>
        <v>1.3142650253439534</v>
      </c>
      <c r="J267" s="6">
        <f t="shared" si="72"/>
        <v>1.3193488063447225</v>
      </c>
      <c r="K267" s="6">
        <f t="shared" si="73"/>
        <v>1.3091812443431841</v>
      </c>
      <c r="L267" s="84">
        <f t="shared" si="74"/>
        <v>3.8112328061996707E-3</v>
      </c>
      <c r="M267" s="6">
        <f t="shared" si="75"/>
        <v>-6.6115702479354851E-4</v>
      </c>
      <c r="N267" s="6">
        <f t="shared" si="76"/>
        <v>1.3092560553633217</v>
      </c>
      <c r="O267" s="54">
        <f t="shared" si="77"/>
        <v>1.3151339608979</v>
      </c>
      <c r="P267" s="64"/>
      <c r="Q267" s="85">
        <v>27</v>
      </c>
      <c r="R267" s="64">
        <f t="shared" si="78"/>
        <v>0</v>
      </c>
      <c r="S267" s="64">
        <f t="shared" si="79"/>
        <v>1.34</v>
      </c>
      <c r="T267" s="64"/>
      <c r="U267" s="64"/>
    </row>
    <row r="268" spans="1:21">
      <c r="A268" s="85">
        <v>27.1</v>
      </c>
      <c r="B268" s="83">
        <f t="shared" si="64"/>
        <v>4.3290043290043281E-3</v>
      </c>
      <c r="C268" s="6">
        <f t="shared" si="65"/>
        <v>5.5371838745701491E-3</v>
      </c>
      <c r="D268" s="6">
        <f t="shared" si="66"/>
        <v>3.1208247834385071E-3</v>
      </c>
      <c r="E268" s="84">
        <f t="shared" si="67"/>
        <v>-0.19465594023847166</v>
      </c>
      <c r="F268" s="6">
        <f t="shared" si="68"/>
        <v>-0.20000000000000004</v>
      </c>
      <c r="G268" s="6">
        <f t="shared" si="69"/>
        <v>5.1716707369630797E-3</v>
      </c>
      <c r="H268" s="6">
        <f t="shared" si="70"/>
        <v>5.1948051948051939E-3</v>
      </c>
      <c r="I268" s="83">
        <f t="shared" si="71"/>
        <v>1.3143578643578644</v>
      </c>
      <c r="J268" s="6">
        <f t="shared" si="72"/>
        <v>1.3194237922524839</v>
      </c>
      <c r="K268" s="6">
        <f t="shared" si="73"/>
        <v>1.3092919364632449</v>
      </c>
      <c r="L268" s="84">
        <f t="shared" si="74"/>
        <v>3.7975913246282226E-3</v>
      </c>
      <c r="M268" s="6">
        <f t="shared" si="75"/>
        <v>-6.587253664160134E-4</v>
      </c>
      <c r="N268" s="6">
        <f t="shared" si="76"/>
        <v>1.3093664703347221</v>
      </c>
      <c r="O268" s="54">
        <f t="shared" si="77"/>
        <v>1.3152236652236653</v>
      </c>
      <c r="P268" s="64"/>
      <c r="Q268" s="85">
        <v>27.1</v>
      </c>
      <c r="R268" s="64">
        <f t="shared" si="78"/>
        <v>0</v>
      </c>
      <c r="S268" s="64">
        <f t="shared" si="79"/>
        <v>1.34</v>
      </c>
      <c r="T268" s="64"/>
      <c r="U268" s="64"/>
    </row>
    <row r="269" spans="1:21">
      <c r="A269" s="85">
        <v>27.2</v>
      </c>
      <c r="B269" s="83">
        <f t="shared" si="64"/>
        <v>4.3134435657800141E-3</v>
      </c>
      <c r="C269" s="6">
        <f t="shared" si="65"/>
        <v>5.5173378024173571E-3</v>
      </c>
      <c r="D269" s="6">
        <f t="shared" si="66"/>
        <v>3.1095493291426707E-3</v>
      </c>
      <c r="E269" s="84">
        <f t="shared" si="67"/>
        <v>-0.19467506441454335</v>
      </c>
      <c r="F269" s="6">
        <f t="shared" si="68"/>
        <v>-0.19999999999999993</v>
      </c>
      <c r="G269" s="6">
        <f t="shared" si="69"/>
        <v>5.1531634697967359E-3</v>
      </c>
      <c r="H269" s="6">
        <f t="shared" si="70"/>
        <v>5.1761322789360166E-3</v>
      </c>
      <c r="I269" s="83">
        <f t="shared" si="71"/>
        <v>1.314450035945363</v>
      </c>
      <c r="J269" s="6">
        <f t="shared" si="72"/>
        <v>1.3194982356119624</v>
      </c>
      <c r="K269" s="6">
        <f t="shared" si="73"/>
        <v>1.3094018362787636</v>
      </c>
      <c r="L269" s="84">
        <f t="shared" si="74"/>
        <v>3.784047139188864E-3</v>
      </c>
      <c r="M269" s="6">
        <f t="shared" si="75"/>
        <v>-6.5631152920584497E-4</v>
      </c>
      <c r="N269" s="6">
        <f t="shared" si="76"/>
        <v>1.3094760950472373</v>
      </c>
      <c r="O269" s="54">
        <f t="shared" si="77"/>
        <v>1.315312724658519</v>
      </c>
      <c r="P269" s="64"/>
      <c r="Q269" s="85">
        <v>27.2</v>
      </c>
      <c r="R269" s="64">
        <f t="shared" si="78"/>
        <v>0</v>
      </c>
      <c r="S269" s="64">
        <f t="shared" si="79"/>
        <v>1.34</v>
      </c>
      <c r="T269" s="64"/>
      <c r="U269" s="64"/>
    </row>
    <row r="270" spans="1:21">
      <c r="A270" s="85">
        <v>27.3</v>
      </c>
      <c r="B270" s="83">
        <f t="shared" si="64"/>
        <v>4.2979942693409734E-3</v>
      </c>
      <c r="C270" s="6">
        <f t="shared" si="65"/>
        <v>5.4976334881071546E-3</v>
      </c>
      <c r="D270" s="6">
        <f t="shared" si="66"/>
        <v>3.0983550505747919E-3</v>
      </c>
      <c r="E270" s="84">
        <f t="shared" si="67"/>
        <v>-0.19469405220368005</v>
      </c>
      <c r="F270" s="6">
        <f t="shared" si="68"/>
        <v>-0.19999999999999996</v>
      </c>
      <c r="G270" s="6">
        <f t="shared" si="69"/>
        <v>5.1347881899871627E-3</v>
      </c>
      <c r="H270" s="6">
        <f t="shared" si="70"/>
        <v>5.1575931232091679E-3</v>
      </c>
      <c r="I270" s="83">
        <f t="shared" si="71"/>
        <v>1.3145415472779369</v>
      </c>
      <c r="J270" s="6">
        <f t="shared" si="72"/>
        <v>1.3195721422897959</v>
      </c>
      <c r="K270" s="6">
        <f t="shared" si="73"/>
        <v>1.3095109522660782</v>
      </c>
      <c r="L270" s="84">
        <f t="shared" si="74"/>
        <v>3.7705992127506616E-3</v>
      </c>
      <c r="M270" s="6">
        <f t="shared" si="75"/>
        <v>-6.5391531796633894E-4</v>
      </c>
      <c r="N270" s="6">
        <f t="shared" si="76"/>
        <v>1.3095849379546427</v>
      </c>
      <c r="O270" s="54">
        <f t="shared" si="77"/>
        <v>1.3154011461318051</v>
      </c>
      <c r="P270" s="64"/>
      <c r="Q270" s="85">
        <v>27.3</v>
      </c>
      <c r="R270" s="64">
        <f t="shared" si="78"/>
        <v>0</v>
      </c>
      <c r="S270" s="64">
        <f t="shared" si="79"/>
        <v>1.34</v>
      </c>
      <c r="T270" s="64"/>
      <c r="U270" s="64"/>
    </row>
    <row r="271" spans="1:21">
      <c r="A271" s="85">
        <v>27.4</v>
      </c>
      <c r="B271" s="83">
        <f t="shared" si="64"/>
        <v>4.2826552462526769E-3</v>
      </c>
      <c r="C271" s="6">
        <f t="shared" si="65"/>
        <v>5.4780694181712167E-3</v>
      </c>
      <c r="D271" s="6">
        <f t="shared" si="66"/>
        <v>3.0872410743341366E-3</v>
      </c>
      <c r="E271" s="84">
        <f t="shared" si="67"/>
        <v>-0.19471290505969294</v>
      </c>
      <c r="F271" s="6">
        <f t="shared" si="68"/>
        <v>-0.19999999999999987</v>
      </c>
      <c r="G271" s="6">
        <f t="shared" si="69"/>
        <v>5.1165434906196702E-3</v>
      </c>
      <c r="H271" s="6">
        <f t="shared" si="70"/>
        <v>5.1391862955032118E-3</v>
      </c>
      <c r="I271" s="83">
        <f t="shared" si="71"/>
        <v>1.3146324054246965</v>
      </c>
      <c r="J271" s="6">
        <f t="shared" si="72"/>
        <v>1.3196455180683475</v>
      </c>
      <c r="K271" s="6">
        <f t="shared" si="73"/>
        <v>1.3096192927810455</v>
      </c>
      <c r="L271" s="84">
        <f t="shared" si="74"/>
        <v>3.7572465228696309E-3</v>
      </c>
      <c r="M271" s="6">
        <f t="shared" si="75"/>
        <v>-6.5153654034114464E-4</v>
      </c>
      <c r="N271" s="6">
        <f t="shared" si="76"/>
        <v>1.3096930073905628</v>
      </c>
      <c r="O271" s="54">
        <f t="shared" si="77"/>
        <v>1.3154889364739473</v>
      </c>
      <c r="P271" s="64"/>
      <c r="Q271" s="85">
        <v>27.4</v>
      </c>
      <c r="R271" s="64">
        <f t="shared" si="78"/>
        <v>0</v>
      </c>
      <c r="S271" s="64">
        <f t="shared" si="79"/>
        <v>1.34</v>
      </c>
      <c r="T271" s="64"/>
      <c r="U271" s="64"/>
    </row>
    <row r="272" spans="1:21">
      <c r="A272" s="85">
        <v>27.5</v>
      </c>
      <c r="B272" s="83">
        <f t="shared" si="64"/>
        <v>4.2674253200568986E-3</v>
      </c>
      <c r="C272" s="6">
        <f t="shared" si="65"/>
        <v>5.4586441006099426E-3</v>
      </c>
      <c r="D272" s="6">
        <f t="shared" si="66"/>
        <v>3.0762065395038545E-3</v>
      </c>
      <c r="E272" s="84">
        <f t="shared" si="67"/>
        <v>-0.19473162441580508</v>
      </c>
      <c r="F272" s="6">
        <f t="shared" si="68"/>
        <v>-0.2</v>
      </c>
      <c r="G272" s="6">
        <f t="shared" si="69"/>
        <v>5.0984279847047153E-3</v>
      </c>
      <c r="H272" s="6">
        <f t="shared" si="70"/>
        <v>5.1209103840682783E-3</v>
      </c>
      <c r="I272" s="83">
        <f t="shared" si="71"/>
        <v>1.3147226173541962</v>
      </c>
      <c r="J272" s="6">
        <f t="shared" si="72"/>
        <v>1.3197183686472171</v>
      </c>
      <c r="K272" s="6">
        <f t="shared" si="73"/>
        <v>1.3097268660611749</v>
      </c>
      <c r="L272" s="84">
        <f t="shared" si="74"/>
        <v>3.7439880615295408E-3</v>
      </c>
      <c r="M272" s="6">
        <f t="shared" si="75"/>
        <v>-6.4917500676225091E-4</v>
      </c>
      <c r="N272" s="6">
        <f t="shared" si="76"/>
        <v>1.3098003115705992</v>
      </c>
      <c r="O272" s="54">
        <f t="shared" si="77"/>
        <v>1.3155761024182075</v>
      </c>
      <c r="P272" s="64"/>
      <c r="Q272" s="85">
        <v>27.5</v>
      </c>
      <c r="R272" s="64">
        <f t="shared" si="78"/>
        <v>0</v>
      </c>
      <c r="S272" s="64">
        <f t="shared" si="79"/>
        <v>1.34</v>
      </c>
      <c r="T272" s="64"/>
      <c r="U272" s="64"/>
    </row>
    <row r="273" spans="1:21">
      <c r="A273" s="85">
        <v>27.6</v>
      </c>
      <c r="B273" s="83">
        <f t="shared" si="64"/>
        <v>4.2523033309709423E-3</v>
      </c>
      <c r="C273" s="6">
        <f t="shared" si="65"/>
        <v>5.4393560645131251E-3</v>
      </c>
      <c r="D273" s="6">
        <f t="shared" si="66"/>
        <v>3.0652505974287599E-3</v>
      </c>
      <c r="E273" s="84">
        <f t="shared" si="67"/>
        <v>-0.19475021168501269</v>
      </c>
      <c r="F273" s="6">
        <f t="shared" si="68"/>
        <v>-0.19999999999999996</v>
      </c>
      <c r="G273" s="6">
        <f t="shared" si="69"/>
        <v>5.0804403048264179E-3</v>
      </c>
      <c r="H273" s="6">
        <f t="shared" si="70"/>
        <v>5.1027639971651306E-3</v>
      </c>
      <c r="I273" s="83">
        <f t="shared" si="71"/>
        <v>1.3148121899362153</v>
      </c>
      <c r="J273" s="6">
        <f t="shared" si="72"/>
        <v>1.3197906996447153</v>
      </c>
      <c r="K273" s="6">
        <f t="shared" si="73"/>
        <v>1.3098336802277155</v>
      </c>
      <c r="L273" s="84">
        <f t="shared" si="74"/>
        <v>3.7308228348886092E-3</v>
      </c>
      <c r="M273" s="6">
        <f t="shared" si="75"/>
        <v>-6.468305304011344E-4</v>
      </c>
      <c r="N273" s="6">
        <f t="shared" si="76"/>
        <v>1.3099068585944114</v>
      </c>
      <c r="O273" s="54">
        <f t="shared" si="77"/>
        <v>1.3156626506024096</v>
      </c>
      <c r="P273" s="64"/>
      <c r="Q273" s="85">
        <v>27.6</v>
      </c>
      <c r="R273" s="64">
        <f t="shared" si="78"/>
        <v>0</v>
      </c>
      <c r="S273" s="64">
        <f t="shared" si="79"/>
        <v>1.34</v>
      </c>
      <c r="T273" s="64"/>
      <c r="U273" s="64"/>
    </row>
    <row r="274" spans="1:21">
      <c r="A274" s="85">
        <v>27.7</v>
      </c>
      <c r="B274" s="83">
        <f t="shared" si="64"/>
        <v>4.2372881355932203E-3</v>
      </c>
      <c r="C274" s="6">
        <f t="shared" si="65"/>
        <v>5.4202038596886251E-3</v>
      </c>
      <c r="D274" s="6">
        <f t="shared" si="66"/>
        <v>3.0543724114978151E-3</v>
      </c>
      <c r="E274" s="84">
        <f t="shared" si="67"/>
        <v>-0.19476866826044148</v>
      </c>
      <c r="F274" s="6">
        <f t="shared" si="68"/>
        <v>-0.19999999999999993</v>
      </c>
      <c r="G274" s="6">
        <f t="shared" si="69"/>
        <v>5.0625791027984809E-3</v>
      </c>
      <c r="H274" s="6">
        <f t="shared" si="70"/>
        <v>5.084745762711864E-3</v>
      </c>
      <c r="I274" s="83">
        <f t="shared" si="71"/>
        <v>1.3149011299435027</v>
      </c>
      <c r="J274" s="6">
        <f t="shared" si="72"/>
        <v>1.3198625165993045</v>
      </c>
      <c r="K274" s="6">
        <f t="shared" si="73"/>
        <v>1.3099397432877007</v>
      </c>
      <c r="L274" s="84">
        <f t="shared" si="74"/>
        <v>3.7177498630302109E-3</v>
      </c>
      <c r="M274" s="6">
        <f t="shared" si="75"/>
        <v>-6.4450292711749273E-4</v>
      </c>
      <c r="N274" s="6">
        <f t="shared" si="76"/>
        <v>1.310012656447757</v>
      </c>
      <c r="O274" s="54">
        <f t="shared" si="77"/>
        <v>1.3157485875706214</v>
      </c>
      <c r="P274" s="64"/>
      <c r="Q274" s="85">
        <v>27.7</v>
      </c>
      <c r="R274" s="64">
        <f t="shared" si="78"/>
        <v>0</v>
      </c>
      <c r="S274" s="64">
        <f t="shared" si="79"/>
        <v>1.34</v>
      </c>
      <c r="T274" s="64"/>
      <c r="U274" s="64"/>
    </row>
    <row r="275" spans="1:21">
      <c r="A275" s="85">
        <v>27.8</v>
      </c>
      <c r="B275" s="83">
        <f t="shared" si="64"/>
        <v>4.2223786066150591E-3</v>
      </c>
      <c r="C275" s="6">
        <f t="shared" si="65"/>
        <v>5.4011860562988767E-3</v>
      </c>
      <c r="D275" s="6">
        <f t="shared" si="66"/>
        <v>3.0435711569312416E-3</v>
      </c>
      <c r="E275" s="84">
        <f t="shared" si="67"/>
        <v>-0.19478699551569523</v>
      </c>
      <c r="F275" s="6">
        <f t="shared" si="68"/>
        <v>-0.19999999999999996</v>
      </c>
      <c r="G275" s="6">
        <f t="shared" si="69"/>
        <v>5.0448430493273541E-3</v>
      </c>
      <c r="H275" s="6">
        <f t="shared" si="70"/>
        <v>5.0668543279380708E-3</v>
      </c>
      <c r="I275" s="83">
        <f t="shared" si="71"/>
        <v>1.3149894440534833</v>
      </c>
      <c r="J275" s="6">
        <f t="shared" si="72"/>
        <v>1.3199338249710184</v>
      </c>
      <c r="K275" s="6">
        <f t="shared" si="73"/>
        <v>1.3100450631359482</v>
      </c>
      <c r="L275" s="84">
        <f t="shared" si="74"/>
        <v>3.7047681797214627E-3</v>
      </c>
      <c r="M275" s="6">
        <f t="shared" si="75"/>
        <v>-6.4219201541265106E-4</v>
      </c>
      <c r="N275" s="6">
        <f t="shared" si="76"/>
        <v>1.3101177130044843</v>
      </c>
      <c r="O275" s="54">
        <f t="shared" si="77"/>
        <v>1.3158339197748063</v>
      </c>
      <c r="P275" s="64"/>
      <c r="Q275" s="85">
        <v>27.8</v>
      </c>
      <c r="R275" s="64">
        <f t="shared" si="78"/>
        <v>0</v>
      </c>
      <c r="S275" s="64">
        <f t="shared" si="79"/>
        <v>1.34</v>
      </c>
      <c r="T275" s="64"/>
      <c r="U275" s="64"/>
    </row>
    <row r="276" spans="1:21">
      <c r="A276" s="85">
        <v>27.9</v>
      </c>
      <c r="B276" s="83">
        <f t="shared" si="64"/>
        <v>4.2075736325385693E-3</v>
      </c>
      <c r="C276" s="6">
        <f t="shared" si="65"/>
        <v>5.3823012445050064E-3</v>
      </c>
      <c r="D276" s="6">
        <f t="shared" si="66"/>
        <v>3.0328460205721326E-3</v>
      </c>
      <c r="E276" s="84">
        <f t="shared" si="67"/>
        <v>-0.19480519480519484</v>
      </c>
      <c r="F276" s="6">
        <f t="shared" si="68"/>
        <v>-0.20000000000000004</v>
      </c>
      <c r="G276" s="6">
        <f t="shared" si="69"/>
        <v>5.0272308336824466E-3</v>
      </c>
      <c r="H276" s="6">
        <f t="shared" si="70"/>
        <v>5.0490883590462833E-3</v>
      </c>
      <c r="I276" s="83">
        <f t="shared" si="71"/>
        <v>1.3150771388499298</v>
      </c>
      <c r="J276" s="6">
        <f t="shared" si="72"/>
        <v>1.3200046301428401</v>
      </c>
      <c r="K276" s="6">
        <f t="shared" si="73"/>
        <v>1.3101496475570198</v>
      </c>
      <c r="L276" s="84">
        <f t="shared" si="74"/>
        <v>3.6918768321742698E-3</v>
      </c>
      <c r="M276" s="6">
        <f t="shared" si="75"/>
        <v>-6.3989761638139162E-4</v>
      </c>
      <c r="N276" s="6">
        <f t="shared" si="76"/>
        <v>1.3102220360284877</v>
      </c>
      <c r="O276" s="54">
        <f t="shared" si="77"/>
        <v>1.3159186535764376</v>
      </c>
      <c r="P276" s="64"/>
      <c r="Q276" s="85">
        <v>27.9</v>
      </c>
      <c r="R276" s="64">
        <f t="shared" si="78"/>
        <v>0</v>
      </c>
      <c r="S276" s="64">
        <f t="shared" si="79"/>
        <v>1.34</v>
      </c>
      <c r="T276" s="64"/>
      <c r="U276" s="64"/>
    </row>
    <row r="277" spans="1:21">
      <c r="A277" s="85">
        <v>28</v>
      </c>
      <c r="B277" s="83">
        <f t="shared" si="64"/>
        <v>4.1928721174004186E-3</v>
      </c>
      <c r="C277" s="6">
        <f t="shared" si="65"/>
        <v>5.3635480341183966E-3</v>
      </c>
      <c r="D277" s="6">
        <f t="shared" si="66"/>
        <v>3.0221962006824403E-3</v>
      </c>
      <c r="E277" s="84">
        <f t="shared" si="67"/>
        <v>-0.19482326746451445</v>
      </c>
      <c r="F277" s="6">
        <f t="shared" si="68"/>
        <v>-0.20000000000000012</v>
      </c>
      <c r="G277" s="6">
        <f t="shared" si="69"/>
        <v>5.0097411633732254E-3</v>
      </c>
      <c r="H277" s="6">
        <f t="shared" si="70"/>
        <v>5.0314465408805029E-3</v>
      </c>
      <c r="I277" s="83">
        <f t="shared" si="71"/>
        <v>1.3151642208245982</v>
      </c>
      <c r="J277" s="6">
        <f t="shared" si="72"/>
        <v>1.3200749374220579</v>
      </c>
      <c r="K277" s="6">
        <f t="shared" si="73"/>
        <v>1.3102535042271384</v>
      </c>
      <c r="L277" s="84">
        <f t="shared" si="74"/>
        <v>3.6790748808123545E-3</v>
      </c>
      <c r="M277" s="6">
        <f t="shared" si="75"/>
        <v>-6.3761955366625604E-4</v>
      </c>
      <c r="N277" s="6">
        <f t="shared" si="76"/>
        <v>1.3103256331756192</v>
      </c>
      <c r="O277" s="54">
        <f t="shared" si="77"/>
        <v>1.3160027952480782</v>
      </c>
      <c r="P277" s="64"/>
      <c r="Q277" s="85">
        <v>28</v>
      </c>
      <c r="R277" s="64">
        <f t="shared" si="78"/>
        <v>0</v>
      </c>
      <c r="S277" s="64">
        <f t="shared" si="79"/>
        <v>1.34</v>
      </c>
      <c r="T277" s="64"/>
      <c r="U277" s="64"/>
    </row>
    <row r="278" spans="1:21">
      <c r="A278" s="85">
        <v>28.1</v>
      </c>
      <c r="B278" s="83">
        <f t="shared" si="64"/>
        <v>4.1782729805013921E-3</v>
      </c>
      <c r="C278" s="6">
        <f t="shared" si="65"/>
        <v>5.3449250542595217E-3</v>
      </c>
      <c r="D278" s="6">
        <f t="shared" si="66"/>
        <v>3.0116209067432625E-3</v>
      </c>
      <c r="E278" s="84">
        <f t="shared" si="67"/>
        <v>-0.19484121481070596</v>
      </c>
      <c r="F278" s="6">
        <f t="shared" si="68"/>
        <v>-0.2</v>
      </c>
      <c r="G278" s="6">
        <f t="shared" si="69"/>
        <v>4.9923727638330325E-3</v>
      </c>
      <c r="H278" s="6">
        <f t="shared" si="70"/>
        <v>5.0139275766016705E-3</v>
      </c>
      <c r="I278" s="83">
        <f t="shared" si="71"/>
        <v>1.31525069637883</v>
      </c>
      <c r="J278" s="6">
        <f t="shared" si="72"/>
        <v>1.3201447520415919</v>
      </c>
      <c r="K278" s="6">
        <f t="shared" si="73"/>
        <v>1.3103566407160678</v>
      </c>
      <c r="L278" s="84">
        <f t="shared" si="74"/>
        <v>3.6663613990429089E-3</v>
      </c>
      <c r="M278" s="6">
        <f t="shared" si="75"/>
        <v>-6.3535765341245806E-4</v>
      </c>
      <c r="N278" s="6">
        <f t="shared" si="76"/>
        <v>1.3104285119955623</v>
      </c>
      <c r="O278" s="54">
        <f t="shared" si="77"/>
        <v>1.3160863509749303</v>
      </c>
      <c r="P278" s="64"/>
      <c r="Q278" s="85">
        <v>28.1</v>
      </c>
      <c r="R278" s="64">
        <f t="shared" si="78"/>
        <v>0</v>
      </c>
      <c r="S278" s="64">
        <f t="shared" si="79"/>
        <v>1.34</v>
      </c>
      <c r="T278" s="64"/>
      <c r="U278" s="64"/>
    </row>
    <row r="279" spans="1:21">
      <c r="A279" s="85">
        <v>28.2</v>
      </c>
      <c r="B279" s="83">
        <f t="shared" si="64"/>
        <v>4.1637751561415682E-3</v>
      </c>
      <c r="C279" s="6">
        <f t="shared" si="65"/>
        <v>5.3264309530238439E-3</v>
      </c>
      <c r="D279" s="6">
        <f t="shared" si="66"/>
        <v>3.001119359259292E-3</v>
      </c>
      <c r="E279" s="84">
        <f t="shared" si="67"/>
        <v>-0.19485903814262026</v>
      </c>
      <c r="F279" s="6">
        <f t="shared" si="68"/>
        <v>-0.19999999999999996</v>
      </c>
      <c r="G279" s="6">
        <f t="shared" si="69"/>
        <v>4.9751243781094526E-3</v>
      </c>
      <c r="H279" s="6">
        <f t="shared" si="70"/>
        <v>4.9965301873698817E-3</v>
      </c>
      <c r="I279" s="83">
        <f t="shared" si="71"/>
        <v>1.3153365718251215</v>
      </c>
      <c r="J279" s="6">
        <f t="shared" si="72"/>
        <v>1.3202140791612926</v>
      </c>
      <c r="K279" s="6">
        <f t="shared" si="73"/>
        <v>1.3104590644889504</v>
      </c>
      <c r="L279" s="84">
        <f t="shared" si="74"/>
        <v>3.6537354730340264E-3</v>
      </c>
      <c r="M279" s="6">
        <f t="shared" si="75"/>
        <v>-6.3311174422289935E-4</v>
      </c>
      <c r="N279" s="6">
        <f t="shared" si="76"/>
        <v>1.3105306799336651</v>
      </c>
      <c r="O279" s="54">
        <f t="shared" si="77"/>
        <v>1.3161693268563499</v>
      </c>
      <c r="P279" s="64"/>
      <c r="Q279" s="85">
        <v>28.2</v>
      </c>
      <c r="R279" s="64">
        <f t="shared" si="78"/>
        <v>0</v>
      </c>
      <c r="S279" s="64">
        <f t="shared" si="79"/>
        <v>1.34</v>
      </c>
      <c r="T279" s="64"/>
      <c r="U279" s="64"/>
    </row>
    <row r="280" spans="1:21">
      <c r="A280" s="85">
        <v>28.3</v>
      </c>
      <c r="B280" s="83">
        <f t="shared" si="64"/>
        <v>4.1493775933609959E-3</v>
      </c>
      <c r="C280" s="6">
        <f t="shared" si="65"/>
        <v>5.3080643971546463E-3</v>
      </c>
      <c r="D280" s="6">
        <f t="shared" si="66"/>
        <v>2.9906907895673454E-3</v>
      </c>
      <c r="E280" s="84">
        <f t="shared" si="67"/>
        <v>-0.19487673874122019</v>
      </c>
      <c r="F280" s="6">
        <f t="shared" si="68"/>
        <v>-0.19999999999999993</v>
      </c>
      <c r="G280" s="6">
        <f t="shared" si="69"/>
        <v>4.9579947665610797E-3</v>
      </c>
      <c r="H280" s="6">
        <f t="shared" si="70"/>
        <v>4.9792531120331947E-3</v>
      </c>
      <c r="I280" s="83">
        <f t="shared" si="71"/>
        <v>1.3154218533886584</v>
      </c>
      <c r="J280" s="6">
        <f t="shared" si="72"/>
        <v>1.3202829238692078</v>
      </c>
      <c r="K280" s="6">
        <f t="shared" si="73"/>
        <v>1.3105607829081087</v>
      </c>
      <c r="L280" s="84">
        <f t="shared" si="74"/>
        <v>3.6411962014945374E-3</v>
      </c>
      <c r="M280" s="6">
        <f t="shared" si="75"/>
        <v>-6.3088165711581707E-4</v>
      </c>
      <c r="N280" s="6">
        <f t="shared" si="76"/>
        <v>1.3106321443327367</v>
      </c>
      <c r="O280" s="54">
        <f t="shared" si="77"/>
        <v>1.3162517289073306</v>
      </c>
      <c r="P280" s="64"/>
      <c r="Q280" s="85">
        <v>28.3</v>
      </c>
      <c r="R280" s="64">
        <f t="shared" si="78"/>
        <v>0</v>
      </c>
      <c r="S280" s="64">
        <f t="shared" si="79"/>
        <v>1.34</v>
      </c>
      <c r="T280" s="64"/>
      <c r="U280" s="64"/>
    </row>
    <row r="281" spans="1:21">
      <c r="A281" s="85">
        <v>28.4</v>
      </c>
      <c r="B281" s="83">
        <f t="shared" si="64"/>
        <v>4.1350792556857337E-3</v>
      </c>
      <c r="C281" s="6">
        <f t="shared" si="65"/>
        <v>5.2898240717225925E-3</v>
      </c>
      <c r="D281" s="6">
        <f t="shared" si="66"/>
        <v>2.9803344396488744E-3</v>
      </c>
      <c r="E281" s="84">
        <f t="shared" si="67"/>
        <v>-0.19489431786988756</v>
      </c>
      <c r="F281" s="6">
        <f t="shared" si="68"/>
        <v>-0.19999999999999993</v>
      </c>
      <c r="G281" s="6">
        <f t="shared" si="69"/>
        <v>4.9409827065605271E-3</v>
      </c>
      <c r="H281" s="6">
        <f t="shared" si="70"/>
        <v>4.9620951068228801E-3</v>
      </c>
      <c r="I281" s="83">
        <f t="shared" si="71"/>
        <v>1.3155065472088214</v>
      </c>
      <c r="J281" s="6">
        <f t="shared" si="72"/>
        <v>1.3203512911828326</v>
      </c>
      <c r="K281" s="6">
        <f t="shared" si="73"/>
        <v>1.3106618032348103</v>
      </c>
      <c r="L281" s="84">
        <f t="shared" si="74"/>
        <v>3.628742695460934E-3</v>
      </c>
      <c r="M281" s="6">
        <f t="shared" si="75"/>
        <v>-6.2866722548185201E-4</v>
      </c>
      <c r="N281" s="6">
        <f t="shared" si="76"/>
        <v>1.3107329124348064</v>
      </c>
      <c r="O281" s="54">
        <f t="shared" si="77"/>
        <v>1.3163335630599584</v>
      </c>
      <c r="P281" s="64"/>
      <c r="Q281" s="85">
        <v>28.4</v>
      </c>
      <c r="R281" s="64">
        <f t="shared" si="78"/>
        <v>0</v>
      </c>
      <c r="S281" s="64">
        <f t="shared" si="79"/>
        <v>1.34</v>
      </c>
      <c r="T281" s="64"/>
      <c r="U281" s="64"/>
    </row>
    <row r="282" spans="1:21">
      <c r="A282" s="85">
        <v>28.5</v>
      </c>
      <c r="B282" s="83">
        <f t="shared" si="64"/>
        <v>4.120879120879121E-3</v>
      </c>
      <c r="C282" s="6">
        <f t="shared" si="65"/>
        <v>5.2717086798118873E-3</v>
      </c>
      <c r="D282" s="6">
        <f t="shared" si="66"/>
        <v>2.9700495619463547E-3</v>
      </c>
      <c r="E282" s="84">
        <f t="shared" si="67"/>
        <v>-0.19491177677472296</v>
      </c>
      <c r="F282" s="6">
        <f t="shared" si="68"/>
        <v>-0.19999999999999993</v>
      </c>
      <c r="G282" s="6">
        <f t="shared" si="69"/>
        <v>4.9240869922035288E-3</v>
      </c>
      <c r="H282" s="6">
        <f t="shared" si="70"/>
        <v>4.9450549450549448E-3</v>
      </c>
      <c r="I282" s="83">
        <f t="shared" si="71"/>
        <v>1.3155906593406594</v>
      </c>
      <c r="J282" s="6">
        <f t="shared" si="72"/>
        <v>1.320419186050324</v>
      </c>
      <c r="K282" s="6">
        <f t="shared" si="73"/>
        <v>1.3107621326309951</v>
      </c>
      <c r="L282" s="84">
        <f t="shared" si="74"/>
        <v>3.6163740780859989E-3</v>
      </c>
      <c r="M282" s="6">
        <f t="shared" si="75"/>
        <v>-6.2646828504306742E-4</v>
      </c>
      <c r="N282" s="6">
        <f t="shared" si="76"/>
        <v>1.3108329913828478</v>
      </c>
      <c r="O282" s="54">
        <f t="shared" si="77"/>
        <v>1.3164148351648353</v>
      </c>
      <c r="P282" s="64"/>
      <c r="Q282" s="85">
        <v>28.5</v>
      </c>
      <c r="R282" s="64">
        <f t="shared" si="78"/>
        <v>0</v>
      </c>
      <c r="S282" s="64">
        <f t="shared" si="79"/>
        <v>1.34</v>
      </c>
      <c r="T282" s="64"/>
      <c r="U282" s="64"/>
    </row>
    <row r="283" spans="1:21">
      <c r="A283" s="85">
        <v>28.6</v>
      </c>
      <c r="B283" s="83">
        <f t="shared" si="64"/>
        <v>4.1067761806981512E-3</v>
      </c>
      <c r="C283" s="6">
        <f t="shared" si="65"/>
        <v>5.2537169422128514E-3</v>
      </c>
      <c r="D283" s="6">
        <f t="shared" si="66"/>
        <v>2.9598354191834506E-3</v>
      </c>
      <c r="E283" s="84">
        <f t="shared" si="67"/>
        <v>-0.19492911668484189</v>
      </c>
      <c r="F283" s="6">
        <f t="shared" si="68"/>
        <v>-0.20000000000000009</v>
      </c>
      <c r="G283" s="6">
        <f t="shared" si="69"/>
        <v>4.9073064340239905E-3</v>
      </c>
      <c r="H283" s="6">
        <f t="shared" si="70"/>
        <v>4.9281314168377818E-3</v>
      </c>
      <c r="I283" s="83">
        <f t="shared" si="71"/>
        <v>1.3156741957563312</v>
      </c>
      <c r="J283" s="6">
        <f t="shared" si="72"/>
        <v>1.320486613351695</v>
      </c>
      <c r="K283" s="6">
        <f t="shared" si="73"/>
        <v>1.3108617781609673</v>
      </c>
      <c r="L283" s="84">
        <f t="shared" si="74"/>
        <v>3.6040894844339968E-3</v>
      </c>
      <c r="M283" s="6">
        <f t="shared" si="75"/>
        <v>-6.2428467381138539E-4</v>
      </c>
      <c r="N283" s="6">
        <f t="shared" si="76"/>
        <v>1.3109323882224646</v>
      </c>
      <c r="O283" s="54">
        <f t="shared" si="77"/>
        <v>1.316495550992471</v>
      </c>
      <c r="P283" s="64"/>
      <c r="Q283" s="85">
        <v>28.6</v>
      </c>
      <c r="R283" s="64">
        <f t="shared" si="78"/>
        <v>0</v>
      </c>
      <c r="S283" s="64">
        <f t="shared" si="79"/>
        <v>1.34</v>
      </c>
      <c r="T283" s="64"/>
      <c r="U283" s="64"/>
    </row>
    <row r="284" spans="1:21">
      <c r="A284" s="85">
        <v>28.7</v>
      </c>
      <c r="B284" s="83">
        <f t="shared" si="64"/>
        <v>4.0927694406548429E-3</v>
      </c>
      <c r="C284" s="6">
        <f t="shared" si="65"/>
        <v>5.2358475971207834E-3</v>
      </c>
      <c r="D284" s="6">
        <f t="shared" si="66"/>
        <v>2.9496912841889024E-3</v>
      </c>
      <c r="E284" s="84">
        <f t="shared" si="67"/>
        <v>-0.19494633881266124</v>
      </c>
      <c r="F284" s="6">
        <f t="shared" si="68"/>
        <v>-0.2</v>
      </c>
      <c r="G284" s="6">
        <f t="shared" si="69"/>
        <v>4.8906398587148479E-3</v>
      </c>
      <c r="H284" s="6">
        <f t="shared" si="70"/>
        <v>4.9113233287858115E-3</v>
      </c>
      <c r="I284" s="83">
        <f t="shared" si="71"/>
        <v>1.315757162346521</v>
      </c>
      <c r="J284" s="6">
        <f t="shared" si="72"/>
        <v>1.3205535778999868</v>
      </c>
      <c r="K284" s="6">
        <f t="shared" si="73"/>
        <v>1.3109607467930553</v>
      </c>
      <c r="L284" s="84">
        <f t="shared" si="74"/>
        <v>3.5918880612793801E-3</v>
      </c>
      <c r="M284" s="6">
        <f t="shared" si="75"/>
        <v>-6.2211623204947266E-4</v>
      </c>
      <c r="N284" s="6">
        <f t="shared" si="76"/>
        <v>1.3110311099035457</v>
      </c>
      <c r="O284" s="54">
        <f t="shared" si="77"/>
        <v>1.3165757162346521</v>
      </c>
      <c r="P284" s="64"/>
      <c r="Q284" s="85">
        <v>28.7</v>
      </c>
      <c r="R284" s="64">
        <f t="shared" si="78"/>
        <v>0</v>
      </c>
      <c r="S284" s="64">
        <f t="shared" si="79"/>
        <v>1.34</v>
      </c>
      <c r="T284" s="64"/>
      <c r="U284" s="64"/>
    </row>
    <row r="285" spans="1:21">
      <c r="A285" s="85">
        <v>28.8</v>
      </c>
      <c r="B285" s="83">
        <f t="shared" si="64"/>
        <v>4.0788579197824602E-3</v>
      </c>
      <c r="C285" s="6">
        <f t="shared" si="65"/>
        <v>5.2180993998409333E-3</v>
      </c>
      <c r="D285" s="6">
        <f t="shared" si="66"/>
        <v>2.9396164397239863E-3</v>
      </c>
      <c r="E285" s="84">
        <f t="shared" si="67"/>
        <v>-0.19496344435418361</v>
      </c>
      <c r="F285" s="6">
        <f t="shared" si="68"/>
        <v>-0.20000000000000009</v>
      </c>
      <c r="G285" s="6">
        <f t="shared" si="69"/>
        <v>4.8740861088545891E-3</v>
      </c>
      <c r="H285" s="6">
        <f t="shared" si="70"/>
        <v>4.8946295037389526E-3</v>
      </c>
      <c r="I285" s="83">
        <f t="shared" si="71"/>
        <v>1.315839564921822</v>
      </c>
      <c r="J285" s="6">
        <f t="shared" si="72"/>
        <v>1.3206200844424092</v>
      </c>
      <c r="K285" s="6">
        <f t="shared" si="73"/>
        <v>1.3110590454012347</v>
      </c>
      <c r="L285" s="84">
        <f t="shared" si="74"/>
        <v>3.5797689669083326E-3</v>
      </c>
      <c r="M285" s="6">
        <f t="shared" si="75"/>
        <v>-6.199628022318833E-4</v>
      </c>
      <c r="N285" s="6">
        <f t="shared" si="76"/>
        <v>1.3111291632818847</v>
      </c>
      <c r="O285" s="54">
        <f t="shared" si="77"/>
        <v>1.3166553365057785</v>
      </c>
      <c r="P285" s="64"/>
      <c r="Q285" s="85">
        <v>28.8</v>
      </c>
      <c r="R285" s="64">
        <f t="shared" si="78"/>
        <v>0</v>
      </c>
      <c r="S285" s="64">
        <f t="shared" si="79"/>
        <v>1.34</v>
      </c>
      <c r="T285" s="64"/>
      <c r="U285" s="64"/>
    </row>
    <row r="286" spans="1:21">
      <c r="A286" s="85">
        <v>28.9</v>
      </c>
      <c r="B286" s="83">
        <f t="shared" si="64"/>
        <v>4.0650406504065036E-3</v>
      </c>
      <c r="C286" s="6">
        <f t="shared" si="65"/>
        <v>5.2004711224994723E-3</v>
      </c>
      <c r="D286" s="6">
        <f t="shared" si="66"/>
        <v>2.929610178313535E-3</v>
      </c>
      <c r="E286" s="84">
        <f t="shared" si="67"/>
        <v>-0.19498043448927274</v>
      </c>
      <c r="F286" s="6">
        <f t="shared" si="68"/>
        <v>-0.20000000000000012</v>
      </c>
      <c r="G286" s="6">
        <f t="shared" si="69"/>
        <v>4.8576440426393195E-3</v>
      </c>
      <c r="H286" s="6">
        <f t="shared" si="70"/>
        <v>4.8780487804878049E-3</v>
      </c>
      <c r="I286" s="83">
        <f t="shared" si="71"/>
        <v>1.3159214092140921</v>
      </c>
      <c r="J286" s="6">
        <f t="shared" si="72"/>
        <v>1.320686137661464</v>
      </c>
      <c r="K286" s="6">
        <f t="shared" si="73"/>
        <v>1.3111566807667203</v>
      </c>
      <c r="L286" s="84">
        <f t="shared" si="74"/>
        <v>3.5677313709254902E-3</v>
      </c>
      <c r="M286" s="6">
        <f t="shared" si="75"/>
        <v>-6.1782422900679194E-4</v>
      </c>
      <c r="N286" s="6">
        <f t="shared" si="76"/>
        <v>1.3112265551207665</v>
      </c>
      <c r="O286" s="54">
        <f t="shared" si="77"/>
        <v>1.3167344173441733</v>
      </c>
      <c r="P286" s="64"/>
      <c r="Q286" s="85">
        <v>28.9</v>
      </c>
      <c r="R286" s="64">
        <f t="shared" si="78"/>
        <v>0</v>
      </c>
      <c r="S286" s="64">
        <f t="shared" si="79"/>
        <v>1.34</v>
      </c>
      <c r="T286" s="64"/>
      <c r="U286" s="64"/>
    </row>
    <row r="287" spans="1:21">
      <c r="A287" s="85">
        <v>29</v>
      </c>
      <c r="B287" s="83">
        <f t="shared" si="64"/>
        <v>4.0513166779203242E-3</v>
      </c>
      <c r="C287" s="6">
        <f t="shared" si="65"/>
        <v>5.1829615537602822E-3</v>
      </c>
      <c r="D287" s="6">
        <f t="shared" si="66"/>
        <v>2.9196718020803661E-3</v>
      </c>
      <c r="E287" s="84">
        <f t="shared" si="67"/>
        <v>-0.19499731038192569</v>
      </c>
      <c r="F287" s="6">
        <f t="shared" si="68"/>
        <v>-0.19999999999999987</v>
      </c>
      <c r="G287" s="6">
        <f t="shared" si="69"/>
        <v>4.8413125336202257E-3</v>
      </c>
      <c r="H287" s="6">
        <f t="shared" si="70"/>
        <v>4.8615800135043885E-3</v>
      </c>
      <c r="I287" s="83">
        <f t="shared" si="71"/>
        <v>1.316002700877785</v>
      </c>
      <c r="J287" s="6">
        <f t="shared" si="72"/>
        <v>1.3207517421760453</v>
      </c>
      <c r="K287" s="6">
        <f t="shared" si="73"/>
        <v>1.3112536595795248</v>
      </c>
      <c r="L287" s="84">
        <f t="shared" si="74"/>
        <v>3.5557744540653138E-3</v>
      </c>
      <c r="M287" s="6">
        <f t="shared" si="75"/>
        <v>-6.1570035915864939E-4</v>
      </c>
      <c r="N287" s="6">
        <f t="shared" si="76"/>
        <v>1.3113232920925229</v>
      </c>
      <c r="O287" s="54">
        <f t="shared" si="77"/>
        <v>1.3168129642133692</v>
      </c>
      <c r="P287" s="64"/>
      <c r="Q287" s="85">
        <v>29</v>
      </c>
      <c r="R287" s="64">
        <f t="shared" si="78"/>
        <v>0</v>
      </c>
      <c r="S287" s="64">
        <f t="shared" si="79"/>
        <v>1.34</v>
      </c>
      <c r="T287" s="64"/>
      <c r="U287" s="64"/>
    </row>
    <row r="288" spans="1:21">
      <c r="A288" s="85">
        <v>29.1</v>
      </c>
      <c r="B288" s="83">
        <f t="shared" si="64"/>
        <v>4.0376850605652751E-3</v>
      </c>
      <c r="C288" s="6">
        <f t="shared" si="65"/>
        <v>5.1655694985474725E-3</v>
      </c>
      <c r="D288" s="6">
        <f t="shared" si="66"/>
        <v>2.9098006225830777E-3</v>
      </c>
      <c r="E288" s="84">
        <f t="shared" si="67"/>
        <v>-0.19501407318053898</v>
      </c>
      <c r="F288" s="6">
        <f t="shared" si="68"/>
        <v>-0.2</v>
      </c>
      <c r="G288" s="6">
        <f t="shared" si="69"/>
        <v>4.8250904704463205E-3</v>
      </c>
      <c r="H288" s="6">
        <f t="shared" si="70"/>
        <v>4.8452220726783301E-3</v>
      </c>
      <c r="I288" s="83">
        <f t="shared" si="71"/>
        <v>1.3160834454912518</v>
      </c>
      <c r="J288" s="6">
        <f t="shared" si="72"/>
        <v>1.3208169025425145</v>
      </c>
      <c r="K288" s="6">
        <f t="shared" si="73"/>
        <v>1.3113499884399891</v>
      </c>
      <c r="L288" s="84">
        <f t="shared" si="74"/>
        <v>3.5438974080054223E-3</v>
      </c>
      <c r="M288" s="6">
        <f t="shared" si="75"/>
        <v>-6.1359104157075273E-4</v>
      </c>
      <c r="N288" s="6">
        <f t="shared" si="76"/>
        <v>1.3114193807800565</v>
      </c>
      <c r="O288" s="54">
        <f t="shared" si="77"/>
        <v>1.3168909825033648</v>
      </c>
      <c r="P288" s="64"/>
      <c r="Q288" s="85">
        <v>29.1</v>
      </c>
      <c r="R288" s="64">
        <f t="shared" si="78"/>
        <v>0</v>
      </c>
      <c r="S288" s="64">
        <f t="shared" si="79"/>
        <v>1.34</v>
      </c>
      <c r="T288" s="64"/>
      <c r="U288" s="64"/>
    </row>
    <row r="289" spans="1:21">
      <c r="A289" s="85">
        <v>29.2</v>
      </c>
      <c r="B289" s="83">
        <f t="shared" si="64"/>
        <v>4.0241448692152912E-3</v>
      </c>
      <c r="C289" s="6">
        <f t="shared" si="65"/>
        <v>5.1482937777734454E-3</v>
      </c>
      <c r="D289" s="6">
        <f t="shared" si="66"/>
        <v>2.8999959606571374E-3</v>
      </c>
      <c r="E289" s="84">
        <f t="shared" si="67"/>
        <v>-0.19503072401816729</v>
      </c>
      <c r="F289" s="6">
        <f t="shared" si="68"/>
        <v>-0.20000000000000012</v>
      </c>
      <c r="G289" s="6">
        <f t="shared" si="69"/>
        <v>4.8089767566123426E-3</v>
      </c>
      <c r="H289" s="6">
        <f t="shared" si="70"/>
        <v>4.82897384305835E-3</v>
      </c>
      <c r="I289" s="83">
        <f t="shared" si="71"/>
        <v>1.3161636485580146</v>
      </c>
      <c r="J289" s="6">
        <f t="shared" si="72"/>
        <v>1.3208816232557534</v>
      </c>
      <c r="K289" s="6">
        <f t="shared" si="73"/>
        <v>1.3114456738602758</v>
      </c>
      <c r="L289" s="84">
        <f t="shared" si="74"/>
        <v>3.5320994351842232E-3</v>
      </c>
      <c r="M289" s="6">
        <f t="shared" si="75"/>
        <v>-6.1149612719126598E-4</v>
      </c>
      <c r="N289" s="6">
        <f t="shared" si="76"/>
        <v>1.3115148276783328</v>
      </c>
      <c r="O289" s="54">
        <f t="shared" si="77"/>
        <v>1.3169684775318578</v>
      </c>
      <c r="P289" s="64"/>
      <c r="Q289" s="85">
        <v>29.2</v>
      </c>
      <c r="R289" s="64">
        <f t="shared" si="78"/>
        <v>0</v>
      </c>
      <c r="S289" s="64">
        <f t="shared" si="79"/>
        <v>1.34</v>
      </c>
      <c r="T289" s="64"/>
      <c r="U289" s="64"/>
    </row>
    <row r="290" spans="1:21">
      <c r="A290" s="85">
        <v>29.3</v>
      </c>
      <c r="B290" s="83">
        <f t="shared" si="64"/>
        <v>4.010695187165775E-3</v>
      </c>
      <c r="C290" s="6">
        <f t="shared" si="65"/>
        <v>5.131133228072406E-3</v>
      </c>
      <c r="D290" s="6">
        <f t="shared" si="66"/>
        <v>2.8902571462591439E-3</v>
      </c>
      <c r="E290" s="84">
        <f t="shared" si="67"/>
        <v>-0.19504726401278136</v>
      </c>
      <c r="F290" s="6">
        <f t="shared" si="68"/>
        <v>-0.2</v>
      </c>
      <c r="G290" s="6">
        <f t="shared" si="69"/>
        <v>4.7929703102116894E-3</v>
      </c>
      <c r="H290" s="6">
        <f t="shared" si="70"/>
        <v>4.8128342245989299E-3</v>
      </c>
      <c r="I290" s="83">
        <f t="shared" si="71"/>
        <v>1.3162433155080213</v>
      </c>
      <c r="J290" s="6">
        <f t="shared" si="72"/>
        <v>1.3209459087502005</v>
      </c>
      <c r="K290" s="6">
        <f t="shared" si="73"/>
        <v>1.3115407222658422</v>
      </c>
      <c r="L290" s="84">
        <f t="shared" si="74"/>
        <v>3.5203797486233258E-3</v>
      </c>
      <c r="M290" s="6">
        <f t="shared" si="75"/>
        <v>-6.0941546899593983E-4</v>
      </c>
      <c r="N290" s="6">
        <f t="shared" si="76"/>
        <v>1.3116096391958461</v>
      </c>
      <c r="O290" s="54">
        <f t="shared" si="77"/>
        <v>1.3170454545454544</v>
      </c>
      <c r="P290" s="64"/>
      <c r="Q290" s="85">
        <v>29.3</v>
      </c>
      <c r="R290" s="64">
        <f t="shared" si="78"/>
        <v>0</v>
      </c>
      <c r="S290" s="64">
        <f t="shared" si="79"/>
        <v>1.34</v>
      </c>
      <c r="T290" s="64"/>
      <c r="U290" s="64"/>
    </row>
    <row r="291" spans="1:21">
      <c r="A291" s="85">
        <v>29.4</v>
      </c>
      <c r="B291" s="83">
        <f t="shared" si="64"/>
        <v>3.9973351099267156E-3</v>
      </c>
      <c r="C291" s="6">
        <f t="shared" si="65"/>
        <v>5.1140867015391925E-3</v>
      </c>
      <c r="D291" s="6">
        <f t="shared" si="66"/>
        <v>2.8805835183142391E-3</v>
      </c>
      <c r="E291" s="84">
        <f t="shared" si="67"/>
        <v>-0.19506369426751585</v>
      </c>
      <c r="F291" s="6">
        <f t="shared" si="68"/>
        <v>-0.2</v>
      </c>
      <c r="G291" s="6">
        <f t="shared" si="69"/>
        <v>4.7770700636942673E-3</v>
      </c>
      <c r="H291" s="6">
        <f t="shared" si="70"/>
        <v>4.7968021319120587E-3</v>
      </c>
      <c r="I291" s="83">
        <f t="shared" si="71"/>
        <v>1.3163224516988674</v>
      </c>
      <c r="J291" s="6">
        <f t="shared" si="72"/>
        <v>1.3210097634008611</v>
      </c>
      <c r="K291" s="6">
        <f t="shared" si="73"/>
        <v>1.3116351399968735</v>
      </c>
      <c r="L291" s="84">
        <f t="shared" si="74"/>
        <v>3.5087375717518863E-3</v>
      </c>
      <c r="M291" s="6">
        <f t="shared" si="75"/>
        <v>-6.0734892195563126E-4</v>
      </c>
      <c r="N291" s="6">
        <f t="shared" si="76"/>
        <v>1.311703821656051</v>
      </c>
      <c r="O291" s="54">
        <f t="shared" si="77"/>
        <v>1.3171219187208527</v>
      </c>
      <c r="P291" s="64"/>
      <c r="Q291" s="85">
        <v>29.4</v>
      </c>
      <c r="R291" s="64">
        <f t="shared" si="78"/>
        <v>0</v>
      </c>
      <c r="S291" s="64">
        <f t="shared" si="79"/>
        <v>1.34</v>
      </c>
      <c r="T291" s="64"/>
      <c r="U291" s="64"/>
    </row>
    <row r="292" spans="1:21">
      <c r="A292" s="85">
        <v>29.5</v>
      </c>
      <c r="B292" s="83">
        <f t="shared" si="64"/>
        <v>3.9840637450199202E-3</v>
      </c>
      <c r="C292" s="6">
        <f t="shared" si="65"/>
        <v>5.0971530654732823E-3</v>
      </c>
      <c r="D292" s="6">
        <f t="shared" si="66"/>
        <v>2.8709744245665582E-3</v>
      </c>
      <c r="E292" s="84">
        <f t="shared" si="67"/>
        <v>-0.19508001587091639</v>
      </c>
      <c r="F292" s="6">
        <f t="shared" si="68"/>
        <v>-0.19999999999999996</v>
      </c>
      <c r="G292" s="6">
        <f t="shared" si="69"/>
        <v>4.7612749636291489E-3</v>
      </c>
      <c r="H292" s="6">
        <f t="shared" si="70"/>
        <v>4.7808764940239041E-3</v>
      </c>
      <c r="I292" s="83">
        <f t="shared" si="71"/>
        <v>1.3164010624169986</v>
      </c>
      <c r="J292" s="6">
        <f t="shared" si="72"/>
        <v>1.3210731915243019</v>
      </c>
      <c r="K292" s="6">
        <f t="shared" si="73"/>
        <v>1.3117289333096953</v>
      </c>
      <c r="L292" s="84">
        <f t="shared" si="74"/>
        <v>3.4971721382357135E-3</v>
      </c>
      <c r="M292" s="6">
        <f t="shared" si="75"/>
        <v>-6.0529634300119305E-4</v>
      </c>
      <c r="N292" s="6">
        <f t="shared" si="76"/>
        <v>1.31179738129877</v>
      </c>
      <c r="O292" s="54">
        <f t="shared" si="77"/>
        <v>1.3171978751660025</v>
      </c>
      <c r="P292" s="64"/>
      <c r="Q292" s="85">
        <v>29.5</v>
      </c>
      <c r="R292" s="64">
        <f t="shared" si="78"/>
        <v>0</v>
      </c>
      <c r="S292" s="64">
        <f t="shared" si="79"/>
        <v>1.34</v>
      </c>
      <c r="T292" s="64"/>
      <c r="U292" s="64"/>
    </row>
    <row r="293" spans="1:21">
      <c r="A293" s="85">
        <v>29.6</v>
      </c>
      <c r="B293" s="83">
        <f t="shared" si="64"/>
        <v>3.9708802117802778E-3</v>
      </c>
      <c r="C293" s="6">
        <f t="shared" si="65"/>
        <v>5.0803312021278852E-3</v>
      </c>
      <c r="D293" s="6">
        <f t="shared" si="66"/>
        <v>2.8614292214326703E-3</v>
      </c>
      <c r="E293" s="84">
        <f t="shared" si="67"/>
        <v>-0.19509622989717904</v>
      </c>
      <c r="F293" s="6">
        <f t="shared" si="68"/>
        <v>-0.19999999999999987</v>
      </c>
      <c r="G293" s="6">
        <f t="shared" si="69"/>
        <v>4.7455839704719218E-3</v>
      </c>
      <c r="H293" s="6">
        <f t="shared" si="70"/>
        <v>4.7650562541363328E-3</v>
      </c>
      <c r="I293" s="83">
        <f t="shared" si="71"/>
        <v>1.3164791528788879</v>
      </c>
      <c r="J293" s="6">
        <f t="shared" si="72"/>
        <v>1.3211361973796205</v>
      </c>
      <c r="K293" s="6">
        <f t="shared" si="73"/>
        <v>1.3118221083781552</v>
      </c>
      <c r="L293" s="84">
        <f t="shared" si="74"/>
        <v>3.4856826918086069E-3</v>
      </c>
      <c r="M293" s="6">
        <f t="shared" si="75"/>
        <v>-6.0325759099147023E-4</v>
      </c>
      <c r="N293" s="6">
        <f t="shared" si="76"/>
        <v>1.3118903242815712</v>
      </c>
      <c r="O293" s="54">
        <f t="shared" si="77"/>
        <v>1.3172733289212442</v>
      </c>
      <c r="P293" s="64"/>
      <c r="Q293" s="85">
        <v>29.6</v>
      </c>
      <c r="R293" s="64">
        <f t="shared" si="78"/>
        <v>0</v>
      </c>
      <c r="S293" s="64">
        <f t="shared" si="79"/>
        <v>1.34</v>
      </c>
      <c r="T293" s="64"/>
      <c r="U293" s="64"/>
    </row>
    <row r="294" spans="1:21">
      <c r="A294" s="85">
        <v>29.7</v>
      </c>
      <c r="B294" s="83">
        <f t="shared" si="64"/>
        <v>3.9577836411609493E-3</v>
      </c>
      <c r="C294" s="6">
        <f t="shared" si="65"/>
        <v>5.0636200084639687E-3</v>
      </c>
      <c r="D294" s="6">
        <f t="shared" si="66"/>
        <v>2.8519472738579299E-3</v>
      </c>
      <c r="E294" s="84">
        <f t="shared" si="67"/>
        <v>-0.19511233740638562</v>
      </c>
      <c r="F294" s="6">
        <f t="shared" si="68"/>
        <v>-0.20000000000000012</v>
      </c>
      <c r="G294" s="6">
        <f t="shared" si="69"/>
        <v>4.7299960583366179E-3</v>
      </c>
      <c r="H294" s="6">
        <f t="shared" si="70"/>
        <v>4.7493403693931397E-3</v>
      </c>
      <c r="I294" s="83">
        <f t="shared" si="71"/>
        <v>1.3165567282321899</v>
      </c>
      <c r="J294" s="6">
        <f t="shared" si="72"/>
        <v>1.3211987851694025</v>
      </c>
      <c r="K294" s="6">
        <f t="shared" si="73"/>
        <v>1.3119146712949776</v>
      </c>
      <c r="L294" s="84">
        <f t="shared" si="74"/>
        <v>3.4742684861079451E-3</v>
      </c>
      <c r="M294" s="6">
        <f t="shared" si="75"/>
        <v>-6.0123252667967659E-4</v>
      </c>
      <c r="N294" s="6">
        <f t="shared" si="76"/>
        <v>1.3119826566811195</v>
      </c>
      <c r="O294" s="54">
        <f t="shared" si="77"/>
        <v>1.3173482849604221</v>
      </c>
      <c r="P294" s="64"/>
      <c r="Q294" s="85">
        <v>29.7</v>
      </c>
      <c r="R294" s="64">
        <f t="shared" si="78"/>
        <v>0</v>
      </c>
      <c r="S294" s="64">
        <f t="shared" si="79"/>
        <v>1.34</v>
      </c>
      <c r="T294" s="64"/>
      <c r="U294" s="64"/>
    </row>
    <row r="295" spans="1:21">
      <c r="A295" s="85">
        <v>29.8</v>
      </c>
      <c r="B295" s="83">
        <f t="shared" si="64"/>
        <v>3.9447731755424056E-3</v>
      </c>
      <c r="C295" s="6">
        <f t="shared" si="65"/>
        <v>5.0470183959091357E-3</v>
      </c>
      <c r="D295" s="6">
        <f t="shared" si="66"/>
        <v>2.8425279551756756E-3</v>
      </c>
      <c r="E295" s="84">
        <f t="shared" si="67"/>
        <v>-0.19512833944473551</v>
      </c>
      <c r="F295" s="6">
        <f t="shared" si="68"/>
        <v>-0.2</v>
      </c>
      <c r="G295" s="6">
        <f t="shared" si="69"/>
        <v>4.7145102147721314E-3</v>
      </c>
      <c r="H295" s="6">
        <f t="shared" si="70"/>
        <v>4.7337278106508868E-3</v>
      </c>
      <c r="I295" s="83">
        <f t="shared" si="71"/>
        <v>1.3166337935568704</v>
      </c>
      <c r="J295" s="6">
        <f t="shared" si="72"/>
        <v>1.3212609590406506</v>
      </c>
      <c r="K295" s="6">
        <f t="shared" si="73"/>
        <v>1.3120066280730902</v>
      </c>
      <c r="L295" s="84">
        <f t="shared" si="74"/>
        <v>3.462928784512992E-3</v>
      </c>
      <c r="M295" s="6">
        <f t="shared" si="75"/>
        <v>-5.9922101268354826E-4</v>
      </c>
      <c r="N295" s="6">
        <f t="shared" si="76"/>
        <v>1.3120743844944998</v>
      </c>
      <c r="O295" s="54">
        <f t="shared" si="77"/>
        <v>1.3174227481919789</v>
      </c>
      <c r="P295" s="64"/>
      <c r="Q295" s="85">
        <v>29.8</v>
      </c>
      <c r="R295" s="64">
        <f t="shared" si="78"/>
        <v>0</v>
      </c>
      <c r="S295" s="64">
        <f t="shared" si="79"/>
        <v>1.34</v>
      </c>
      <c r="T295" s="64"/>
      <c r="U295" s="64"/>
    </row>
    <row r="296" spans="1:21">
      <c r="A296" s="85">
        <v>29.9</v>
      </c>
      <c r="B296" s="83">
        <f t="shared" si="64"/>
        <v>3.9318479685452159E-3</v>
      </c>
      <c r="C296" s="6">
        <f t="shared" si="65"/>
        <v>5.0305252901212336E-3</v>
      </c>
      <c r="D296" s="6">
        <f t="shared" si="66"/>
        <v>2.8331706469691981E-3</v>
      </c>
      <c r="E296" s="84">
        <f t="shared" si="67"/>
        <v>-0.19514423704477238</v>
      </c>
      <c r="F296" s="6">
        <f t="shared" si="68"/>
        <v>-0.2</v>
      </c>
      <c r="G296" s="6">
        <f t="shared" si="69"/>
        <v>4.6991254405430102E-3</v>
      </c>
      <c r="H296" s="6">
        <f t="shared" si="70"/>
        <v>4.718217562254259E-3</v>
      </c>
      <c r="I296" s="83">
        <f t="shared" si="71"/>
        <v>1.3167103538663172</v>
      </c>
      <c r="J296" s="6">
        <f t="shared" si="72"/>
        <v>1.3213227230857054</v>
      </c>
      <c r="K296" s="6">
        <f t="shared" si="73"/>
        <v>1.3120979846469287</v>
      </c>
      <c r="L296" s="84">
        <f t="shared" si="74"/>
        <v>3.4516628599865775E-3</v>
      </c>
      <c r="M296" s="6">
        <f t="shared" si="75"/>
        <v>-5.9722291345252446E-4</v>
      </c>
      <c r="N296" s="6">
        <f t="shared" si="76"/>
        <v>1.312165513640517</v>
      </c>
      <c r="O296" s="54">
        <f t="shared" si="77"/>
        <v>1.3174967234600263</v>
      </c>
      <c r="P296" s="64"/>
      <c r="Q296" s="85">
        <v>29.9</v>
      </c>
      <c r="R296" s="64">
        <f t="shared" si="78"/>
        <v>0</v>
      </c>
      <c r="S296" s="64">
        <f t="shared" si="79"/>
        <v>1.34</v>
      </c>
      <c r="T296" s="64"/>
      <c r="U296" s="64"/>
    </row>
    <row r="297" spans="1:21">
      <c r="A297" s="85">
        <v>30</v>
      </c>
      <c r="B297" s="83">
        <f t="shared" si="64"/>
        <v>3.9190071848465057E-3</v>
      </c>
      <c r="C297" s="6">
        <f t="shared" si="65"/>
        <v>5.0141396307565676E-3</v>
      </c>
      <c r="D297" s="6">
        <f t="shared" si="66"/>
        <v>2.8238747389364434E-3</v>
      </c>
      <c r="E297" s="84">
        <f t="shared" si="67"/>
        <v>-0.19516003122560496</v>
      </c>
      <c r="F297" s="6">
        <f t="shared" si="68"/>
        <v>-0.1999999999999999</v>
      </c>
      <c r="G297" s="6">
        <f t="shared" si="69"/>
        <v>4.6838407494145199E-3</v>
      </c>
      <c r="H297" s="6">
        <f t="shared" si="70"/>
        <v>4.7028086218158065E-3</v>
      </c>
      <c r="I297" s="83">
        <f t="shared" si="71"/>
        <v>1.3167864141084258</v>
      </c>
      <c r="J297" s="6">
        <f t="shared" si="72"/>
        <v>1.3213840813431401</v>
      </c>
      <c r="K297" s="6">
        <f t="shared" si="73"/>
        <v>1.3121887468737115</v>
      </c>
      <c r="L297" s="84">
        <f t="shared" si="74"/>
        <v>3.4404699949194878E-3</v>
      </c>
      <c r="M297" s="6">
        <f t="shared" si="75"/>
        <v>-5.952380952381958E-4</v>
      </c>
      <c r="N297" s="6">
        <f t="shared" si="76"/>
        <v>1.3122560499609681</v>
      </c>
      <c r="O297" s="54">
        <f t="shared" si="77"/>
        <v>1.3175702155453952</v>
      </c>
      <c r="P297" s="64"/>
      <c r="Q297" s="85">
        <v>30</v>
      </c>
      <c r="R297" s="64">
        <f t="shared" si="78"/>
        <v>0</v>
      </c>
      <c r="S297" s="64">
        <f t="shared" si="79"/>
        <v>1.34</v>
      </c>
      <c r="T297" s="64"/>
      <c r="U297" s="64"/>
    </row>
    <row r="298" spans="1:21">
      <c r="A298" s="85">
        <v>30.1</v>
      </c>
      <c r="B298" s="83">
        <f t="shared" si="64"/>
        <v>3.9062499999999996E-3</v>
      </c>
      <c r="C298" s="6">
        <f t="shared" si="65"/>
        <v>4.9978603712426501E-3</v>
      </c>
      <c r="D298" s="6">
        <f t="shared" si="66"/>
        <v>2.8146396287573486E-3</v>
      </c>
      <c r="E298" s="84">
        <f t="shared" si="67"/>
        <v>-0.19517572299312672</v>
      </c>
      <c r="F298" s="6">
        <f t="shared" si="68"/>
        <v>-0.19999999999999987</v>
      </c>
      <c r="G298" s="6">
        <f t="shared" si="69"/>
        <v>4.6686551679419007E-3</v>
      </c>
      <c r="H298" s="6">
        <f t="shared" si="70"/>
        <v>4.687499999999999E-3</v>
      </c>
      <c r="I298" s="83">
        <f t="shared" si="71"/>
        <v>1.3168619791666665</v>
      </c>
      <c r="J298" s="6">
        <f t="shared" si="72"/>
        <v>1.3214450377986411</v>
      </c>
      <c r="K298" s="6">
        <f t="shared" si="73"/>
        <v>1.3122789205346919</v>
      </c>
      <c r="L298" s="84">
        <f t="shared" si="74"/>
        <v>3.4293494809785503E-3</v>
      </c>
      <c r="M298" s="6">
        <f t="shared" si="75"/>
        <v>-5.9326642606430662E-4</v>
      </c>
      <c r="N298" s="6">
        <f t="shared" si="76"/>
        <v>1.3123459992218909</v>
      </c>
      <c r="O298" s="54">
        <f t="shared" si="77"/>
        <v>1.3176432291666667</v>
      </c>
      <c r="P298" s="64"/>
      <c r="Q298" s="85">
        <v>30.1</v>
      </c>
      <c r="R298" s="64">
        <f t="shared" si="78"/>
        <v>0</v>
      </c>
      <c r="S298" s="64">
        <f t="shared" si="79"/>
        <v>1.34</v>
      </c>
      <c r="T298" s="64"/>
      <c r="U298" s="64"/>
    </row>
    <row r="299" spans="1:21">
      <c r="A299" s="85">
        <v>30.2</v>
      </c>
      <c r="B299" s="83">
        <f t="shared" si="64"/>
        <v>3.8935756002595715E-3</v>
      </c>
      <c r="C299" s="6">
        <f t="shared" si="65"/>
        <v>4.9816864785553472E-3</v>
      </c>
      <c r="D299" s="6">
        <f t="shared" si="66"/>
        <v>2.8054647219637957E-3</v>
      </c>
      <c r="E299" s="84">
        <f t="shared" si="67"/>
        <v>-0.19519131334022763</v>
      </c>
      <c r="F299" s="6">
        <f t="shared" si="68"/>
        <v>-0.2</v>
      </c>
      <c r="G299" s="6">
        <f t="shared" si="69"/>
        <v>4.6535677352637023E-3</v>
      </c>
      <c r="H299" s="6">
        <f t="shared" si="70"/>
        <v>4.6722907203114858E-3</v>
      </c>
      <c r="I299" s="83">
        <f t="shared" si="71"/>
        <v>1.3169370538611291</v>
      </c>
      <c r="J299" s="6">
        <f t="shared" si="72"/>
        <v>1.3215055963858715</v>
      </c>
      <c r="K299" s="6">
        <f t="shared" si="73"/>
        <v>1.3123685113363868</v>
      </c>
      <c r="L299" s="84">
        <f t="shared" si="74"/>
        <v>3.418300618957067E-3</v>
      </c>
      <c r="M299" s="6">
        <f t="shared" si="75"/>
        <v>-5.9130777569732246E-4</v>
      </c>
      <c r="N299" s="6">
        <f t="shared" si="76"/>
        <v>1.3124353671147881</v>
      </c>
      <c r="O299" s="54">
        <f t="shared" si="77"/>
        <v>1.3177157689811811</v>
      </c>
      <c r="P299" s="64"/>
      <c r="Q299" s="85">
        <v>30.2</v>
      </c>
      <c r="R299" s="64">
        <f t="shared" si="78"/>
        <v>0</v>
      </c>
      <c r="S299" s="64">
        <f t="shared" si="79"/>
        <v>1.34</v>
      </c>
      <c r="T299" s="64"/>
      <c r="U299" s="64"/>
    </row>
    <row r="300" spans="1:21">
      <c r="A300" s="85">
        <v>30.3</v>
      </c>
      <c r="B300" s="83">
        <f t="shared" si="64"/>
        <v>3.8809831824062092E-3</v>
      </c>
      <c r="C300" s="6">
        <f t="shared" si="65"/>
        <v>4.965616933000341E-3</v>
      </c>
      <c r="D300" s="6">
        <f t="shared" si="66"/>
        <v>2.7963494318120775E-3</v>
      </c>
      <c r="E300" s="84">
        <f t="shared" si="67"/>
        <v>-0.19520680324700435</v>
      </c>
      <c r="F300" s="6">
        <f t="shared" si="68"/>
        <v>-0.19999999999999996</v>
      </c>
      <c r="G300" s="6">
        <f t="shared" si="69"/>
        <v>4.6385775028991109E-3</v>
      </c>
      <c r="H300" s="6">
        <f t="shared" si="70"/>
        <v>4.6571798188874509E-3</v>
      </c>
      <c r="I300" s="83">
        <f t="shared" si="71"/>
        <v>1.3170116429495471</v>
      </c>
      <c r="J300" s="6">
        <f t="shared" si="72"/>
        <v>1.3215657609873162</v>
      </c>
      <c r="K300" s="6">
        <f t="shared" si="73"/>
        <v>1.312457524911778</v>
      </c>
      <c r="L300" s="84">
        <f t="shared" si="74"/>
        <v>3.4073227186279197E-3</v>
      </c>
      <c r="M300" s="6">
        <f t="shared" si="75"/>
        <v>-5.8936201561823616E-4</v>
      </c>
      <c r="N300" s="6">
        <f t="shared" si="76"/>
        <v>1.3125241592578276</v>
      </c>
      <c r="O300" s="54">
        <f t="shared" si="77"/>
        <v>1.3177878395860285</v>
      </c>
      <c r="P300" s="64"/>
      <c r="Q300" s="85">
        <v>30.3</v>
      </c>
      <c r="R300" s="64">
        <f t="shared" si="78"/>
        <v>0</v>
      </c>
      <c r="S300" s="64">
        <f t="shared" si="79"/>
        <v>1.34</v>
      </c>
      <c r="T300" s="64"/>
      <c r="U300" s="64"/>
    </row>
    <row r="301" spans="1:21">
      <c r="A301" s="85">
        <v>30.4</v>
      </c>
      <c r="B301" s="83">
        <f t="shared" si="64"/>
        <v>3.8684719535783366E-3</v>
      </c>
      <c r="C301" s="6">
        <f t="shared" si="65"/>
        <v>4.9496507279988226E-3</v>
      </c>
      <c r="D301" s="6">
        <f t="shared" si="66"/>
        <v>2.7872931791578506E-3</v>
      </c>
      <c r="E301" s="84">
        <f t="shared" si="67"/>
        <v>-0.19522219368096572</v>
      </c>
      <c r="F301" s="6">
        <f t="shared" si="68"/>
        <v>-0.1999999999999999</v>
      </c>
      <c r="G301" s="6">
        <f t="shared" si="69"/>
        <v>4.6236835345491905E-3</v>
      </c>
      <c r="H301" s="6">
        <f t="shared" si="70"/>
        <v>4.6421663442940036E-3</v>
      </c>
      <c r="I301" s="83">
        <f t="shared" si="71"/>
        <v>1.3170857511283041</v>
      </c>
      <c r="J301" s="6">
        <f t="shared" si="72"/>
        <v>1.3216255354351119</v>
      </c>
      <c r="K301" s="6">
        <f t="shared" si="73"/>
        <v>1.3125459668214963</v>
      </c>
      <c r="L301" s="84">
        <f t="shared" si="74"/>
        <v>3.3964150986005187E-3</v>
      </c>
      <c r="M301" s="6">
        <f t="shared" si="75"/>
        <v>-5.8742901899358523E-4</v>
      </c>
      <c r="N301" s="6">
        <f t="shared" si="76"/>
        <v>1.3126123811970203</v>
      </c>
      <c r="O301" s="54">
        <f t="shared" si="77"/>
        <v>1.3178594455190198</v>
      </c>
      <c r="P301" s="64"/>
      <c r="Q301" s="85">
        <v>30.4</v>
      </c>
      <c r="R301" s="64">
        <f t="shared" si="78"/>
        <v>0</v>
      </c>
      <c r="S301" s="64">
        <f t="shared" si="79"/>
        <v>1.34</v>
      </c>
      <c r="T301" s="64"/>
      <c r="U301" s="64"/>
    </row>
    <row r="302" spans="1:21">
      <c r="A302" s="85">
        <v>30.5</v>
      </c>
      <c r="B302" s="83">
        <f t="shared" si="64"/>
        <v>3.8560411311053984E-3</v>
      </c>
      <c r="C302" s="6">
        <f t="shared" si="65"/>
        <v>4.9337868698772847E-3</v>
      </c>
      <c r="D302" s="6">
        <f t="shared" si="66"/>
        <v>2.7782953923335125E-3</v>
      </c>
      <c r="E302" s="84">
        <f t="shared" si="67"/>
        <v>-0.19523748559723467</v>
      </c>
      <c r="F302" s="6">
        <f t="shared" si="68"/>
        <v>-0.19999999999999982</v>
      </c>
      <c r="G302" s="6">
        <f t="shared" si="69"/>
        <v>4.6088849059019331E-3</v>
      </c>
      <c r="H302" s="6">
        <f t="shared" si="70"/>
        <v>4.6272493573264774E-3</v>
      </c>
      <c r="I302" s="83">
        <f t="shared" si="71"/>
        <v>1.317159383033419</v>
      </c>
      <c r="J302" s="6">
        <f t="shared" si="72"/>
        <v>1.3216849235118615</v>
      </c>
      <c r="K302" s="6">
        <f t="shared" si="73"/>
        <v>1.3126338425549762</v>
      </c>
      <c r="L302" s="84">
        <f t="shared" si="74"/>
        <v>3.3855770861797359E-3</v>
      </c>
      <c r="M302" s="6">
        <f t="shared" si="75"/>
        <v>-5.8550866064905412E-4</v>
      </c>
      <c r="N302" s="6">
        <f t="shared" si="76"/>
        <v>1.3127000384073744</v>
      </c>
      <c r="O302" s="54">
        <f t="shared" si="77"/>
        <v>1.3179305912596402</v>
      </c>
      <c r="P302" s="64"/>
      <c r="Q302" s="85">
        <v>30.5</v>
      </c>
      <c r="R302" s="64">
        <f t="shared" si="78"/>
        <v>0</v>
      </c>
      <c r="S302" s="64">
        <f t="shared" si="79"/>
        <v>1.34</v>
      </c>
      <c r="T302" s="64"/>
      <c r="U302" s="64"/>
    </row>
    <row r="303" spans="1:21">
      <c r="A303" s="85">
        <v>30.6</v>
      </c>
      <c r="B303" s="83">
        <f t="shared" si="64"/>
        <v>3.8436899423446506E-3</v>
      </c>
      <c r="C303" s="6">
        <f t="shared" si="65"/>
        <v>4.9180243776613623E-3</v>
      </c>
      <c r="D303" s="6">
        <f t="shared" si="66"/>
        <v>2.7693555070279394E-3</v>
      </c>
      <c r="E303" s="84">
        <f t="shared" si="67"/>
        <v>-0.19525267993874421</v>
      </c>
      <c r="F303" s="6">
        <f t="shared" si="68"/>
        <v>-0.1999999999999999</v>
      </c>
      <c r="G303" s="6">
        <f t="shared" si="69"/>
        <v>4.5941807044410409E-3</v>
      </c>
      <c r="H303" s="6">
        <f t="shared" si="70"/>
        <v>4.6124279308135804E-3</v>
      </c>
      <c r="I303" s="83">
        <f t="shared" si="71"/>
        <v>1.3172325432415117</v>
      </c>
      <c r="J303" s="6">
        <f t="shared" si="72"/>
        <v>1.3217439289514301</v>
      </c>
      <c r="K303" s="6">
        <f t="shared" si="73"/>
        <v>1.3127211575315934</v>
      </c>
      <c r="L303" s="84">
        <f t="shared" si="74"/>
        <v>3.3748080172273207E-3</v>
      </c>
      <c r="M303" s="6">
        <f t="shared" si="75"/>
        <v>-5.8360081704127566E-4</v>
      </c>
      <c r="N303" s="6">
        <f t="shared" si="76"/>
        <v>1.3127871362940275</v>
      </c>
      <c r="O303" s="54">
        <f t="shared" si="77"/>
        <v>1.3180012812299808</v>
      </c>
      <c r="P303" s="64"/>
      <c r="Q303" s="85">
        <v>30.6</v>
      </c>
      <c r="R303" s="64">
        <f t="shared" si="78"/>
        <v>0</v>
      </c>
      <c r="S303" s="64">
        <f t="shared" si="79"/>
        <v>1.34</v>
      </c>
      <c r="T303" s="64"/>
      <c r="U303" s="64"/>
    </row>
    <row r="304" spans="1:21">
      <c r="A304" s="85">
        <v>30.7</v>
      </c>
      <c r="B304" s="83">
        <f t="shared" si="64"/>
        <v>3.8314176245210726E-3</v>
      </c>
      <c r="C304" s="6">
        <f t="shared" si="65"/>
        <v>4.9023622828736034E-3</v>
      </c>
      <c r="D304" s="6">
        <f t="shared" si="66"/>
        <v>2.7604729661685414E-3</v>
      </c>
      <c r="E304" s="84">
        <f t="shared" si="67"/>
        <v>-0.19526777763643302</v>
      </c>
      <c r="F304" s="6">
        <f t="shared" si="68"/>
        <v>-0.20000000000000004</v>
      </c>
      <c r="G304" s="6">
        <f t="shared" si="69"/>
        <v>4.5795700292583638E-3</v>
      </c>
      <c r="H304" s="6">
        <f t="shared" si="70"/>
        <v>4.5977011494252873E-3</v>
      </c>
      <c r="I304" s="83">
        <f t="shared" si="71"/>
        <v>1.3173052362707534</v>
      </c>
      <c r="J304" s="6">
        <f t="shared" si="72"/>
        <v>1.3218025554397279</v>
      </c>
      <c r="K304" s="6">
        <f t="shared" si="73"/>
        <v>1.3128079171017788</v>
      </c>
      <c r="L304" s="84">
        <f t="shared" si="74"/>
        <v>3.3641072360262887E-3</v>
      </c>
      <c r="M304" s="6">
        <f t="shared" si="75"/>
        <v>-5.8170536623204216E-4</v>
      </c>
      <c r="N304" s="6">
        <f t="shared" si="76"/>
        <v>1.3128736801933596</v>
      </c>
      <c r="O304" s="54">
        <f t="shared" si="77"/>
        <v>1.3180715197956576</v>
      </c>
      <c r="P304" s="64"/>
      <c r="Q304" s="85">
        <v>30.7</v>
      </c>
      <c r="R304" s="64">
        <f t="shared" si="78"/>
        <v>0</v>
      </c>
      <c r="S304" s="64">
        <f t="shared" si="79"/>
        <v>1.34</v>
      </c>
      <c r="T304" s="64"/>
      <c r="U304" s="64"/>
    </row>
    <row r="305" spans="1:21">
      <c r="A305" s="85">
        <v>30.8</v>
      </c>
      <c r="B305" s="83">
        <f t="shared" si="64"/>
        <v>3.8192234245703368E-3</v>
      </c>
      <c r="C305" s="6">
        <f t="shared" si="65"/>
        <v>4.886799629335096E-3</v>
      </c>
      <c r="D305" s="6">
        <f t="shared" si="66"/>
        <v>2.7516472198055781E-3</v>
      </c>
      <c r="E305" s="84">
        <f t="shared" si="67"/>
        <v>-0.19528277960943444</v>
      </c>
      <c r="F305" s="6">
        <f t="shared" si="68"/>
        <v>-0.2</v>
      </c>
      <c r="G305" s="6">
        <f t="shared" si="69"/>
        <v>4.5650519908698953E-3</v>
      </c>
      <c r="H305" s="6">
        <f t="shared" si="70"/>
        <v>4.5830681094844042E-3</v>
      </c>
      <c r="I305" s="83">
        <f t="shared" si="71"/>
        <v>1.317377466581795</v>
      </c>
      <c r="J305" s="6">
        <f t="shared" si="72"/>
        <v>1.3218608066154784</v>
      </c>
      <c r="K305" s="6">
        <f t="shared" si="73"/>
        <v>1.3128941265481116</v>
      </c>
      <c r="L305" s="84">
        <f t="shared" si="74"/>
        <v>3.3534740951484559E-3</v>
      </c>
      <c r="M305" s="6">
        <f t="shared" si="75"/>
        <v>-5.79822187862401E-4</v>
      </c>
      <c r="N305" s="6">
        <f t="shared" si="76"/>
        <v>1.3129596753740806</v>
      </c>
      <c r="O305" s="54">
        <f t="shared" si="77"/>
        <v>1.3181413112667091</v>
      </c>
      <c r="P305" s="64"/>
      <c r="Q305" s="85">
        <v>30.8</v>
      </c>
      <c r="R305" s="64">
        <f t="shared" si="78"/>
        <v>0</v>
      </c>
      <c r="S305" s="64">
        <f t="shared" si="79"/>
        <v>1.34</v>
      </c>
      <c r="T305" s="64"/>
      <c r="U305" s="64"/>
    </row>
    <row r="306" spans="1:21">
      <c r="A306" s="85">
        <v>30.9</v>
      </c>
      <c r="B306" s="83">
        <f t="shared" si="64"/>
        <v>3.8071065989847713E-3</v>
      </c>
      <c r="C306" s="6">
        <f t="shared" si="65"/>
        <v>4.8713354729708579E-3</v>
      </c>
      <c r="D306" s="6">
        <f t="shared" si="66"/>
        <v>2.7428777249986847E-3</v>
      </c>
      <c r="E306" s="84">
        <f t="shared" si="67"/>
        <v>-0.19529768676526357</v>
      </c>
      <c r="F306" s="6">
        <f t="shared" si="68"/>
        <v>-0.19999999999999996</v>
      </c>
      <c r="G306" s="6">
        <f t="shared" si="69"/>
        <v>4.5506257110352671E-3</v>
      </c>
      <c r="H306" s="6">
        <f t="shared" si="70"/>
        <v>4.5685279187817254E-3</v>
      </c>
      <c r="I306" s="83">
        <f t="shared" si="71"/>
        <v>1.31744923857868</v>
      </c>
      <c r="J306" s="6">
        <f t="shared" si="72"/>
        <v>1.3219186860709704</v>
      </c>
      <c r="K306" s="6">
        <f t="shared" si="73"/>
        <v>1.3129797910863896</v>
      </c>
      <c r="L306" s="84">
        <f t="shared" si="74"/>
        <v>3.3429079553230828E-3</v>
      </c>
      <c r="M306" s="6">
        <f t="shared" si="75"/>
        <v>-5.7795116312679771E-4</v>
      </c>
      <c r="N306" s="6">
        <f t="shared" si="76"/>
        <v>1.313045127038301</v>
      </c>
      <c r="O306" s="54">
        <f t="shared" si="77"/>
        <v>1.3182106598984771</v>
      </c>
      <c r="P306" s="64"/>
      <c r="Q306" s="85">
        <v>30.9</v>
      </c>
      <c r="R306" s="64">
        <f t="shared" si="78"/>
        <v>0</v>
      </c>
      <c r="S306" s="64">
        <f t="shared" si="79"/>
        <v>1.34</v>
      </c>
      <c r="T306" s="64"/>
      <c r="U306" s="64"/>
    </row>
    <row r="307" spans="1:21">
      <c r="A307" s="85">
        <v>31</v>
      </c>
      <c r="B307" s="83">
        <f t="shared" si="64"/>
        <v>3.7950664136622387E-3</v>
      </c>
      <c r="C307" s="6">
        <f t="shared" si="65"/>
        <v>4.8559688816189163E-3</v>
      </c>
      <c r="D307" s="6">
        <f t="shared" si="66"/>
        <v>2.7341639457055616E-3</v>
      </c>
      <c r="E307" s="84">
        <f t="shared" si="67"/>
        <v>-0.19531249999999997</v>
      </c>
      <c r="F307" s="6">
        <f t="shared" si="68"/>
        <v>-0.20000000000000004</v>
      </c>
      <c r="G307" s="6">
        <f t="shared" si="69"/>
        <v>4.5362903225806446E-3</v>
      </c>
      <c r="H307" s="6">
        <f t="shared" si="70"/>
        <v>4.5540796963946866E-3</v>
      </c>
      <c r="I307" s="83">
        <f t="shared" si="71"/>
        <v>1.3175205566097405</v>
      </c>
      <c r="J307" s="6">
        <f t="shared" si="72"/>
        <v>1.3219761973527966</v>
      </c>
      <c r="K307" s="6">
        <f t="shared" si="73"/>
        <v>1.3130649158666845</v>
      </c>
      <c r="L307" s="84">
        <f t="shared" si="74"/>
        <v>3.3324081853096524E-3</v>
      </c>
      <c r="M307" s="6">
        <f t="shared" si="75"/>
        <v>-5.7609217474794132E-4</v>
      </c>
      <c r="N307" s="6">
        <f t="shared" si="76"/>
        <v>1.3131300403225805</v>
      </c>
      <c r="O307" s="54">
        <f t="shared" si="77"/>
        <v>1.318279569892473</v>
      </c>
      <c r="P307" s="64"/>
      <c r="Q307" s="85">
        <v>31</v>
      </c>
      <c r="R307" s="64">
        <f t="shared" si="78"/>
        <v>0</v>
      </c>
      <c r="S307" s="64">
        <f t="shared" si="79"/>
        <v>1.34</v>
      </c>
      <c r="T307" s="64"/>
      <c r="U307" s="64"/>
    </row>
    <row r="308" spans="1:21">
      <c r="A308" s="85">
        <v>31.1</v>
      </c>
      <c r="B308" s="83">
        <f t="shared" si="64"/>
        <v>3.783102143757881E-3</v>
      </c>
      <c r="C308" s="6">
        <f t="shared" si="65"/>
        <v>4.8406989348429835E-3</v>
      </c>
      <c r="D308" s="6">
        <f t="shared" si="66"/>
        <v>2.725505352672779E-3</v>
      </c>
      <c r="E308" s="84">
        <f t="shared" si="67"/>
        <v>-0.19532722019846757</v>
      </c>
      <c r="F308" s="6">
        <f t="shared" si="68"/>
        <v>-0.1999999999999999</v>
      </c>
      <c r="G308" s="6">
        <f t="shared" si="69"/>
        <v>4.5220449692249714E-3</v>
      </c>
      <c r="H308" s="6">
        <f t="shared" si="70"/>
        <v>4.5397225725094569E-3</v>
      </c>
      <c r="I308" s="83">
        <f t="shared" si="71"/>
        <v>1.3175914249684741</v>
      </c>
      <c r="J308" s="6">
        <f t="shared" si="72"/>
        <v>1.3220333439625773</v>
      </c>
      <c r="K308" s="6">
        <f t="shared" si="73"/>
        <v>1.313149505974371</v>
      </c>
      <c r="L308" s="84">
        <f t="shared" si="74"/>
        <v>3.3219741617712445E-3</v>
      </c>
      <c r="M308" s="6">
        <f t="shared" si="75"/>
        <v>-5.7424510695323482E-4</v>
      </c>
      <c r="N308" s="6">
        <f t="shared" si="76"/>
        <v>1.3132144202989575</v>
      </c>
      <c r="O308" s="54">
        <f t="shared" si="77"/>
        <v>1.3183480453972258</v>
      </c>
      <c r="P308" s="64"/>
      <c r="Q308" s="85">
        <v>31.1</v>
      </c>
      <c r="R308" s="64">
        <f t="shared" si="78"/>
        <v>0</v>
      </c>
      <c r="S308" s="64">
        <f t="shared" si="79"/>
        <v>1.34</v>
      </c>
      <c r="T308" s="64"/>
      <c r="U308" s="64"/>
    </row>
    <row r="309" spans="1:21">
      <c r="A309" s="85">
        <v>31.2</v>
      </c>
      <c r="B309" s="83">
        <f t="shared" si="64"/>
        <v>3.7712130735386546E-3</v>
      </c>
      <c r="C309" s="6">
        <f t="shared" si="65"/>
        <v>4.8255247237486629E-3</v>
      </c>
      <c r="D309" s="6">
        <f t="shared" si="66"/>
        <v>2.7169014233286463E-3</v>
      </c>
      <c r="E309" s="84">
        <f t="shared" si="67"/>
        <v>-0.19534184823441028</v>
      </c>
      <c r="F309" s="6">
        <f t="shared" si="68"/>
        <v>-0.2</v>
      </c>
      <c r="G309" s="6">
        <f t="shared" si="69"/>
        <v>4.5078888054094664E-3</v>
      </c>
      <c r="H309" s="6">
        <f t="shared" si="70"/>
        <v>4.5254556882463855E-3</v>
      </c>
      <c r="I309" s="83">
        <f t="shared" si="71"/>
        <v>1.317661847894406</v>
      </c>
      <c r="J309" s="6">
        <f t="shared" si="72"/>
        <v>1.3220901293576717</v>
      </c>
      <c r="K309" s="6">
        <f t="shared" si="73"/>
        <v>1.3132335664311403</v>
      </c>
      <c r="L309" s="84">
        <f t="shared" si="74"/>
        <v>3.3116052691523666E-3</v>
      </c>
      <c r="M309" s="6">
        <f t="shared" si="75"/>
        <v>-5.724098454493947E-4</v>
      </c>
      <c r="N309" s="6">
        <f t="shared" si="76"/>
        <v>1.3132982719759578</v>
      </c>
      <c r="O309" s="54">
        <f t="shared" si="77"/>
        <v>1.3184160905091138</v>
      </c>
      <c r="P309" s="64"/>
      <c r="Q309" s="85">
        <v>31.2</v>
      </c>
      <c r="R309" s="64">
        <f t="shared" si="78"/>
        <v>0</v>
      </c>
      <c r="S309" s="64">
        <f t="shared" si="79"/>
        <v>1.34</v>
      </c>
      <c r="T309" s="64"/>
      <c r="U309" s="64"/>
    </row>
    <row r="310" spans="1:21">
      <c r="A310" s="85">
        <v>31.3</v>
      </c>
      <c r="B310" s="83">
        <f t="shared" si="64"/>
        <v>3.7593984962406013E-3</v>
      </c>
      <c r="C310" s="6">
        <f t="shared" si="65"/>
        <v>4.8104453508030923E-3</v>
      </c>
      <c r="D310" s="6">
        <f t="shared" si="66"/>
        <v>2.7083516416781099E-3</v>
      </c>
      <c r="E310" s="84">
        <f t="shared" si="67"/>
        <v>-0.1953563849706651</v>
      </c>
      <c r="F310" s="6">
        <f t="shared" si="68"/>
        <v>-0.1999999999999999</v>
      </c>
      <c r="G310" s="6">
        <f t="shared" si="69"/>
        <v>4.4938209961303197E-3</v>
      </c>
      <c r="H310" s="6">
        <f t="shared" si="70"/>
        <v>4.5112781954887212E-3</v>
      </c>
      <c r="I310" s="83">
        <f t="shared" si="71"/>
        <v>1.3177318295739346</v>
      </c>
      <c r="J310" s="6">
        <f t="shared" si="72"/>
        <v>1.3221465569518738</v>
      </c>
      <c r="K310" s="6">
        <f t="shared" si="73"/>
        <v>1.3133171021959955</v>
      </c>
      <c r="L310" s="84">
        <f t="shared" si="74"/>
        <v>3.3013008995565244E-3</v>
      </c>
      <c r="M310" s="6">
        <f t="shared" si="75"/>
        <v>-5.705862774001508E-4</v>
      </c>
      <c r="N310" s="6">
        <f t="shared" si="76"/>
        <v>1.3133816002995879</v>
      </c>
      <c r="O310" s="54">
        <f t="shared" si="77"/>
        <v>1.3184837092731829</v>
      </c>
      <c r="P310" s="64"/>
      <c r="Q310" s="85">
        <v>31.3</v>
      </c>
      <c r="R310" s="64">
        <f t="shared" si="78"/>
        <v>0</v>
      </c>
      <c r="S310" s="64">
        <f t="shared" si="79"/>
        <v>1.34</v>
      </c>
      <c r="T310" s="64"/>
      <c r="U310" s="64"/>
    </row>
    <row r="311" spans="1:21">
      <c r="A311" s="85">
        <v>31.4</v>
      </c>
      <c r="B311" s="83">
        <f t="shared" si="64"/>
        <v>3.7476577139287947E-3</v>
      </c>
      <c r="C311" s="6">
        <f t="shared" si="65"/>
        <v>4.7954599296579723E-3</v>
      </c>
      <c r="D311" s="6">
        <f t="shared" si="66"/>
        <v>2.6998554981996167E-3</v>
      </c>
      <c r="E311" s="84">
        <f t="shared" si="67"/>
        <v>-0.19537083125933286</v>
      </c>
      <c r="F311" s="6">
        <f t="shared" si="68"/>
        <v>-0.2</v>
      </c>
      <c r="G311" s="6">
        <f t="shared" si="69"/>
        <v>4.4798407167745144E-3</v>
      </c>
      <c r="H311" s="6">
        <f t="shared" si="70"/>
        <v>4.4971892567145537E-3</v>
      </c>
      <c r="I311" s="83">
        <f t="shared" si="71"/>
        <v>1.3178013741411618</v>
      </c>
      <c r="J311" s="6">
        <f t="shared" si="72"/>
        <v>1.3222026301160987</v>
      </c>
      <c r="K311" s="6">
        <f t="shared" si="73"/>
        <v>1.3134001181662247</v>
      </c>
      <c r="L311" s="84">
        <f t="shared" si="74"/>
        <v>3.2910604526290793E-3</v>
      </c>
      <c r="M311" s="6">
        <f t="shared" si="75"/>
        <v>-5.6877429140213362E-4</v>
      </c>
      <c r="N311" s="6">
        <f t="shared" si="76"/>
        <v>1.3134644101543056</v>
      </c>
      <c r="O311" s="54">
        <f t="shared" si="77"/>
        <v>1.3185509056839477</v>
      </c>
      <c r="P311" s="64"/>
      <c r="Q311" s="85">
        <v>31.4</v>
      </c>
      <c r="R311" s="64">
        <f t="shared" si="78"/>
        <v>0</v>
      </c>
      <c r="S311" s="64">
        <f t="shared" si="79"/>
        <v>1.34</v>
      </c>
      <c r="T311" s="64"/>
      <c r="U311" s="64"/>
    </row>
    <row r="312" spans="1:21">
      <c r="A312" s="85">
        <v>31.5</v>
      </c>
      <c r="B312" s="83">
        <f t="shared" si="64"/>
        <v>3.7359900373599006E-3</v>
      </c>
      <c r="C312" s="6">
        <f t="shared" si="65"/>
        <v>4.7805675849758736E-3</v>
      </c>
      <c r="D312" s="6">
        <f t="shared" si="66"/>
        <v>2.6914124897439275E-3</v>
      </c>
      <c r="E312" s="84">
        <f t="shared" si="67"/>
        <v>-0.19538518794194254</v>
      </c>
      <c r="F312" s="6">
        <f t="shared" si="68"/>
        <v>-0.1999999999999999</v>
      </c>
      <c r="G312" s="6">
        <f t="shared" si="69"/>
        <v>4.4659471529586896E-3</v>
      </c>
      <c r="H312" s="6">
        <f t="shared" si="70"/>
        <v>4.4831880448318803E-3</v>
      </c>
      <c r="I312" s="83">
        <f t="shared" si="71"/>
        <v>1.3178704856787049</v>
      </c>
      <c r="J312" s="6">
        <f t="shared" si="72"/>
        <v>1.322258352179051</v>
      </c>
      <c r="K312" s="6">
        <f t="shared" si="73"/>
        <v>1.3134826191783588</v>
      </c>
      <c r="L312" s="84">
        <f t="shared" si="74"/>
        <v>3.2808833354389957E-3</v>
      </c>
      <c r="M312" s="6">
        <f t="shared" si="75"/>
        <v>-5.669737774628283E-4</v>
      </c>
      <c r="N312" s="6">
        <f t="shared" si="76"/>
        <v>1.3135467063639747</v>
      </c>
      <c r="O312" s="54">
        <f t="shared" si="77"/>
        <v>1.3186176836861769</v>
      </c>
      <c r="P312" s="64"/>
      <c r="Q312" s="85">
        <v>31.5</v>
      </c>
      <c r="R312" s="64">
        <f t="shared" si="78"/>
        <v>0</v>
      </c>
      <c r="S312" s="64">
        <f t="shared" si="79"/>
        <v>1.34</v>
      </c>
      <c r="T312" s="64"/>
      <c r="U312" s="64"/>
    </row>
    <row r="313" spans="1:21">
      <c r="A313" s="85">
        <v>31.6</v>
      </c>
      <c r="B313" s="83">
        <f t="shared" si="64"/>
        <v>3.7243947858472998E-3</v>
      </c>
      <c r="C313" s="6">
        <f t="shared" si="65"/>
        <v>4.7657674522597901E-3</v>
      </c>
      <c r="D313" s="6">
        <f t="shared" si="66"/>
        <v>2.6830221194348099E-3</v>
      </c>
      <c r="E313" s="84">
        <f t="shared" si="67"/>
        <v>-0.19539945584961646</v>
      </c>
      <c r="F313" s="6">
        <f t="shared" si="68"/>
        <v>-0.1999999999999999</v>
      </c>
      <c r="G313" s="6">
        <f t="shared" si="69"/>
        <v>4.452139500371011E-3</v>
      </c>
      <c r="H313" s="6">
        <f t="shared" si="70"/>
        <v>4.4692737430167594E-3</v>
      </c>
      <c r="I313" s="83">
        <f t="shared" si="71"/>
        <v>1.3179391682184978</v>
      </c>
      <c r="J313" s="6">
        <f t="shared" si="72"/>
        <v>1.3223137264278846</v>
      </c>
      <c r="K313" s="6">
        <f t="shared" si="73"/>
        <v>1.3135646100091107</v>
      </c>
      <c r="L313" s="84">
        <f t="shared" si="74"/>
        <v>3.2707689623660244E-3</v>
      </c>
      <c r="M313" s="6">
        <f t="shared" si="75"/>
        <v>-5.651846269782299E-4</v>
      </c>
      <c r="N313" s="6">
        <f t="shared" si="76"/>
        <v>1.3136284936928022</v>
      </c>
      <c r="O313" s="54">
        <f t="shared" si="77"/>
        <v>1.3186840471756673</v>
      </c>
      <c r="P313" s="64"/>
      <c r="Q313" s="85">
        <v>31.6</v>
      </c>
      <c r="R313" s="64">
        <f t="shared" si="78"/>
        <v>0</v>
      </c>
      <c r="S313" s="64">
        <f t="shared" si="79"/>
        <v>1.34</v>
      </c>
      <c r="T313" s="64"/>
      <c r="U313" s="64"/>
    </row>
    <row r="314" spans="1:21">
      <c r="A314" s="85">
        <v>31.7</v>
      </c>
      <c r="B314" s="83">
        <f t="shared" si="64"/>
        <v>3.7128712871287127E-3</v>
      </c>
      <c r="C314" s="6">
        <f t="shared" si="65"/>
        <v>4.751058677685837E-3</v>
      </c>
      <c r="D314" s="6">
        <f t="shared" si="66"/>
        <v>2.6746838965715884E-3</v>
      </c>
      <c r="E314" s="84">
        <f t="shared" si="67"/>
        <v>-0.19541363580323001</v>
      </c>
      <c r="F314" s="6">
        <f t="shared" si="68"/>
        <v>-0.19999999999999996</v>
      </c>
      <c r="G314" s="6">
        <f t="shared" si="69"/>
        <v>4.4384169646159528E-3</v>
      </c>
      <c r="H314" s="6">
        <f t="shared" si="70"/>
        <v>4.4554455445544551E-3</v>
      </c>
      <c r="I314" s="83">
        <f t="shared" si="71"/>
        <v>1.3180074257425742</v>
      </c>
      <c r="J314" s="6">
        <f t="shared" si="72"/>
        <v>1.3223687561088502</v>
      </c>
      <c r="K314" s="6">
        <f t="shared" si="73"/>
        <v>1.3136460953762983</v>
      </c>
      <c r="L314" s="84">
        <f t="shared" si="74"/>
        <v>3.2607167549871022E-3</v>
      </c>
      <c r="M314" s="6">
        <f t="shared" si="75"/>
        <v>-5.6340673271054059E-4</v>
      </c>
      <c r="N314" s="6">
        <f t="shared" si="76"/>
        <v>1.313709776846258</v>
      </c>
      <c r="O314" s="54">
        <f t="shared" si="77"/>
        <v>1.3187500000000001</v>
      </c>
      <c r="P314" s="64"/>
      <c r="Q314" s="85">
        <v>31.7</v>
      </c>
      <c r="R314" s="64">
        <f t="shared" si="78"/>
        <v>0</v>
      </c>
      <c r="S314" s="64">
        <f t="shared" si="79"/>
        <v>1.34</v>
      </c>
      <c r="T314" s="64"/>
      <c r="U314" s="64"/>
    </row>
    <row r="315" spans="1:21">
      <c r="A315" s="85">
        <v>31.8</v>
      </c>
      <c r="B315" s="83">
        <f t="shared" si="64"/>
        <v>3.7014188772362734E-3</v>
      </c>
      <c r="C315" s="6">
        <f t="shared" si="65"/>
        <v>4.7364404179390416E-3</v>
      </c>
      <c r="D315" s="6">
        <f t="shared" si="66"/>
        <v>2.6663973365335051E-3</v>
      </c>
      <c r="E315" s="84">
        <f t="shared" si="67"/>
        <v>-0.19542772861356925</v>
      </c>
      <c r="F315" s="6">
        <f t="shared" si="68"/>
        <v>-0.20000000000000009</v>
      </c>
      <c r="G315" s="6">
        <f t="shared" si="69"/>
        <v>4.424778761061946E-3</v>
      </c>
      <c r="H315" s="6">
        <f t="shared" si="70"/>
        <v>4.4417026526835284E-3</v>
      </c>
      <c r="I315" s="83">
        <f t="shared" si="71"/>
        <v>1.318075262183837</v>
      </c>
      <c r="J315" s="6">
        <f t="shared" si="72"/>
        <v>1.3224234444279261</v>
      </c>
      <c r="K315" s="6">
        <f t="shared" si="73"/>
        <v>1.3137270799397478</v>
      </c>
      <c r="L315" s="84">
        <f t="shared" si="74"/>
        <v>3.2507261419668391E-3</v>
      </c>
      <c r="M315" s="6">
        <f t="shared" si="75"/>
        <v>-5.6163998876725412E-4</v>
      </c>
      <c r="N315" s="6">
        <f t="shared" si="76"/>
        <v>1.3137905604719762</v>
      </c>
      <c r="O315" s="54">
        <f t="shared" si="77"/>
        <v>1.3188155459592843</v>
      </c>
      <c r="P315" s="64"/>
      <c r="Q315" s="85">
        <v>31.8</v>
      </c>
      <c r="R315" s="64">
        <f t="shared" si="78"/>
        <v>0</v>
      </c>
      <c r="S315" s="64">
        <f t="shared" si="79"/>
        <v>1.34</v>
      </c>
      <c r="T315" s="64"/>
      <c r="U315" s="64"/>
    </row>
    <row r="316" spans="1:21">
      <c r="A316" s="85">
        <v>31.9</v>
      </c>
      <c r="B316" s="83">
        <f t="shared" si="64"/>
        <v>3.690036900369004E-3</v>
      </c>
      <c r="C316" s="6">
        <f t="shared" si="65"/>
        <v>4.721911840052156E-3</v>
      </c>
      <c r="D316" s="6">
        <f t="shared" si="66"/>
        <v>2.6581619606858521E-3</v>
      </c>
      <c r="E316" s="84">
        <f t="shared" si="67"/>
        <v>-0.19544173508148507</v>
      </c>
      <c r="F316" s="6">
        <f t="shared" si="68"/>
        <v>-0.19999999999999987</v>
      </c>
      <c r="G316" s="6">
        <f t="shared" si="69"/>
        <v>4.4112241146918273E-3</v>
      </c>
      <c r="H316" s="6">
        <f t="shared" si="70"/>
        <v>4.4280442804428043E-3</v>
      </c>
      <c r="I316" s="83">
        <f t="shared" si="71"/>
        <v>1.3181426814268145</v>
      </c>
      <c r="J316" s="6">
        <f t="shared" si="72"/>
        <v>1.3224777945514461</v>
      </c>
      <c r="K316" s="6">
        <f t="shared" si="73"/>
        <v>1.3138075683021828</v>
      </c>
      <c r="L316" s="84">
        <f t="shared" si="74"/>
        <v>3.2407965589493861E-3</v>
      </c>
      <c r="M316" s="6">
        <f t="shared" si="75"/>
        <v>-5.598842905799392E-4</v>
      </c>
      <c r="N316" s="6">
        <f t="shared" si="76"/>
        <v>1.3138708491606421</v>
      </c>
      <c r="O316" s="54">
        <f t="shared" si="77"/>
        <v>1.3188806888068882</v>
      </c>
      <c r="P316" s="64"/>
      <c r="Q316" s="85">
        <v>31.9</v>
      </c>
      <c r="R316" s="64">
        <f t="shared" si="78"/>
        <v>0</v>
      </c>
      <c r="S316" s="64">
        <f t="shared" si="79"/>
        <v>1.34</v>
      </c>
      <c r="T316" s="64"/>
      <c r="U316" s="64"/>
    </row>
    <row r="317" spans="1:21">
      <c r="A317" s="85">
        <v>32</v>
      </c>
      <c r="B317" s="83">
        <f t="shared" si="64"/>
        <v>3.6787247087676275E-3</v>
      </c>
      <c r="C317" s="6">
        <f t="shared" si="65"/>
        <v>4.7074721212474243E-3</v>
      </c>
      <c r="D317" s="6">
        <f t="shared" si="66"/>
        <v>2.6499772962878306E-3</v>
      </c>
      <c r="E317" s="84">
        <f t="shared" si="67"/>
        <v>-0.19545565599804535</v>
      </c>
      <c r="F317" s="6">
        <f t="shared" si="68"/>
        <v>-0.19999999999999987</v>
      </c>
      <c r="G317" s="6">
        <f t="shared" si="69"/>
        <v>4.3977522599560224E-3</v>
      </c>
      <c r="H317" s="6">
        <f t="shared" si="70"/>
        <v>4.4144696505211524E-3</v>
      </c>
      <c r="I317" s="83">
        <f t="shared" si="71"/>
        <v>1.3182096873083999</v>
      </c>
      <c r="J317" s="6">
        <f t="shared" si="72"/>
        <v>1.322531809606704</v>
      </c>
      <c r="K317" s="6">
        <f t="shared" si="73"/>
        <v>1.3138875650100958</v>
      </c>
      <c r="L317" s="84">
        <f t="shared" si="74"/>
        <v>3.2309274484515283E-3</v>
      </c>
      <c r="M317" s="6">
        <f t="shared" si="75"/>
        <v>-5.5813953488373694E-4</v>
      </c>
      <c r="N317" s="6">
        <f t="shared" si="76"/>
        <v>1.3139506474468605</v>
      </c>
      <c r="O317" s="54">
        <f t="shared" si="77"/>
        <v>1.3189454322501535</v>
      </c>
      <c r="P317" s="64"/>
      <c r="Q317" s="85">
        <v>32</v>
      </c>
      <c r="R317" s="64">
        <f t="shared" si="78"/>
        <v>0</v>
      </c>
      <c r="S317" s="64">
        <f t="shared" si="79"/>
        <v>1.34</v>
      </c>
      <c r="T317" s="64"/>
      <c r="U317" s="64"/>
    </row>
    <row r="318" spans="1:21">
      <c r="A318" s="85">
        <v>32.1</v>
      </c>
      <c r="B318" s="83">
        <f t="shared" si="64"/>
        <v>3.667481662591687E-3</v>
      </c>
      <c r="C318" s="6">
        <f t="shared" si="65"/>
        <v>4.6931204487812546E-3</v>
      </c>
      <c r="D318" s="6">
        <f t="shared" si="66"/>
        <v>2.6418428764021194E-3</v>
      </c>
      <c r="E318" s="84">
        <f t="shared" si="67"/>
        <v>-0.19546949214468376</v>
      </c>
      <c r="F318" s="6">
        <f t="shared" si="68"/>
        <v>-0.19999999999999996</v>
      </c>
      <c r="G318" s="6">
        <f t="shared" si="69"/>
        <v>4.3843624406284245E-3</v>
      </c>
      <c r="H318" s="6">
        <f t="shared" si="70"/>
        <v>4.4009779951100243E-3</v>
      </c>
      <c r="I318" s="83">
        <f t="shared" si="71"/>
        <v>1.318276283618582</v>
      </c>
      <c r="J318" s="6">
        <f t="shared" si="72"/>
        <v>1.3225854926825582</v>
      </c>
      <c r="K318" s="6">
        <f t="shared" si="73"/>
        <v>1.3139670745546057</v>
      </c>
      <c r="L318" s="84">
        <f t="shared" si="74"/>
        <v>3.2211182597589932E-3</v>
      </c>
      <c r="M318" s="6">
        <f t="shared" si="75"/>
        <v>-5.5640561969672357E-4</v>
      </c>
      <c r="N318" s="6">
        <f t="shared" si="76"/>
        <v>1.3140299598100109</v>
      </c>
      <c r="O318" s="54">
        <f t="shared" si="77"/>
        <v>1.3190097799511002</v>
      </c>
      <c r="P318" s="64"/>
      <c r="Q318" s="85">
        <v>32.1</v>
      </c>
      <c r="R318" s="64">
        <f t="shared" si="78"/>
        <v>0</v>
      </c>
      <c r="S318" s="64">
        <f t="shared" si="79"/>
        <v>1.34</v>
      </c>
      <c r="T318" s="64"/>
      <c r="U318" s="64"/>
    </row>
    <row r="319" spans="1:21">
      <c r="A319" s="85">
        <v>32.200000000000003</v>
      </c>
      <c r="B319" s="83">
        <f t="shared" si="64"/>
        <v>3.6563071297989031E-3</v>
      </c>
      <c r="C319" s="6">
        <f t="shared" si="65"/>
        <v>4.6788560197917094E-3</v>
      </c>
      <c r="D319" s="6">
        <f t="shared" si="66"/>
        <v>2.6337582398060964E-3</v>
      </c>
      <c r="E319" s="84">
        <f t="shared" si="67"/>
        <v>-0.19548324429334601</v>
      </c>
      <c r="F319" s="6">
        <f t="shared" si="68"/>
        <v>-0.19999999999999996</v>
      </c>
      <c r="G319" s="6">
        <f t="shared" si="69"/>
        <v>4.3710539096648848E-3</v>
      </c>
      <c r="H319" s="6">
        <f t="shared" si="70"/>
        <v>4.3875685557586835E-3</v>
      </c>
      <c r="I319" s="83">
        <f t="shared" si="71"/>
        <v>1.3183424741011578</v>
      </c>
      <c r="J319" s="6">
        <f t="shared" si="72"/>
        <v>1.3226388468300188</v>
      </c>
      <c r="K319" s="6">
        <f t="shared" si="73"/>
        <v>1.3140461013722968</v>
      </c>
      <c r="L319" s="84">
        <f t="shared" si="74"/>
        <v>3.211368448823808E-3</v>
      </c>
      <c r="M319" s="6">
        <f t="shared" si="75"/>
        <v>-5.5468244430065716E-4</v>
      </c>
      <c r="N319" s="6">
        <f t="shared" si="76"/>
        <v>1.314108790675085</v>
      </c>
      <c r="O319" s="54">
        <f t="shared" si="77"/>
        <v>1.3190737355271176</v>
      </c>
      <c r="P319" s="64"/>
      <c r="Q319" s="85">
        <v>32.200000000000003</v>
      </c>
      <c r="R319" s="64">
        <f t="shared" si="78"/>
        <v>0</v>
      </c>
      <c r="S319" s="64">
        <f t="shared" si="79"/>
        <v>1.34</v>
      </c>
      <c r="T319" s="64"/>
      <c r="U319" s="64"/>
    </row>
    <row r="320" spans="1:21">
      <c r="A320" s="85">
        <v>32.299999999999997</v>
      </c>
      <c r="B320" s="83">
        <f t="shared" si="64"/>
        <v>3.6452004860267318E-3</v>
      </c>
      <c r="C320" s="6">
        <f t="shared" si="65"/>
        <v>4.6646780411487851E-3</v>
      </c>
      <c r="D320" s="6">
        <f t="shared" si="66"/>
        <v>2.6257229309046785E-3</v>
      </c>
      <c r="E320" s="84">
        <f t="shared" si="67"/>
        <v>-0.19549691320663345</v>
      </c>
      <c r="F320" s="6">
        <f t="shared" si="68"/>
        <v>-0.1999999999999999</v>
      </c>
      <c r="G320" s="6">
        <f t="shared" si="69"/>
        <v>4.3578259290642778E-3</v>
      </c>
      <c r="H320" s="6">
        <f t="shared" si="70"/>
        <v>4.3742405832320778E-3</v>
      </c>
      <c r="I320" s="83">
        <f t="shared" si="71"/>
        <v>1.3184082624544351</v>
      </c>
      <c r="J320" s="6">
        <f t="shared" si="72"/>
        <v>1.3226918750628256</v>
      </c>
      <c r="K320" s="6">
        <f t="shared" si="73"/>
        <v>1.3141246498460444</v>
      </c>
      <c r="L320" s="84">
        <f t="shared" si="74"/>
        <v>3.2016774781641944E-3</v>
      </c>
      <c r="M320" s="6">
        <f t="shared" si="75"/>
        <v>-5.5296990922074833E-4</v>
      </c>
      <c r="N320" s="6">
        <f t="shared" si="76"/>
        <v>1.3141871444135091</v>
      </c>
      <c r="O320" s="54">
        <f t="shared" si="77"/>
        <v>1.3191373025516404</v>
      </c>
      <c r="P320" s="64"/>
      <c r="Q320" s="85">
        <v>32.299999999999997</v>
      </c>
      <c r="R320" s="64">
        <f t="shared" si="78"/>
        <v>0</v>
      </c>
      <c r="S320" s="64">
        <f t="shared" si="79"/>
        <v>1.34</v>
      </c>
      <c r="T320" s="64"/>
      <c r="U320" s="64"/>
    </row>
    <row r="321" spans="1:21">
      <c r="A321" s="85">
        <v>32.4</v>
      </c>
      <c r="B321" s="83">
        <f t="shared" si="64"/>
        <v>3.6341611144760752E-3</v>
      </c>
      <c r="C321" s="6">
        <f t="shared" si="65"/>
        <v>4.6505857293073858E-3</v>
      </c>
      <c r="D321" s="6">
        <f t="shared" si="66"/>
        <v>2.6177364996447646E-3</v>
      </c>
      <c r="E321" s="84">
        <f t="shared" si="67"/>
        <v>-0.19551049963794351</v>
      </c>
      <c r="F321" s="6">
        <f t="shared" si="68"/>
        <v>-0.2</v>
      </c>
      <c r="G321" s="6">
        <f t="shared" si="69"/>
        <v>4.3446777697320783E-3</v>
      </c>
      <c r="H321" s="6">
        <f t="shared" si="70"/>
        <v>4.3609933373712903E-3</v>
      </c>
      <c r="I321" s="83">
        <f t="shared" si="71"/>
        <v>1.3184736523319203</v>
      </c>
      <c r="J321" s="6">
        <f t="shared" si="72"/>
        <v>1.3227445803580147</v>
      </c>
      <c r="K321" s="6">
        <f t="shared" si="73"/>
        <v>1.3142027243058259</v>
      </c>
      <c r="L321" s="84">
        <f t="shared" si="74"/>
        <v>3.192044816764317E-3</v>
      </c>
      <c r="M321" s="6">
        <f t="shared" si="75"/>
        <v>-5.5126791620731708E-4</v>
      </c>
      <c r="N321" s="6">
        <f t="shared" si="76"/>
        <v>1.3142650253439538</v>
      </c>
      <c r="O321" s="54">
        <f t="shared" si="77"/>
        <v>1.3192004845548155</v>
      </c>
      <c r="P321" s="64"/>
      <c r="Q321" s="85">
        <v>32.4</v>
      </c>
      <c r="R321" s="64">
        <f t="shared" si="78"/>
        <v>0</v>
      </c>
      <c r="S321" s="64">
        <f t="shared" si="79"/>
        <v>1.34</v>
      </c>
      <c r="T321" s="64"/>
      <c r="U321" s="64"/>
    </row>
    <row r="322" spans="1:21">
      <c r="A322" s="85">
        <v>32.5</v>
      </c>
      <c r="B322" s="83">
        <f t="shared" si="64"/>
        <v>3.6231884057971015E-3</v>
      </c>
      <c r="C322" s="6">
        <f t="shared" si="65"/>
        <v>4.6365783101629749E-3</v>
      </c>
      <c r="D322" s="6">
        <f t="shared" si="66"/>
        <v>2.6097985014312281E-3</v>
      </c>
      <c r="E322" s="84">
        <f t="shared" si="67"/>
        <v>-0.19552400433160855</v>
      </c>
      <c r="F322" s="6">
        <f t="shared" si="68"/>
        <v>-0.2</v>
      </c>
      <c r="G322" s="6">
        <f t="shared" si="69"/>
        <v>4.3316087113464078E-3</v>
      </c>
      <c r="H322" s="6">
        <f t="shared" si="70"/>
        <v>4.3478260869565218E-3</v>
      </c>
      <c r="I322" s="83">
        <f t="shared" si="71"/>
        <v>1.3185386473429954</v>
      </c>
      <c r="J322" s="6">
        <f t="shared" si="72"/>
        <v>1.3227969656564764</v>
      </c>
      <c r="K322" s="6">
        <f t="shared" si="73"/>
        <v>1.3142803290295144</v>
      </c>
      <c r="L322" s="84">
        <f t="shared" si="74"/>
        <v>3.1824699399797627E-3</v>
      </c>
      <c r="M322" s="6">
        <f t="shared" si="75"/>
        <v>-5.495763682161354E-4</v>
      </c>
      <c r="N322" s="6">
        <f t="shared" si="76"/>
        <v>1.3143424377331248</v>
      </c>
      <c r="O322" s="54">
        <f t="shared" si="77"/>
        <v>1.3192632850241548</v>
      </c>
      <c r="P322" s="64"/>
      <c r="Q322" s="85">
        <v>32.5</v>
      </c>
      <c r="R322" s="64">
        <f t="shared" si="78"/>
        <v>0</v>
      </c>
      <c r="S322" s="64">
        <f t="shared" si="79"/>
        <v>1.34</v>
      </c>
      <c r="T322" s="64"/>
      <c r="U322" s="64"/>
    </row>
    <row r="323" spans="1:21">
      <c r="A323" s="85">
        <v>32.6</v>
      </c>
      <c r="B323" s="83">
        <f t="shared" si="64"/>
        <v>3.6122817579771222E-3</v>
      </c>
      <c r="C323" s="6">
        <f t="shared" si="65"/>
        <v>4.6226550189098188E-3</v>
      </c>
      <c r="D323" s="6">
        <f t="shared" si="66"/>
        <v>2.6019084970444256E-3</v>
      </c>
      <c r="E323" s="84">
        <f t="shared" si="67"/>
        <v>-0.19553742802303245</v>
      </c>
      <c r="F323" s="6">
        <f t="shared" si="68"/>
        <v>-0.2</v>
      </c>
      <c r="G323" s="6">
        <f t="shared" si="69"/>
        <v>4.3186180422264868E-3</v>
      </c>
      <c r="H323" s="6">
        <f t="shared" si="70"/>
        <v>4.3347381095725467E-3</v>
      </c>
      <c r="I323" s="83">
        <f t="shared" si="71"/>
        <v>1.3186032510535823</v>
      </c>
      <c r="J323" s="6">
        <f t="shared" si="72"/>
        <v>1.3228490338635013</v>
      </c>
      <c r="K323" s="6">
        <f t="shared" si="73"/>
        <v>1.3143574682436634</v>
      </c>
      <c r="L323" s="84">
        <f t="shared" si="74"/>
        <v>3.1729523294396641E-3</v>
      </c>
      <c r="M323" s="6">
        <f t="shared" si="75"/>
        <v>-5.4789516939082186E-4</v>
      </c>
      <c r="N323" s="6">
        <f t="shared" si="76"/>
        <v>1.3144193857965452</v>
      </c>
      <c r="O323" s="54">
        <f t="shared" si="77"/>
        <v>1.3193257074051776</v>
      </c>
      <c r="P323" s="64"/>
      <c r="Q323" s="85">
        <v>32.6</v>
      </c>
      <c r="R323" s="64">
        <f t="shared" si="78"/>
        <v>0</v>
      </c>
      <c r="S323" s="64">
        <f t="shared" si="79"/>
        <v>1.34</v>
      </c>
      <c r="T323" s="64"/>
      <c r="U323" s="64"/>
    </row>
    <row r="324" spans="1:21">
      <c r="A324" s="85">
        <v>32.700000000000003</v>
      </c>
      <c r="B324" s="83">
        <f t="shared" si="64"/>
        <v>3.6014405762304922E-3</v>
      </c>
      <c r="C324" s="6">
        <f t="shared" si="65"/>
        <v>4.6088150999017705E-3</v>
      </c>
      <c r="D324" s="6">
        <f t="shared" si="66"/>
        <v>2.5940660525592134E-3</v>
      </c>
      <c r="E324" s="84">
        <f t="shared" si="67"/>
        <v>-0.19555077143882302</v>
      </c>
      <c r="F324" s="6">
        <f t="shared" si="68"/>
        <v>-0.19999999999999982</v>
      </c>
      <c r="G324" s="6">
        <f t="shared" si="69"/>
        <v>4.3057050592034442E-3</v>
      </c>
      <c r="H324" s="6">
        <f t="shared" si="70"/>
        <v>4.3217286914765899E-3</v>
      </c>
      <c r="I324" s="83">
        <f t="shared" si="71"/>
        <v>1.3186674669867948</v>
      </c>
      <c r="J324" s="6">
        <f t="shared" si="72"/>
        <v>1.3229007878493193</v>
      </c>
      <c r="K324" s="6">
        <f t="shared" si="73"/>
        <v>1.3144341461242703</v>
      </c>
      <c r="L324" s="84">
        <f t="shared" si="74"/>
        <v>3.1634914729555554E-3</v>
      </c>
      <c r="M324" s="6">
        <f t="shared" si="75"/>
        <v>-5.4622422504442688E-4</v>
      </c>
      <c r="N324" s="6">
        <f t="shared" si="76"/>
        <v>1.3144958736993182</v>
      </c>
      <c r="O324" s="54">
        <f t="shared" si="77"/>
        <v>1.319387755102041</v>
      </c>
      <c r="P324" s="64"/>
      <c r="Q324" s="85">
        <v>32.700000000000003</v>
      </c>
      <c r="R324" s="64">
        <f t="shared" si="78"/>
        <v>0</v>
      </c>
      <c r="S324" s="64">
        <f t="shared" si="79"/>
        <v>1.34</v>
      </c>
      <c r="T324" s="64"/>
      <c r="U324" s="64"/>
    </row>
    <row r="325" spans="1:21">
      <c r="A325" s="85">
        <v>32.799999999999997</v>
      </c>
      <c r="B325" s="83">
        <f t="shared" si="64"/>
        <v>3.5906642728904853E-3</v>
      </c>
      <c r="C325" s="6">
        <f t="shared" si="65"/>
        <v>4.5950578065155605E-3</v>
      </c>
      <c r="D325" s="6">
        <f t="shared" si="66"/>
        <v>2.5862707392654096E-3</v>
      </c>
      <c r="E325" s="84">
        <f t="shared" si="67"/>
        <v>-0.19556403529692334</v>
      </c>
      <c r="F325" s="6">
        <f t="shared" si="68"/>
        <v>-0.19999999999999996</v>
      </c>
      <c r="G325" s="6">
        <f t="shared" si="69"/>
        <v>4.2928690674934418E-3</v>
      </c>
      <c r="H325" s="6">
        <f t="shared" si="70"/>
        <v>4.3087971274685822E-3</v>
      </c>
      <c r="I325" s="83">
        <f t="shared" si="71"/>
        <v>1.3187312986235789</v>
      </c>
      <c r="J325" s="6">
        <f t="shared" si="72"/>
        <v>1.3229522304496242</v>
      </c>
      <c r="K325" s="6">
        <f t="shared" si="73"/>
        <v>1.3145103667975335</v>
      </c>
      <c r="L325" s="84">
        <f t="shared" si="74"/>
        <v>3.1540868644277091E-3</v>
      </c>
      <c r="M325" s="6">
        <f t="shared" si="75"/>
        <v>-5.44563441640879E-4</v>
      </c>
      <c r="N325" s="6">
        <f t="shared" si="76"/>
        <v>1.3145719055568805</v>
      </c>
      <c r="O325" s="54">
        <f t="shared" si="77"/>
        <v>1.3194494314781569</v>
      </c>
      <c r="P325" s="64"/>
      <c r="Q325" s="85">
        <v>32.799999999999997</v>
      </c>
      <c r="R325" s="64">
        <f t="shared" si="78"/>
        <v>0</v>
      </c>
      <c r="S325" s="64">
        <f t="shared" si="79"/>
        <v>1.34</v>
      </c>
      <c r="T325" s="64"/>
      <c r="U325" s="64"/>
    </row>
    <row r="326" spans="1:21">
      <c r="A326" s="85">
        <v>32.9</v>
      </c>
      <c r="B326" s="83">
        <f t="shared" si="64"/>
        <v>3.5799522673031028E-3</v>
      </c>
      <c r="C326" s="6">
        <f t="shared" si="65"/>
        <v>4.5813824010165153E-3</v>
      </c>
      <c r="D326" s="6">
        <f t="shared" si="66"/>
        <v>2.5785221335896898E-3</v>
      </c>
      <c r="E326" s="84">
        <f t="shared" si="67"/>
        <v>-0.1955772203067411</v>
      </c>
      <c r="F326" s="6">
        <f t="shared" si="68"/>
        <v>-0.20000000000000004</v>
      </c>
      <c r="G326" s="6">
        <f t="shared" si="69"/>
        <v>4.280109380573059E-3</v>
      </c>
      <c r="H326" s="6">
        <f t="shared" si="70"/>
        <v>4.2959427207637235E-3</v>
      </c>
      <c r="I326" s="83">
        <f t="shared" si="71"/>
        <v>1.3187947494033414</v>
      </c>
      <c r="J326" s="6">
        <f t="shared" si="72"/>
        <v>1.3230033644660932</v>
      </c>
      <c r="K326" s="6">
        <f t="shared" si="73"/>
        <v>1.3145861343405896</v>
      </c>
      <c r="L326" s="84">
        <f t="shared" si="74"/>
        <v>3.1447380037560057E-3</v>
      </c>
      <c r="M326" s="6">
        <f t="shared" si="75"/>
        <v>-5.4291272677915617E-4</v>
      </c>
      <c r="N326" s="6">
        <f t="shared" si="76"/>
        <v>1.3146474854357388</v>
      </c>
      <c r="O326" s="54">
        <f t="shared" si="77"/>
        <v>1.319510739856802</v>
      </c>
      <c r="P326" s="64"/>
      <c r="Q326" s="85">
        <v>32.9</v>
      </c>
      <c r="R326" s="64">
        <f t="shared" si="78"/>
        <v>0</v>
      </c>
      <c r="S326" s="64">
        <f t="shared" si="79"/>
        <v>1.34</v>
      </c>
      <c r="T326" s="64"/>
      <c r="U326" s="64"/>
    </row>
    <row r="327" spans="1:21">
      <c r="A327" s="85">
        <v>33</v>
      </c>
      <c r="B327" s="83">
        <f t="shared" ref="B327:B390" si="80">(R_dead_char*(A327)+R_c*m_c)/(A327+m_c)</f>
        <v>3.569303985722784E-3</v>
      </c>
      <c r="C327" s="6">
        <f t="shared" ref="C327:C390" si="81">B327*(1+SQRT(E327^2+F327^2))</f>
        <v>4.5677881544266786E-3</v>
      </c>
      <c r="D327" s="6">
        <f t="shared" ref="D327:D390" si="82">B327*(1-SQRT(E327^2+F327^2))</f>
        <v>2.5708198170188894E-3</v>
      </c>
      <c r="E327" s="84">
        <f t="shared" ref="E327:E390" si="83">(B327-G327)/B327</f>
        <v>-0.19559032716927444</v>
      </c>
      <c r="F327" s="6">
        <f t="shared" ref="F327:F390" si="84">(B327-H327)/B327</f>
        <v>-0.20000000000000009</v>
      </c>
      <c r="G327" s="6">
        <f t="shared" ref="G327:G390" si="85">(R_dead_char*A327+R_c*(m_c+sig_m_c))/(A327+(m_c+sig_m_c))</f>
        <v>4.2674253200568986E-3</v>
      </c>
      <c r="H327" s="6">
        <f t="shared" ref="H327:H390" si="86">(R_dead_char*A327+(R_c+sig_Rc)*(m_c))/(A327+m_c)</f>
        <v>4.2831647828673412E-3</v>
      </c>
      <c r="I327" s="83">
        <f t="shared" ref="I327:I390" si="87">(R_mod_char*(A327)+R_c*m_c)/(A327+m_c)</f>
        <v>1.3188578227245689</v>
      </c>
      <c r="J327" s="6">
        <f t="shared" ref="J327:J390" si="88">I327*(1+SQRT(L327^2+M327^2))</f>
        <v>1.3230541926668948</v>
      </c>
      <c r="K327" s="6">
        <f t="shared" ref="K327:K390" si="89">I327*(1-SQRT(L327^2+M327^2))</f>
        <v>1.3146614527822429</v>
      </c>
      <c r="L327" s="84">
        <f t="shared" ref="L327:L390" si="90">(I327-N327)/I327</f>
        <v>3.1354443967506304E-3</v>
      </c>
      <c r="M327" s="6">
        <f t="shared" ref="M327:M390" si="91">(I327-O327)/I327</f>
        <v>-5.4127198917462227E-4</v>
      </c>
      <c r="N327" s="6">
        <f t="shared" ref="N327:N390" si="92">(R_mod_char*A327+(R_c*(m_c+sig_m_c)))/(A327+(m_c+sig_m_c))</f>
        <v>1.3147226173541964</v>
      </c>
      <c r="O327" s="54">
        <f t="shared" ref="O327:O390" si="93">(R_mod_char*A327+(R_c+sig_Rc)*(m_c))/(A327+(m_c))</f>
        <v>1.3195716835217135</v>
      </c>
      <c r="P327" s="64"/>
      <c r="Q327" s="85">
        <v>33</v>
      </c>
      <c r="R327" s="64">
        <f t="shared" ref="R327:R390" si="94">R_bulk_dead_std</f>
        <v>0</v>
      </c>
      <c r="S327" s="64">
        <f t="shared" ref="S327:S390" si="95">R_bulk_mod_std</f>
        <v>1.34</v>
      </c>
      <c r="T327" s="64"/>
      <c r="U327" s="64"/>
    </row>
    <row r="328" spans="1:21">
      <c r="A328" s="85">
        <v>33.1</v>
      </c>
      <c r="B328" s="83">
        <f t="shared" si="80"/>
        <v>3.5587188612099642E-3</v>
      </c>
      <c r="C328" s="6">
        <f t="shared" si="81"/>
        <v>4.5542743463952654E-3</v>
      </c>
      <c r="D328" s="6">
        <f t="shared" si="82"/>
        <v>2.5631633760246626E-3</v>
      </c>
      <c r="E328" s="84">
        <f t="shared" si="83"/>
        <v>-0.19560335657723665</v>
      </c>
      <c r="F328" s="6">
        <f t="shared" si="84"/>
        <v>-0.1999999999999999</v>
      </c>
      <c r="G328" s="6">
        <f t="shared" si="85"/>
        <v>4.2548162155773544E-3</v>
      </c>
      <c r="H328" s="6">
        <f t="shared" si="86"/>
        <v>4.2704626334519567E-3</v>
      </c>
      <c r="I328" s="83">
        <f t="shared" si="87"/>
        <v>1.3189205219454332</v>
      </c>
      <c r="J328" s="6">
        <f t="shared" si="88"/>
        <v>1.3231047177871891</v>
      </c>
      <c r="K328" s="6">
        <f t="shared" si="89"/>
        <v>1.3147363261036773</v>
      </c>
      <c r="L328" s="84">
        <f t="shared" si="90"/>
        <v>3.1262055550457853E-3</v>
      </c>
      <c r="M328" s="6">
        <f t="shared" si="91"/>
        <v>-5.3964113864275016E-4</v>
      </c>
      <c r="N328" s="6">
        <f t="shared" si="92"/>
        <v>1.3147973052830635</v>
      </c>
      <c r="O328" s="54">
        <f t="shared" si="93"/>
        <v>1.3196322657176751</v>
      </c>
      <c r="P328" s="64"/>
      <c r="Q328" s="85">
        <v>33.1</v>
      </c>
      <c r="R328" s="64">
        <f t="shared" si="94"/>
        <v>0</v>
      </c>
      <c r="S328" s="64">
        <f t="shared" si="95"/>
        <v>1.34</v>
      </c>
      <c r="T328" s="64"/>
      <c r="U328" s="64"/>
    </row>
    <row r="329" spans="1:21">
      <c r="A329" s="85">
        <v>33.200000000000003</v>
      </c>
      <c r="B329" s="83">
        <f t="shared" si="80"/>
        <v>3.548196333530455E-3</v>
      </c>
      <c r="C329" s="6">
        <f t="shared" si="81"/>
        <v>4.5408402650714179E-3</v>
      </c>
      <c r="D329" s="6">
        <f t="shared" si="82"/>
        <v>2.5555524019894916E-3</v>
      </c>
      <c r="E329" s="84">
        <f t="shared" si="83"/>
        <v>-0.19561630921517795</v>
      </c>
      <c r="F329" s="6">
        <f t="shared" si="84"/>
        <v>-0.2</v>
      </c>
      <c r="G329" s="6">
        <f t="shared" si="85"/>
        <v>4.2422814046665092E-3</v>
      </c>
      <c r="H329" s="6">
        <f t="shared" si="86"/>
        <v>4.257835600236546E-3</v>
      </c>
      <c r="I329" s="83">
        <f t="shared" si="87"/>
        <v>1.3189828503843881</v>
      </c>
      <c r="J329" s="6">
        <f t="shared" si="88"/>
        <v>1.3231549425296165</v>
      </c>
      <c r="K329" s="6">
        <f t="shared" si="89"/>
        <v>1.3148107582391595</v>
      </c>
      <c r="L329" s="84">
        <f t="shared" si="90"/>
        <v>3.1170209960130497E-3</v>
      </c>
      <c r="M329" s="6">
        <f t="shared" si="91"/>
        <v>-5.3802008608320974E-4</v>
      </c>
      <c r="N329" s="6">
        <f t="shared" si="92"/>
        <v>1.3148715531463588</v>
      </c>
      <c r="O329" s="54">
        <f t="shared" si="93"/>
        <v>1.3196924896510942</v>
      </c>
      <c r="P329" s="64"/>
      <c r="Q329" s="85">
        <v>33.200000000000003</v>
      </c>
      <c r="R329" s="64">
        <f t="shared" si="94"/>
        <v>0</v>
      </c>
      <c r="S329" s="64">
        <f t="shared" si="95"/>
        <v>1.34</v>
      </c>
      <c r="T329" s="64"/>
      <c r="U329" s="64"/>
    </row>
    <row r="330" spans="1:21">
      <c r="A330" s="85">
        <v>33.299999999999997</v>
      </c>
      <c r="B330" s="83">
        <f t="shared" si="80"/>
        <v>3.5377358490566043E-3</v>
      </c>
      <c r="C330" s="6">
        <f t="shared" si="81"/>
        <v>4.5274852069791911E-3</v>
      </c>
      <c r="D330" s="6">
        <f t="shared" si="82"/>
        <v>2.5479864911340171E-3</v>
      </c>
      <c r="E330" s="84">
        <f t="shared" si="83"/>
        <v>-0.19562918575960495</v>
      </c>
      <c r="F330" s="6">
        <f t="shared" si="84"/>
        <v>-0.19999999999999982</v>
      </c>
      <c r="G330" s="6">
        <f t="shared" si="85"/>
        <v>4.2298202326401125E-3</v>
      </c>
      <c r="H330" s="6">
        <f t="shared" si="86"/>
        <v>4.2452830188679245E-3</v>
      </c>
      <c r="I330" s="83">
        <f t="shared" si="87"/>
        <v>1.3190448113207549</v>
      </c>
      <c r="J330" s="6">
        <f t="shared" si="88"/>
        <v>1.3232048695647827</v>
      </c>
      <c r="K330" s="6">
        <f t="shared" si="89"/>
        <v>1.3148847530767271</v>
      </c>
      <c r="L330" s="84">
        <f t="shared" si="90"/>
        <v>3.107890242678758E-3</v>
      </c>
      <c r="M330" s="6">
        <f t="shared" si="91"/>
        <v>-5.3640874346246568E-4</v>
      </c>
      <c r="N330" s="6">
        <f t="shared" si="92"/>
        <v>1.3149453648219951</v>
      </c>
      <c r="O330" s="54">
        <f t="shared" si="93"/>
        <v>1.3197523584905662</v>
      </c>
      <c r="P330" s="64"/>
      <c r="Q330" s="85">
        <v>33.299999999999997</v>
      </c>
      <c r="R330" s="64">
        <f t="shared" si="94"/>
        <v>0</v>
      </c>
      <c r="S330" s="64">
        <f t="shared" si="95"/>
        <v>1.34</v>
      </c>
      <c r="T330" s="64"/>
      <c r="U330" s="64"/>
    </row>
    <row r="331" spans="1:21">
      <c r="A331" s="85">
        <v>33.4</v>
      </c>
      <c r="B331" s="83">
        <f t="shared" si="80"/>
        <v>3.5273368606701942E-3</v>
      </c>
      <c r="C331" s="6">
        <f t="shared" si="81"/>
        <v>4.5142084768947602E-3</v>
      </c>
      <c r="D331" s="6">
        <f t="shared" si="82"/>
        <v>2.5404652444456282E-3</v>
      </c>
      <c r="E331" s="84">
        <f t="shared" si="83"/>
        <v>-0.19564198687910028</v>
      </c>
      <c r="F331" s="6">
        <f t="shared" si="84"/>
        <v>-0.2</v>
      </c>
      <c r="G331" s="6">
        <f t="shared" si="85"/>
        <v>4.2174320524835992E-3</v>
      </c>
      <c r="H331" s="6">
        <f t="shared" si="86"/>
        <v>4.2328042328042331E-3</v>
      </c>
      <c r="I331" s="83">
        <f t="shared" si="87"/>
        <v>1.319106407995297</v>
      </c>
      <c r="J331" s="6">
        <f t="shared" si="88"/>
        <v>1.3232545015317272</v>
      </c>
      <c r="K331" s="6">
        <f t="shared" si="89"/>
        <v>1.3149583144588668</v>
      </c>
      <c r="L331" s="84">
        <f t="shared" si="90"/>
        <v>3.0988128236400111E-3</v>
      </c>
      <c r="M331" s="6">
        <f t="shared" si="91"/>
        <v>-5.3480702379892929E-4</v>
      </c>
      <c r="N331" s="6">
        <f t="shared" si="92"/>
        <v>1.3150187441424555</v>
      </c>
      <c r="O331" s="54">
        <f t="shared" si="93"/>
        <v>1.3198118753674311</v>
      </c>
      <c r="P331" s="64"/>
      <c r="Q331" s="85">
        <v>33.4</v>
      </c>
      <c r="R331" s="64">
        <f t="shared" si="94"/>
        <v>0</v>
      </c>
      <c r="S331" s="64">
        <f t="shared" si="95"/>
        <v>1.34</v>
      </c>
      <c r="T331" s="64"/>
      <c r="U331" s="64"/>
    </row>
    <row r="332" spans="1:21">
      <c r="A332" s="85">
        <v>33.5</v>
      </c>
      <c r="B332" s="83">
        <f t="shared" si="80"/>
        <v>3.5169988276670576E-3</v>
      </c>
      <c r="C332" s="6">
        <f t="shared" si="81"/>
        <v>4.501009387725758E-3</v>
      </c>
      <c r="D332" s="6">
        <f t="shared" si="82"/>
        <v>2.5329882676083573E-3</v>
      </c>
      <c r="E332" s="84">
        <f t="shared" si="83"/>
        <v>-0.19565471323443501</v>
      </c>
      <c r="F332" s="6">
        <f t="shared" si="84"/>
        <v>-0.19999999999999996</v>
      </c>
      <c r="G332" s="6">
        <f t="shared" si="85"/>
        <v>4.2051162247400999E-3</v>
      </c>
      <c r="H332" s="6">
        <f t="shared" si="86"/>
        <v>4.220398593200469E-3</v>
      </c>
      <c r="I332" s="83">
        <f t="shared" si="87"/>
        <v>1.3191676436107855</v>
      </c>
      <c r="J332" s="6">
        <f t="shared" si="88"/>
        <v>1.3233038410383933</v>
      </c>
      <c r="K332" s="6">
        <f t="shared" si="89"/>
        <v>1.3150314461831778</v>
      </c>
      <c r="L332" s="84">
        <f t="shared" si="90"/>
        <v>3.0897882729846947E-3</v>
      </c>
      <c r="M332" s="6">
        <f t="shared" si="91"/>
        <v>-5.3321484114645127E-4</v>
      </c>
      <c r="N332" s="6">
        <f t="shared" si="92"/>
        <v>1.3150916948954561</v>
      </c>
      <c r="O332" s="54">
        <f t="shared" si="93"/>
        <v>1.319871043376319</v>
      </c>
      <c r="P332" s="64"/>
      <c r="Q332" s="85">
        <v>33.5</v>
      </c>
      <c r="R332" s="64">
        <f t="shared" si="94"/>
        <v>0</v>
      </c>
      <c r="S332" s="64">
        <f t="shared" si="95"/>
        <v>1.34</v>
      </c>
      <c r="T332" s="64"/>
      <c r="U332" s="64"/>
    </row>
    <row r="333" spans="1:21">
      <c r="A333" s="85">
        <v>33.6</v>
      </c>
      <c r="B333" s="83">
        <f t="shared" si="80"/>
        <v>3.5067212156633548E-3</v>
      </c>
      <c r="C333" s="6">
        <f t="shared" si="81"/>
        <v>4.4878872603927493E-3</v>
      </c>
      <c r="D333" s="6">
        <f t="shared" si="82"/>
        <v>2.5255551709339598E-3</v>
      </c>
      <c r="E333" s="84">
        <f t="shared" si="83"/>
        <v>-0.19566736547868605</v>
      </c>
      <c r="F333" s="6">
        <f t="shared" si="84"/>
        <v>-0.20000000000000004</v>
      </c>
      <c r="G333" s="6">
        <f t="shared" si="85"/>
        <v>4.1928721174004186E-3</v>
      </c>
      <c r="H333" s="6">
        <f t="shared" si="86"/>
        <v>4.2080654587960259E-3</v>
      </c>
      <c r="I333" s="83">
        <f t="shared" si="87"/>
        <v>1.3192285213325543</v>
      </c>
      <c r="J333" s="6">
        <f t="shared" si="88"/>
        <v>1.3233528906620815</v>
      </c>
      <c r="K333" s="6">
        <f t="shared" si="89"/>
        <v>1.3151041520030269</v>
      </c>
      <c r="L333" s="84">
        <f t="shared" si="90"/>
        <v>3.0808161302111371E-3</v>
      </c>
      <c r="M333" s="6">
        <f t="shared" si="91"/>
        <v>-5.3163211057952273E-4</v>
      </c>
      <c r="N333" s="6">
        <f t="shared" si="92"/>
        <v>1.3151642208245984</v>
      </c>
      <c r="O333" s="54">
        <f t="shared" si="93"/>
        <v>1.319929865575687</v>
      </c>
      <c r="P333" s="64"/>
      <c r="Q333" s="85">
        <v>33.6</v>
      </c>
      <c r="R333" s="64">
        <f t="shared" si="94"/>
        <v>0</v>
      </c>
      <c r="S333" s="64">
        <f t="shared" si="95"/>
        <v>1.34</v>
      </c>
      <c r="T333" s="64"/>
      <c r="U333" s="64"/>
    </row>
    <row r="334" spans="1:21">
      <c r="A334" s="85">
        <v>33.700000000000003</v>
      </c>
      <c r="B334" s="83">
        <f t="shared" si="80"/>
        <v>3.4965034965034965E-3</v>
      </c>
      <c r="C334" s="6">
        <f t="shared" si="81"/>
        <v>4.4748414237127509E-3</v>
      </c>
      <c r="D334" s="6">
        <f t="shared" si="82"/>
        <v>2.5181655692942421E-3</v>
      </c>
      <c r="E334" s="84">
        <f t="shared" si="83"/>
        <v>-0.19567994425734517</v>
      </c>
      <c r="F334" s="6">
        <f t="shared" si="84"/>
        <v>-0.2</v>
      </c>
      <c r="G334" s="6">
        <f t="shared" si="85"/>
        <v>4.1806991057949132E-3</v>
      </c>
      <c r="H334" s="6">
        <f t="shared" si="86"/>
        <v>4.1958041958041958E-3</v>
      </c>
      <c r="I334" s="83">
        <f t="shared" si="87"/>
        <v>1.3192890442890444</v>
      </c>
      <c r="J334" s="6">
        <f t="shared" si="88"/>
        <v>1.3234016529498998</v>
      </c>
      <c r="K334" s="6">
        <f t="shared" si="89"/>
        <v>1.315176435628189</v>
      </c>
      <c r="L334" s="84">
        <f t="shared" si="90"/>
        <v>3.0718959401502548E-3</v>
      </c>
      <c r="M334" s="6">
        <f t="shared" si="91"/>
        <v>-5.3005874817799766E-4</v>
      </c>
      <c r="N334" s="6">
        <f t="shared" si="92"/>
        <v>1.3152363256300081</v>
      </c>
      <c r="O334" s="54">
        <f t="shared" si="93"/>
        <v>1.3199883449883452</v>
      </c>
      <c r="P334" s="64"/>
      <c r="Q334" s="85">
        <v>33.700000000000003</v>
      </c>
      <c r="R334" s="64">
        <f t="shared" si="94"/>
        <v>0</v>
      </c>
      <c r="S334" s="64">
        <f t="shared" si="95"/>
        <v>1.34</v>
      </c>
      <c r="T334" s="64"/>
      <c r="U334" s="64"/>
    </row>
    <row r="335" spans="1:21">
      <c r="A335" s="85">
        <v>33.799999999999997</v>
      </c>
      <c r="B335" s="83">
        <f t="shared" si="80"/>
        <v>3.4863451481696693E-3</v>
      </c>
      <c r="C335" s="6">
        <f t="shared" si="81"/>
        <v>4.4618712142847844E-3</v>
      </c>
      <c r="D335" s="6">
        <f t="shared" si="82"/>
        <v>2.5108190820545542E-3</v>
      </c>
      <c r="E335" s="84">
        <f t="shared" si="83"/>
        <v>-0.19569245020842962</v>
      </c>
      <c r="F335" s="6">
        <f t="shared" si="84"/>
        <v>-0.19999999999999996</v>
      </c>
      <c r="G335" s="6">
        <f t="shared" si="85"/>
        <v>4.1685965724872626E-3</v>
      </c>
      <c r="H335" s="6">
        <f t="shared" si="86"/>
        <v>4.183614177803603E-3</v>
      </c>
      <c r="I335" s="83">
        <f t="shared" si="87"/>
        <v>1.3193492155723419</v>
      </c>
      <c r="J335" s="6">
        <f t="shared" si="88"/>
        <v>1.3234501304192032</v>
      </c>
      <c r="K335" s="6">
        <f t="shared" si="89"/>
        <v>1.3152483007254805</v>
      </c>
      <c r="L335" s="84">
        <f t="shared" si="90"/>
        <v>3.0630272528881647E-3</v>
      </c>
      <c r="M335" s="6">
        <f t="shared" si="91"/>
        <v>-5.2849467101200465E-4</v>
      </c>
      <c r="N335" s="6">
        <f t="shared" si="92"/>
        <v>1.3153080129689672</v>
      </c>
      <c r="O335" s="54">
        <f t="shared" si="93"/>
        <v>1.3200464846019757</v>
      </c>
      <c r="P335" s="64"/>
      <c r="Q335" s="85">
        <v>33.799999999999997</v>
      </c>
      <c r="R335" s="64">
        <f t="shared" si="94"/>
        <v>0</v>
      </c>
      <c r="S335" s="64">
        <f t="shared" si="95"/>
        <v>1.34</v>
      </c>
      <c r="T335" s="64"/>
      <c r="U335" s="64"/>
    </row>
    <row r="336" spans="1:21">
      <c r="A336" s="85">
        <v>33.9</v>
      </c>
      <c r="B336" s="83">
        <f t="shared" si="80"/>
        <v>3.476245654692932E-3</v>
      </c>
      <c r="C336" s="6">
        <f t="shared" si="81"/>
        <v>4.4489759763774207E-3</v>
      </c>
      <c r="D336" s="6">
        <f t="shared" si="82"/>
        <v>2.5035153330084429E-3</v>
      </c>
      <c r="E336" s="84">
        <f t="shared" si="83"/>
        <v>-0.19570488396259081</v>
      </c>
      <c r="F336" s="6">
        <f t="shared" si="84"/>
        <v>-0.19999999999999979</v>
      </c>
      <c r="G336" s="6">
        <f t="shared" si="85"/>
        <v>4.1565639071700728E-3</v>
      </c>
      <c r="H336" s="6">
        <f t="shared" si="86"/>
        <v>4.1714947856315177E-3</v>
      </c>
      <c r="I336" s="83">
        <f t="shared" si="87"/>
        <v>1.3194090382387023</v>
      </c>
      <c r="J336" s="6">
        <f t="shared" si="88"/>
        <v>1.3234983255580279</v>
      </c>
      <c r="K336" s="6">
        <f t="shared" si="89"/>
        <v>1.3153197509193766</v>
      </c>
      <c r="L336" s="84">
        <f t="shared" si="90"/>
        <v>3.0542096236906117E-3</v>
      </c>
      <c r="M336" s="6">
        <f t="shared" si="91"/>
        <v>-5.2693979712823216E-4</v>
      </c>
      <c r="N336" s="6">
        <f t="shared" si="92"/>
        <v>1.3153792864565292</v>
      </c>
      <c r="O336" s="54">
        <f t="shared" si="93"/>
        <v>1.3201042873696409</v>
      </c>
      <c r="P336" s="64"/>
      <c r="Q336" s="85">
        <v>33.9</v>
      </c>
      <c r="R336" s="64">
        <f t="shared" si="94"/>
        <v>0</v>
      </c>
      <c r="S336" s="64">
        <f t="shared" si="95"/>
        <v>1.34</v>
      </c>
      <c r="T336" s="64"/>
      <c r="U336" s="64"/>
    </row>
    <row r="337" spans="1:21">
      <c r="A337" s="85">
        <v>34</v>
      </c>
      <c r="B337" s="83">
        <f t="shared" si="80"/>
        <v>3.4662045060658581E-3</v>
      </c>
      <c r="C337" s="6">
        <f t="shared" si="81"/>
        <v>4.4361550618182612E-3</v>
      </c>
      <c r="D337" s="6">
        <f t="shared" si="82"/>
        <v>2.4962539503134546E-3</v>
      </c>
      <c r="E337" s="84">
        <f t="shared" si="83"/>
        <v>-0.1957172461432187</v>
      </c>
      <c r="F337" s="6">
        <f t="shared" si="84"/>
        <v>-0.1999999999999999</v>
      </c>
      <c r="G337" s="6">
        <f t="shared" si="85"/>
        <v>4.1446005065622835E-3</v>
      </c>
      <c r="H337" s="6">
        <f t="shared" si="86"/>
        <v>4.1594454072790294E-3</v>
      </c>
      <c r="I337" s="83">
        <f t="shared" si="87"/>
        <v>1.3194685153090699</v>
      </c>
      <c r="J337" s="6">
        <f t="shared" si="88"/>
        <v>1.3235462408255163</v>
      </c>
      <c r="K337" s="6">
        <f t="shared" si="89"/>
        <v>1.3153907897926234</v>
      </c>
      <c r="L337" s="84">
        <f t="shared" si="90"/>
        <v>3.0454426129290337E-3</v>
      </c>
      <c r="M337" s="6">
        <f t="shared" si="91"/>
        <v>-5.2539404553421344E-4</v>
      </c>
      <c r="N337" s="6">
        <f t="shared" si="92"/>
        <v>1.3154501496661295</v>
      </c>
      <c r="O337" s="54">
        <f t="shared" si="93"/>
        <v>1.3201617562102832</v>
      </c>
      <c r="P337" s="64"/>
      <c r="Q337" s="85">
        <v>34</v>
      </c>
      <c r="R337" s="64">
        <f t="shared" si="94"/>
        <v>0</v>
      </c>
      <c r="S337" s="64">
        <f t="shared" si="95"/>
        <v>1.34</v>
      </c>
      <c r="T337" s="64"/>
      <c r="U337" s="64"/>
    </row>
    <row r="338" spans="1:21">
      <c r="A338" s="85">
        <v>34.1</v>
      </c>
      <c r="B338" s="83">
        <f t="shared" si="80"/>
        <v>3.4562211981566818E-3</v>
      </c>
      <c r="C338" s="6">
        <f t="shared" si="81"/>
        <v>4.4234078298853261E-3</v>
      </c>
      <c r="D338" s="6">
        <f t="shared" si="82"/>
        <v>2.4890345664280375E-3</v>
      </c>
      <c r="E338" s="84">
        <f t="shared" si="83"/>
        <v>-0.19572953736654797</v>
      </c>
      <c r="F338" s="6">
        <f t="shared" si="84"/>
        <v>-0.19999999999999996</v>
      </c>
      <c r="G338" s="6">
        <f t="shared" si="85"/>
        <v>4.1327057743083453E-3</v>
      </c>
      <c r="H338" s="6">
        <f t="shared" si="86"/>
        <v>4.147465437788018E-3</v>
      </c>
      <c r="I338" s="83">
        <f t="shared" si="87"/>
        <v>1.3195276497695854</v>
      </c>
      <c r="J338" s="6">
        <f t="shared" si="88"/>
        <v>1.3235938786523367</v>
      </c>
      <c r="K338" s="6">
        <f t="shared" si="89"/>
        <v>1.315461420886834</v>
      </c>
      <c r="L338" s="84">
        <f t="shared" si="90"/>
        <v>3.0367257860074233E-3</v>
      </c>
      <c r="M338" s="6">
        <f t="shared" si="91"/>
        <v>-5.2385733618549792E-4</v>
      </c>
      <c r="N338" s="6">
        <f t="shared" si="92"/>
        <v>1.3155206061301803</v>
      </c>
      <c r="O338" s="54">
        <f t="shared" si="93"/>
        <v>1.3202188940092168</v>
      </c>
      <c r="P338" s="64"/>
      <c r="Q338" s="85">
        <v>34.1</v>
      </c>
      <c r="R338" s="64">
        <f t="shared" si="94"/>
        <v>0</v>
      </c>
      <c r="S338" s="64">
        <f t="shared" si="95"/>
        <v>1.34</v>
      </c>
      <c r="T338" s="64"/>
      <c r="U338" s="64"/>
    </row>
    <row r="339" spans="1:21">
      <c r="A339" s="85">
        <v>34.200000000000003</v>
      </c>
      <c r="B339" s="83">
        <f t="shared" si="80"/>
        <v>3.4462952326249283E-3</v>
      </c>
      <c r="C339" s="6">
        <f t="shared" si="81"/>
        <v>4.4107336472003107E-3</v>
      </c>
      <c r="D339" s="6">
        <f t="shared" si="82"/>
        <v>2.4818568180495467E-3</v>
      </c>
      <c r="E339" s="84">
        <f t="shared" si="83"/>
        <v>-0.19574175824175799</v>
      </c>
      <c r="F339" s="6">
        <f t="shared" si="84"/>
        <v>-0.19999999999999996</v>
      </c>
      <c r="G339" s="6">
        <f t="shared" si="85"/>
        <v>4.1208791208791201E-3</v>
      </c>
      <c r="H339" s="6">
        <f t="shared" si="86"/>
        <v>4.1355542791499137E-3</v>
      </c>
      <c r="I339" s="83">
        <f t="shared" si="87"/>
        <v>1.3195864445720853</v>
      </c>
      <c r="J339" s="6">
        <f t="shared" si="88"/>
        <v>1.323641241441091</v>
      </c>
      <c r="K339" s="6">
        <f t="shared" si="89"/>
        <v>1.3155316477030796</v>
      </c>
      <c r="L339" s="84">
        <f t="shared" si="90"/>
        <v>3.0280587132899832E-3</v>
      </c>
      <c r="M339" s="6">
        <f t="shared" si="91"/>
        <v>-5.2232958997115925E-4</v>
      </c>
      <c r="N339" s="6">
        <f t="shared" si="92"/>
        <v>1.3155906593406594</v>
      </c>
      <c r="O339" s="54">
        <f t="shared" si="93"/>
        <v>1.3202757036186101</v>
      </c>
      <c r="P339" s="64"/>
      <c r="Q339" s="85">
        <v>34.200000000000003</v>
      </c>
      <c r="R339" s="64">
        <f t="shared" si="94"/>
        <v>0</v>
      </c>
      <c r="S339" s="64">
        <f t="shared" si="95"/>
        <v>1.34</v>
      </c>
      <c r="T339" s="64"/>
      <c r="U339" s="64"/>
    </row>
    <row r="340" spans="1:21">
      <c r="A340" s="85">
        <v>34.299999999999997</v>
      </c>
      <c r="B340" s="83">
        <f t="shared" si="80"/>
        <v>3.4364261168384883E-3</v>
      </c>
      <c r="C340" s="6">
        <f t="shared" si="81"/>
        <v>4.398131887623672E-3</v>
      </c>
      <c r="D340" s="6">
        <f t="shared" si="82"/>
        <v>2.4747203460533042E-3</v>
      </c>
      <c r="E340" s="84">
        <f t="shared" si="83"/>
        <v>-0.19575390937107617</v>
      </c>
      <c r="F340" s="6">
        <f t="shared" si="84"/>
        <v>-0.1999999999999999</v>
      </c>
      <c r="G340" s="6">
        <f t="shared" si="85"/>
        <v>4.109119963474489E-3</v>
      </c>
      <c r="H340" s="6">
        <f t="shared" si="86"/>
        <v>4.1237113402061857E-3</v>
      </c>
      <c r="I340" s="83">
        <f t="shared" si="87"/>
        <v>1.3196449026345933</v>
      </c>
      <c r="J340" s="6">
        <f t="shared" si="88"/>
        <v>1.3236883315667207</v>
      </c>
      <c r="K340" s="6">
        <f t="shared" si="89"/>
        <v>1.3156014737024657</v>
      </c>
      <c r="L340" s="84">
        <f t="shared" si="90"/>
        <v>3.0194409700309175E-3</v>
      </c>
      <c r="M340" s="6">
        <f t="shared" si="91"/>
        <v>-5.2081072870100939E-4</v>
      </c>
      <c r="N340" s="6">
        <f t="shared" si="92"/>
        <v>1.315660312749686</v>
      </c>
      <c r="O340" s="54">
        <f t="shared" si="93"/>
        <v>1.320332187857961</v>
      </c>
      <c r="P340" s="64"/>
      <c r="Q340" s="85">
        <v>34.299999999999997</v>
      </c>
      <c r="R340" s="64">
        <f t="shared" si="94"/>
        <v>0</v>
      </c>
      <c r="S340" s="64">
        <f t="shared" si="95"/>
        <v>1.34</v>
      </c>
      <c r="T340" s="64"/>
      <c r="U340" s="64"/>
    </row>
    <row r="341" spans="1:21">
      <c r="A341" s="85">
        <v>34.4</v>
      </c>
      <c r="B341" s="83">
        <f t="shared" si="80"/>
        <v>3.4266133637921191E-3</v>
      </c>
      <c r="C341" s="6">
        <f t="shared" si="81"/>
        <v>4.3856019321515116E-3</v>
      </c>
      <c r="D341" s="6">
        <f t="shared" si="82"/>
        <v>2.4676247954327261E-3</v>
      </c>
      <c r="E341" s="84">
        <f t="shared" si="83"/>
        <v>-0.19576599134987471</v>
      </c>
      <c r="F341" s="6">
        <f t="shared" si="84"/>
        <v>-0.20000000000000004</v>
      </c>
      <c r="G341" s="6">
        <f t="shared" si="85"/>
        <v>4.0974277259276121E-3</v>
      </c>
      <c r="H341" s="6">
        <f t="shared" si="86"/>
        <v>4.111936036550543E-3</v>
      </c>
      <c r="I341" s="83">
        <f t="shared" si="87"/>
        <v>1.3197030268418048</v>
      </c>
      <c r="J341" s="6">
        <f t="shared" si="88"/>
        <v>1.3237351513769062</v>
      </c>
      <c r="K341" s="6">
        <f t="shared" si="89"/>
        <v>1.3156709023067035</v>
      </c>
      <c r="L341" s="84">
        <f t="shared" si="90"/>
        <v>3.010872136305512E-3</v>
      </c>
      <c r="M341" s="6">
        <f t="shared" si="91"/>
        <v>-5.1930067509098029E-4</v>
      </c>
      <c r="N341" s="6">
        <f t="shared" si="92"/>
        <v>1.3157295697700888</v>
      </c>
      <c r="O341" s="54">
        <f t="shared" si="93"/>
        <v>1.3203883495145634</v>
      </c>
      <c r="P341" s="64"/>
      <c r="Q341" s="85">
        <v>34.4</v>
      </c>
      <c r="R341" s="64">
        <f t="shared" si="94"/>
        <v>0</v>
      </c>
      <c r="S341" s="64">
        <f t="shared" si="95"/>
        <v>1.34</v>
      </c>
      <c r="T341" s="64"/>
      <c r="U341" s="64"/>
    </row>
    <row r="342" spans="1:21">
      <c r="A342" s="85">
        <v>34.5</v>
      </c>
      <c r="B342" s="83">
        <f t="shared" si="80"/>
        <v>3.4168564920273349E-3</v>
      </c>
      <c r="C342" s="6">
        <f t="shared" si="81"/>
        <v>4.3731431688142086E-3</v>
      </c>
      <c r="D342" s="6">
        <f t="shared" si="82"/>
        <v>2.4605698152404612E-3</v>
      </c>
      <c r="E342" s="84">
        <f t="shared" si="83"/>
        <v>-0.19577800476676882</v>
      </c>
      <c r="F342" s="6">
        <f t="shared" si="84"/>
        <v>-0.20000000000000009</v>
      </c>
      <c r="G342" s="6">
        <f t="shared" si="85"/>
        <v>4.0858018386108275E-3</v>
      </c>
      <c r="H342" s="6">
        <f t="shared" si="86"/>
        <v>4.1002277904328022E-3</v>
      </c>
      <c r="I342" s="83">
        <f t="shared" si="87"/>
        <v>1.3197608200455582</v>
      </c>
      <c r="J342" s="6">
        <f t="shared" si="88"/>
        <v>1.3237817031924515</v>
      </c>
      <c r="K342" s="6">
        <f t="shared" si="89"/>
        <v>1.3157399368986649</v>
      </c>
      <c r="L342" s="84">
        <f t="shared" si="90"/>
        <v>3.002351796941167E-3</v>
      </c>
      <c r="M342" s="6">
        <f t="shared" si="91"/>
        <v>-5.1779935275088427E-4</v>
      </c>
      <c r="N342" s="6">
        <f t="shared" si="92"/>
        <v>1.3157984337759618</v>
      </c>
      <c r="O342" s="54">
        <f t="shared" si="93"/>
        <v>1.3204441913439637</v>
      </c>
      <c r="P342" s="64"/>
      <c r="Q342" s="85">
        <v>34.5</v>
      </c>
      <c r="R342" s="64">
        <f t="shared" si="94"/>
        <v>0</v>
      </c>
      <c r="S342" s="64">
        <f t="shared" si="95"/>
        <v>1.34</v>
      </c>
      <c r="T342" s="64"/>
      <c r="U342" s="64"/>
    </row>
    <row r="343" spans="1:21">
      <c r="A343" s="85">
        <v>34.6</v>
      </c>
      <c r="B343" s="83">
        <f t="shared" si="80"/>
        <v>3.4071550255536627E-3</v>
      </c>
      <c r="C343" s="6">
        <f t="shared" si="81"/>
        <v>4.3607549925767826E-3</v>
      </c>
      <c r="D343" s="6">
        <f t="shared" si="82"/>
        <v>2.4535550585305429E-3</v>
      </c>
      <c r="E343" s="84">
        <f t="shared" si="83"/>
        <v>-0.1957899502037119</v>
      </c>
      <c r="F343" s="6">
        <f t="shared" si="84"/>
        <v>-0.20000000000000004</v>
      </c>
      <c r="G343" s="6">
        <f t="shared" si="85"/>
        <v>4.0742417383431411E-3</v>
      </c>
      <c r="H343" s="6">
        <f t="shared" si="86"/>
        <v>4.0885860306643955E-3</v>
      </c>
      <c r="I343" s="83">
        <f t="shared" si="87"/>
        <v>1.319818285065304</v>
      </c>
      <c r="J343" s="6">
        <f t="shared" si="88"/>
        <v>1.3238279893076716</v>
      </c>
      <c r="K343" s="6">
        <f t="shared" si="89"/>
        <v>1.3158085808229365</v>
      </c>
      <c r="L343" s="84">
        <f t="shared" si="90"/>
        <v>2.9938795414508829E-3</v>
      </c>
      <c r="M343" s="6">
        <f t="shared" si="91"/>
        <v>-5.1630668617151892E-4</v>
      </c>
      <c r="N343" s="6">
        <f t="shared" si="92"/>
        <v>1.3158669081032142</v>
      </c>
      <c r="O343" s="54">
        <f t="shared" si="93"/>
        <v>1.3204997160704146</v>
      </c>
      <c r="P343" s="64"/>
      <c r="Q343" s="85">
        <v>34.6</v>
      </c>
      <c r="R343" s="64">
        <f t="shared" si="94"/>
        <v>0</v>
      </c>
      <c r="S343" s="64">
        <f t="shared" si="95"/>
        <v>1.34</v>
      </c>
      <c r="T343" s="64"/>
      <c r="U343" s="64"/>
    </row>
    <row r="344" spans="1:21">
      <c r="A344" s="85">
        <v>34.700000000000003</v>
      </c>
      <c r="B344" s="83">
        <f t="shared" si="80"/>
        <v>3.3975084937712344E-3</v>
      </c>
      <c r="C344" s="6">
        <f t="shared" si="81"/>
        <v>4.3484368052409449E-3</v>
      </c>
      <c r="D344" s="6">
        <f t="shared" si="82"/>
        <v>2.4465801823015244E-3</v>
      </c>
      <c r="E344" s="84">
        <f t="shared" si="83"/>
        <v>-0.19580182823609052</v>
      </c>
      <c r="F344" s="6">
        <f t="shared" si="84"/>
        <v>-0.19999999999999979</v>
      </c>
      <c r="G344" s="6">
        <f t="shared" si="85"/>
        <v>4.0627468682992883E-3</v>
      </c>
      <c r="H344" s="6">
        <f t="shared" si="86"/>
        <v>4.0770101925254806E-3</v>
      </c>
      <c r="I344" s="83">
        <f t="shared" si="87"/>
        <v>1.3198754246885618</v>
      </c>
      <c r="J344" s="6">
        <f t="shared" si="88"/>
        <v>1.3238740119907677</v>
      </c>
      <c r="K344" s="6">
        <f t="shared" si="89"/>
        <v>1.3158768373863559</v>
      </c>
      <c r="L344" s="84">
        <f t="shared" si="90"/>
        <v>2.9854549639670332E-3</v>
      </c>
      <c r="M344" s="6">
        <f t="shared" si="91"/>
        <v>-5.1482260071212995E-4</v>
      </c>
      <c r="N344" s="6">
        <f t="shared" si="92"/>
        <v>1.3159349960501072</v>
      </c>
      <c r="O344" s="54">
        <f t="shared" si="93"/>
        <v>1.320554926387316</v>
      </c>
      <c r="P344" s="64"/>
      <c r="Q344" s="85">
        <v>34.700000000000003</v>
      </c>
      <c r="R344" s="64">
        <f t="shared" si="94"/>
        <v>0</v>
      </c>
      <c r="S344" s="64">
        <f t="shared" si="95"/>
        <v>1.34</v>
      </c>
      <c r="T344" s="64"/>
      <c r="U344" s="64"/>
    </row>
    <row r="345" spans="1:21">
      <c r="A345" s="85">
        <v>34.799999999999997</v>
      </c>
      <c r="B345" s="83">
        <f t="shared" si="80"/>
        <v>3.3879164313946925E-3</v>
      </c>
      <c r="C345" s="6">
        <f t="shared" si="81"/>
        <v>4.3361880153488016E-3</v>
      </c>
      <c r="D345" s="6">
        <f t="shared" si="82"/>
        <v>2.4396448474405838E-3</v>
      </c>
      <c r="E345" s="84">
        <f t="shared" si="83"/>
        <v>-0.1958136394328156</v>
      </c>
      <c r="F345" s="6">
        <f t="shared" si="84"/>
        <v>-0.19999999999999996</v>
      </c>
      <c r="G345" s="6">
        <f t="shared" si="85"/>
        <v>4.0513166779203242E-3</v>
      </c>
      <c r="H345" s="6">
        <f t="shared" si="86"/>
        <v>4.0654997176736308E-3</v>
      </c>
      <c r="I345" s="83">
        <f t="shared" si="87"/>
        <v>1.3199322416713721</v>
      </c>
      <c r="J345" s="6">
        <f t="shared" si="88"/>
        <v>1.3239197734841992</v>
      </c>
      <c r="K345" s="6">
        <f t="shared" si="89"/>
        <v>1.3159447098585451</v>
      </c>
      <c r="L345" s="84">
        <f t="shared" si="90"/>
        <v>2.9770776631769121E-3</v>
      </c>
      <c r="M345" s="6">
        <f t="shared" si="91"/>
        <v>-5.1334702258738622E-4</v>
      </c>
      <c r="N345" s="6">
        <f t="shared" si="92"/>
        <v>1.3160027008777853</v>
      </c>
      <c r="O345" s="54">
        <f t="shared" si="93"/>
        <v>1.3206098249576512</v>
      </c>
      <c r="P345" s="64"/>
      <c r="Q345" s="85">
        <v>34.799999999999997</v>
      </c>
      <c r="R345" s="64">
        <f t="shared" si="94"/>
        <v>0</v>
      </c>
      <c r="S345" s="64">
        <f t="shared" si="95"/>
        <v>1.34</v>
      </c>
      <c r="T345" s="64"/>
      <c r="U345" s="64"/>
    </row>
    <row r="346" spans="1:21">
      <c r="A346" s="85">
        <v>34.9</v>
      </c>
      <c r="B346" s="83">
        <f t="shared" si="80"/>
        <v>3.3783783783783786E-3</v>
      </c>
      <c r="C346" s="6">
        <f t="shared" si="81"/>
        <v>4.32400803808818E-3</v>
      </c>
      <c r="D346" s="6">
        <f t="shared" si="82"/>
        <v>2.4327487186685771E-3</v>
      </c>
      <c r="E346" s="84">
        <f t="shared" si="83"/>
        <v>-0.19582538435641339</v>
      </c>
      <c r="F346" s="6">
        <f t="shared" si="84"/>
        <v>-0.2</v>
      </c>
      <c r="G346" s="6">
        <f t="shared" si="85"/>
        <v>4.0399506228257212E-3</v>
      </c>
      <c r="H346" s="6">
        <f t="shared" si="86"/>
        <v>4.0540540540540543E-3</v>
      </c>
      <c r="I346" s="83">
        <f t="shared" si="87"/>
        <v>1.3199887387387388</v>
      </c>
      <c r="J346" s="6">
        <f t="shared" si="88"/>
        <v>1.323965276005046</v>
      </c>
      <c r="K346" s="6">
        <f t="shared" si="89"/>
        <v>1.3160122014724318</v>
      </c>
      <c r="L346" s="84">
        <f t="shared" si="90"/>
        <v>2.9687472422587325E-3</v>
      </c>
      <c r="M346" s="6">
        <f t="shared" si="91"/>
        <v>-5.11879878855048E-4</v>
      </c>
      <c r="N346" s="6">
        <f t="shared" si="92"/>
        <v>1.3160700258107956</v>
      </c>
      <c r="O346" s="54">
        <f t="shared" si="93"/>
        <v>1.3206644144144144</v>
      </c>
      <c r="P346" s="64"/>
      <c r="Q346" s="85">
        <v>34.9</v>
      </c>
      <c r="R346" s="64">
        <f t="shared" si="94"/>
        <v>0</v>
      </c>
      <c r="S346" s="64">
        <f t="shared" si="95"/>
        <v>1.34</v>
      </c>
      <c r="T346" s="64"/>
      <c r="U346" s="64"/>
    </row>
    <row r="347" spans="1:21">
      <c r="A347" s="85">
        <v>35</v>
      </c>
      <c r="B347" s="83">
        <f t="shared" si="80"/>
        <v>3.368893879842785E-3</v>
      </c>
      <c r="C347" s="6">
        <f t="shared" si="81"/>
        <v>4.3118962951995531E-3</v>
      </c>
      <c r="D347" s="6">
        <f t="shared" si="82"/>
        <v>2.4258914644860168E-3</v>
      </c>
      <c r="E347" s="84">
        <f t="shared" si="83"/>
        <v>-0.19583706356311531</v>
      </c>
      <c r="F347" s="6">
        <f t="shared" si="84"/>
        <v>-0.1999999999999999</v>
      </c>
      <c r="G347" s="6">
        <f t="shared" si="85"/>
        <v>4.0286481647269466E-3</v>
      </c>
      <c r="H347" s="6">
        <f t="shared" si="86"/>
        <v>4.0426726558113416E-3</v>
      </c>
      <c r="I347" s="83">
        <f t="shared" si="87"/>
        <v>1.3200449185850647</v>
      </c>
      <c r="J347" s="6">
        <f t="shared" si="88"/>
        <v>1.3240105217453668</v>
      </c>
      <c r="K347" s="6">
        <f t="shared" si="89"/>
        <v>1.3160793154247625</v>
      </c>
      <c r="L347" s="84">
        <f t="shared" si="90"/>
        <v>2.960463308818891E-3</v>
      </c>
      <c r="M347" s="6">
        <f t="shared" si="91"/>
        <v>-5.1042109740550364E-4</v>
      </c>
      <c r="N347" s="6">
        <f t="shared" si="92"/>
        <v>1.3161369740376008</v>
      </c>
      <c r="O347" s="54">
        <f t="shared" si="93"/>
        <v>1.3207186973610334</v>
      </c>
      <c r="P347" s="64"/>
      <c r="Q347" s="85">
        <v>35</v>
      </c>
      <c r="R347" s="64">
        <f t="shared" si="94"/>
        <v>0</v>
      </c>
      <c r="S347" s="64">
        <f t="shared" si="95"/>
        <v>1.34</v>
      </c>
      <c r="T347" s="64"/>
      <c r="U347" s="64"/>
    </row>
    <row r="348" spans="1:21">
      <c r="A348" s="85">
        <v>35.1</v>
      </c>
      <c r="B348" s="83">
        <f t="shared" si="80"/>
        <v>3.3594624860022394E-3</v>
      </c>
      <c r="C348" s="6">
        <f t="shared" si="81"/>
        <v>4.2998522148845154E-3</v>
      </c>
      <c r="D348" s="6">
        <f t="shared" si="82"/>
        <v>2.4190727571199635E-3</v>
      </c>
      <c r="E348" s="84">
        <f t="shared" si="83"/>
        <v>-0.19584867760294611</v>
      </c>
      <c r="F348" s="6">
        <f t="shared" si="84"/>
        <v>-0.20000000000000009</v>
      </c>
      <c r="G348" s="6">
        <f t="shared" si="85"/>
        <v>4.0174087713424839E-3</v>
      </c>
      <c r="H348" s="6">
        <f t="shared" si="86"/>
        <v>4.0313549832026877E-3</v>
      </c>
      <c r="I348" s="83">
        <f t="shared" si="87"/>
        <v>1.3201007838745802</v>
      </c>
      <c r="J348" s="6">
        <f t="shared" si="88"/>
        <v>1.3240555128725529</v>
      </c>
      <c r="K348" s="6">
        <f t="shared" si="89"/>
        <v>1.3161460548766075</v>
      </c>
      <c r="L348" s="84">
        <f t="shared" si="90"/>
        <v>2.9522254748308527E-3</v>
      </c>
      <c r="M348" s="6">
        <f t="shared" si="91"/>
        <v>-5.0897060694745386E-4</v>
      </c>
      <c r="N348" s="6">
        <f t="shared" si="92"/>
        <v>1.3162035487110815</v>
      </c>
      <c r="O348" s="54">
        <f t="shared" si="93"/>
        <v>1.3207726763717806</v>
      </c>
      <c r="P348" s="64"/>
      <c r="Q348" s="85">
        <v>35.1</v>
      </c>
      <c r="R348" s="64">
        <f t="shared" si="94"/>
        <v>0</v>
      </c>
      <c r="S348" s="64">
        <f t="shared" si="95"/>
        <v>1.34</v>
      </c>
      <c r="T348" s="64"/>
      <c r="U348" s="64"/>
    </row>
    <row r="349" spans="1:21">
      <c r="A349" s="85">
        <v>35.200000000000003</v>
      </c>
      <c r="B349" s="83">
        <f t="shared" si="80"/>
        <v>3.3500837520938024E-3</v>
      </c>
      <c r="C349" s="6">
        <f t="shared" si="81"/>
        <v>4.2878752317157907E-3</v>
      </c>
      <c r="D349" s="6">
        <f t="shared" si="82"/>
        <v>2.4122922724718137E-3</v>
      </c>
      <c r="E349" s="84">
        <f t="shared" si="83"/>
        <v>-0.19586022701980826</v>
      </c>
      <c r="F349" s="6">
        <f t="shared" si="84"/>
        <v>-0.19999999999999984</v>
      </c>
      <c r="G349" s="6">
        <f t="shared" si="85"/>
        <v>4.0062319163142656E-3</v>
      </c>
      <c r="H349" s="6">
        <f t="shared" si="86"/>
        <v>4.0201005025125624E-3</v>
      </c>
      <c r="I349" s="83">
        <f t="shared" si="87"/>
        <v>1.3201563372417644</v>
      </c>
      <c r="J349" s="6">
        <f t="shared" si="88"/>
        <v>1.3241002515296714</v>
      </c>
      <c r="K349" s="6">
        <f t="shared" si="89"/>
        <v>1.3162124229538574</v>
      </c>
      <c r="L349" s="84">
        <f t="shared" si="90"/>
        <v>2.9440333565741261E-3</v>
      </c>
      <c r="M349" s="6">
        <f t="shared" si="91"/>
        <v>-5.0752833699882916E-4</v>
      </c>
      <c r="N349" s="6">
        <f t="shared" si="92"/>
        <v>1.3162697529490319</v>
      </c>
      <c r="O349" s="54">
        <f t="shared" si="93"/>
        <v>1.3208263539921832</v>
      </c>
      <c r="P349" s="64"/>
      <c r="Q349" s="85">
        <v>35.200000000000003</v>
      </c>
      <c r="R349" s="64">
        <f t="shared" si="94"/>
        <v>0</v>
      </c>
      <c r="S349" s="64">
        <f t="shared" si="95"/>
        <v>1.34</v>
      </c>
      <c r="T349" s="64"/>
      <c r="U349" s="64"/>
    </row>
    <row r="350" spans="1:21">
      <c r="A350" s="85">
        <v>35.299999999999997</v>
      </c>
      <c r="B350" s="83">
        <f t="shared" si="80"/>
        <v>3.3407572383073502E-3</v>
      </c>
      <c r="C350" s="6">
        <f t="shared" si="81"/>
        <v>4.2759647865487499E-3</v>
      </c>
      <c r="D350" s="6">
        <f t="shared" si="82"/>
        <v>2.40554969006595E-3</v>
      </c>
      <c r="E350" s="84">
        <f t="shared" si="83"/>
        <v>-0.19587171235157025</v>
      </c>
      <c r="F350" s="6">
        <f t="shared" si="84"/>
        <v>-0.2</v>
      </c>
      <c r="G350" s="6">
        <f t="shared" si="85"/>
        <v>3.9951170791255137E-3</v>
      </c>
      <c r="H350" s="6">
        <f t="shared" si="86"/>
        <v>4.0089086859688202E-3</v>
      </c>
      <c r="I350" s="83">
        <f t="shared" si="87"/>
        <v>1.3202115812917596</v>
      </c>
      <c r="J350" s="6">
        <f t="shared" si="88"/>
        <v>1.3241447398358086</v>
      </c>
      <c r="K350" s="6">
        <f t="shared" si="89"/>
        <v>1.3162784227477105</v>
      </c>
      <c r="L350" s="84">
        <f t="shared" si="90"/>
        <v>2.9358865745751817E-3</v>
      </c>
      <c r="M350" s="6">
        <f t="shared" si="91"/>
        <v>-5.0609421787351807E-4</v>
      </c>
      <c r="N350" s="6">
        <f t="shared" si="92"/>
        <v>1.3163355898346465</v>
      </c>
      <c r="O350" s="54">
        <f t="shared" si="93"/>
        <v>1.3208797327394211</v>
      </c>
      <c r="P350" s="64"/>
      <c r="Q350" s="85">
        <v>35.299999999999997</v>
      </c>
      <c r="R350" s="64">
        <f t="shared" si="94"/>
        <v>0</v>
      </c>
      <c r="S350" s="64">
        <f t="shared" si="95"/>
        <v>1.34</v>
      </c>
      <c r="T350" s="64"/>
      <c r="U350" s="64"/>
    </row>
    <row r="351" spans="1:21">
      <c r="A351" s="85">
        <v>35.4</v>
      </c>
      <c r="B351" s="83">
        <f t="shared" si="80"/>
        <v>3.3314825097168241E-3</v>
      </c>
      <c r="C351" s="6">
        <f t="shared" si="81"/>
        <v>4.2641203264343749E-3</v>
      </c>
      <c r="D351" s="6">
        <f t="shared" si="82"/>
        <v>2.3988446929992732E-3</v>
      </c>
      <c r="E351" s="84">
        <f t="shared" si="83"/>
        <v>-0.19588313413014605</v>
      </c>
      <c r="F351" s="6">
        <f t="shared" si="84"/>
        <v>-0.20000000000000009</v>
      </c>
      <c r="G351" s="6">
        <f t="shared" si="85"/>
        <v>3.9840637450199202E-3</v>
      </c>
      <c r="H351" s="6">
        <f t="shared" si="86"/>
        <v>3.9977790116601892E-3</v>
      </c>
      <c r="I351" s="83">
        <f t="shared" si="87"/>
        <v>1.3202665186007774</v>
      </c>
      <c r="J351" s="6">
        <f t="shared" si="88"/>
        <v>1.3241889798864008</v>
      </c>
      <c r="K351" s="6">
        <f t="shared" si="89"/>
        <v>1.3163440573151537</v>
      </c>
      <c r="L351" s="84">
        <f t="shared" si="90"/>
        <v>2.9277847535476263E-3</v>
      </c>
      <c r="M351" s="6">
        <f t="shared" si="91"/>
        <v>-5.0466818067130908E-4</v>
      </c>
      <c r="N351" s="6">
        <f t="shared" si="92"/>
        <v>1.3164010624169986</v>
      </c>
      <c r="O351" s="54">
        <f t="shared" si="93"/>
        <v>1.3209328151027209</v>
      </c>
      <c r="P351" s="64"/>
      <c r="Q351" s="85">
        <v>35.4</v>
      </c>
      <c r="R351" s="64">
        <f t="shared" si="94"/>
        <v>0</v>
      </c>
      <c r="S351" s="64">
        <f t="shared" si="95"/>
        <v>1.34</v>
      </c>
      <c r="T351" s="64"/>
      <c r="U351" s="64"/>
    </row>
    <row r="352" spans="1:21">
      <c r="A352" s="85">
        <v>35.5</v>
      </c>
      <c r="B352" s="83">
        <f t="shared" si="80"/>
        <v>3.3222591362126247E-3</v>
      </c>
      <c r="C352" s="6">
        <f t="shared" si="81"/>
        <v>4.2523413045336966E-3</v>
      </c>
      <c r="D352" s="6">
        <f t="shared" si="82"/>
        <v>2.3921769678915531E-3</v>
      </c>
      <c r="E352" s="84">
        <f t="shared" si="83"/>
        <v>-0.19589449288158028</v>
      </c>
      <c r="F352" s="6">
        <f t="shared" si="84"/>
        <v>-0.19999999999999984</v>
      </c>
      <c r="G352" s="6">
        <f t="shared" si="85"/>
        <v>3.9730714049221938E-3</v>
      </c>
      <c r="H352" s="6">
        <f t="shared" si="86"/>
        <v>3.9867109634551491E-3</v>
      </c>
      <c r="I352" s="83">
        <f t="shared" si="87"/>
        <v>1.3203211517165006</v>
      </c>
      <c r="J352" s="6">
        <f t="shared" si="88"/>
        <v>1.3242329737535672</v>
      </c>
      <c r="K352" s="6">
        <f t="shared" si="89"/>
        <v>1.3164093296794339</v>
      </c>
      <c r="L352" s="84">
        <f t="shared" si="90"/>
        <v>2.9197275223364939E-3</v>
      </c>
      <c r="M352" s="6">
        <f t="shared" si="91"/>
        <v>-5.0325015726566057E-4</v>
      </c>
      <c r="N352" s="6">
        <f t="shared" si="92"/>
        <v>1.3164661737115109</v>
      </c>
      <c r="O352" s="54">
        <f t="shared" si="93"/>
        <v>1.3209856035437431</v>
      </c>
      <c r="P352" s="64"/>
      <c r="Q352" s="85">
        <v>35.5</v>
      </c>
      <c r="R352" s="64">
        <f t="shared" si="94"/>
        <v>0</v>
      </c>
      <c r="S352" s="64">
        <f t="shared" si="95"/>
        <v>1.34</v>
      </c>
      <c r="T352" s="64"/>
      <c r="U352" s="64"/>
    </row>
    <row r="353" spans="1:21">
      <c r="A353" s="85">
        <v>35.6</v>
      </c>
      <c r="B353" s="83">
        <f t="shared" si="80"/>
        <v>3.3130866924351186E-3</v>
      </c>
      <c r="C353" s="6">
        <f t="shared" si="81"/>
        <v>4.2406271800336246E-3</v>
      </c>
      <c r="D353" s="6">
        <f t="shared" si="82"/>
        <v>2.3855462048366122E-3</v>
      </c>
      <c r="E353" s="84">
        <f t="shared" si="83"/>
        <v>-0.19590578912612813</v>
      </c>
      <c r="F353" s="6">
        <f t="shared" si="84"/>
        <v>-0.20000000000000004</v>
      </c>
      <c r="G353" s="6">
        <f t="shared" si="85"/>
        <v>3.9621395553598943E-3</v>
      </c>
      <c r="H353" s="6">
        <f t="shared" si="86"/>
        <v>3.9757040309221425E-3</v>
      </c>
      <c r="I353" s="83">
        <f t="shared" si="87"/>
        <v>1.3203754831584762</v>
      </c>
      <c r="J353" s="6">
        <f t="shared" si="88"/>
        <v>1.3242767234864303</v>
      </c>
      <c r="K353" s="6">
        <f t="shared" si="89"/>
        <v>1.3164742428305218</v>
      </c>
      <c r="L353" s="84">
        <f t="shared" si="90"/>
        <v>2.9117145138602787E-3</v>
      </c>
      <c r="M353" s="6">
        <f t="shared" si="91"/>
        <v>-5.0184008029434716E-4</v>
      </c>
      <c r="N353" s="6">
        <f t="shared" si="92"/>
        <v>1.3165309267004184</v>
      </c>
      <c r="O353" s="54">
        <f t="shared" si="93"/>
        <v>1.3210381004969631</v>
      </c>
      <c r="P353" s="64"/>
      <c r="Q353" s="85">
        <v>35.6</v>
      </c>
      <c r="R353" s="64">
        <f t="shared" si="94"/>
        <v>0</v>
      </c>
      <c r="S353" s="64">
        <f t="shared" si="95"/>
        <v>1.34</v>
      </c>
      <c r="T353" s="64"/>
      <c r="U353" s="64"/>
    </row>
    <row r="354" spans="1:21">
      <c r="A354" s="85">
        <v>35.700000000000003</v>
      </c>
      <c r="B354" s="83">
        <f t="shared" si="80"/>
        <v>3.3039647577092508E-3</v>
      </c>
      <c r="C354" s="6">
        <f t="shared" si="81"/>
        <v>4.2289774180641719E-3</v>
      </c>
      <c r="D354" s="6">
        <f t="shared" si="82"/>
        <v>2.37895209735433E-3</v>
      </c>
      <c r="E354" s="84">
        <f t="shared" si="83"/>
        <v>-0.19591702337833386</v>
      </c>
      <c r="F354" s="6">
        <f t="shared" si="84"/>
        <v>-0.19999999999999996</v>
      </c>
      <c r="G354" s="6">
        <f t="shared" si="85"/>
        <v>3.9512676983865652E-3</v>
      </c>
      <c r="H354" s="6">
        <f t="shared" si="86"/>
        <v>3.9647577092511007E-3</v>
      </c>
      <c r="I354" s="83">
        <f t="shared" si="87"/>
        <v>1.3204295154185024</v>
      </c>
      <c r="J354" s="6">
        <f t="shared" si="88"/>
        <v>1.3243202311114359</v>
      </c>
      <c r="K354" s="6">
        <f t="shared" si="89"/>
        <v>1.3165387997255689</v>
      </c>
      <c r="L354" s="84">
        <f t="shared" si="90"/>
        <v>2.9037453650554018E-3</v>
      </c>
      <c r="M354" s="6">
        <f t="shared" si="91"/>
        <v>-5.0043788314776646E-4</v>
      </c>
      <c r="N354" s="6">
        <f t="shared" si="92"/>
        <v>1.3165953243332236</v>
      </c>
      <c r="O354" s="54">
        <f t="shared" si="93"/>
        <v>1.3210903083700443</v>
      </c>
      <c r="P354" s="64"/>
      <c r="Q354" s="85">
        <v>35.700000000000003</v>
      </c>
      <c r="R354" s="64">
        <f t="shared" si="94"/>
        <v>0</v>
      </c>
      <c r="S354" s="64">
        <f t="shared" si="95"/>
        <v>1.34</v>
      </c>
      <c r="T354" s="64"/>
      <c r="U354" s="64"/>
    </row>
    <row r="355" spans="1:21">
      <c r="A355" s="85">
        <v>35.799999999999997</v>
      </c>
      <c r="B355" s="83">
        <f t="shared" si="80"/>
        <v>3.2948929159802311E-3</v>
      </c>
      <c r="C355" s="6">
        <f t="shared" si="81"/>
        <v>4.2173914896170414E-3</v>
      </c>
      <c r="D355" s="6">
        <f t="shared" si="82"/>
        <v>2.3723943423434209E-3</v>
      </c>
      <c r="E355" s="84">
        <f t="shared" si="83"/>
        <v>-0.19592819614711016</v>
      </c>
      <c r="F355" s="6">
        <f t="shared" si="84"/>
        <v>-0.1999999999999999</v>
      </c>
      <c r="G355" s="6">
        <f t="shared" si="85"/>
        <v>3.9404553415061296E-3</v>
      </c>
      <c r="H355" s="6">
        <f t="shared" si="86"/>
        <v>3.953871499176277E-3</v>
      </c>
      <c r="I355" s="83">
        <f t="shared" si="87"/>
        <v>1.3204832509610105</v>
      </c>
      <c r="J355" s="6">
        <f t="shared" si="88"/>
        <v>1.3243634986326636</v>
      </c>
      <c r="K355" s="6">
        <f t="shared" si="89"/>
        <v>1.3166030032893574</v>
      </c>
      <c r="L355" s="84">
        <f t="shared" si="90"/>
        <v>2.8958197168212668E-3</v>
      </c>
      <c r="M355" s="6">
        <f t="shared" si="91"/>
        <v>-4.9904349995843816E-4</v>
      </c>
      <c r="N355" s="6">
        <f t="shared" si="92"/>
        <v>1.3166593695271454</v>
      </c>
      <c r="O355" s="54">
        <f t="shared" si="93"/>
        <v>1.3211422295442066</v>
      </c>
      <c r="P355" s="64"/>
      <c r="Q355" s="85">
        <v>35.799999999999997</v>
      </c>
      <c r="R355" s="64">
        <f t="shared" si="94"/>
        <v>0</v>
      </c>
      <c r="S355" s="64">
        <f t="shared" si="95"/>
        <v>1.34</v>
      </c>
      <c r="T355" s="64"/>
      <c r="U355" s="64"/>
    </row>
    <row r="356" spans="1:21">
      <c r="A356" s="85">
        <v>35.9</v>
      </c>
      <c r="B356" s="83">
        <f t="shared" si="80"/>
        <v>3.2858707557502742E-3</v>
      </c>
      <c r="C356" s="6">
        <f t="shared" si="81"/>
        <v>4.2058688714655419E-3</v>
      </c>
      <c r="D356" s="6">
        <f t="shared" si="82"/>
        <v>2.365872640035007E-3</v>
      </c>
      <c r="E356" s="84">
        <f t="shared" si="83"/>
        <v>-0.19593930793581457</v>
      </c>
      <c r="F356" s="6">
        <f t="shared" si="84"/>
        <v>-0.19999999999999996</v>
      </c>
      <c r="G356" s="6">
        <f t="shared" si="85"/>
        <v>3.9297019975985149E-3</v>
      </c>
      <c r="H356" s="6">
        <f t="shared" si="86"/>
        <v>3.9430449069003289E-3</v>
      </c>
      <c r="I356" s="83">
        <f t="shared" si="87"/>
        <v>1.3205366922234394</v>
      </c>
      <c r="J356" s="6">
        <f t="shared" si="88"/>
        <v>1.3244065280321384</v>
      </c>
      <c r="K356" s="6">
        <f t="shared" si="89"/>
        <v>1.3166668564147403</v>
      </c>
      <c r="L356" s="84">
        <f t="shared" si="90"/>
        <v>2.8879372139672486E-3</v>
      </c>
      <c r="M356" s="6">
        <f t="shared" si="91"/>
        <v>-4.9765686559119016E-4</v>
      </c>
      <c r="N356" s="6">
        <f t="shared" si="92"/>
        <v>1.3167230651675581</v>
      </c>
      <c r="O356" s="54">
        <f t="shared" si="93"/>
        <v>1.3211938663745895</v>
      </c>
      <c r="P356" s="64"/>
      <c r="Q356" s="85">
        <v>35.9</v>
      </c>
      <c r="R356" s="64">
        <f t="shared" si="94"/>
        <v>0</v>
      </c>
      <c r="S356" s="64">
        <f t="shared" si="95"/>
        <v>1.34</v>
      </c>
      <c r="T356" s="64"/>
      <c r="U356" s="64"/>
    </row>
    <row r="357" spans="1:21">
      <c r="A357" s="85">
        <v>36</v>
      </c>
      <c r="B357" s="83">
        <f t="shared" si="80"/>
        <v>3.2768978700163844E-3</v>
      </c>
      <c r="C357" s="6">
        <f t="shared" si="81"/>
        <v>4.1944090460858223E-3</v>
      </c>
      <c r="D357" s="6">
        <f t="shared" si="82"/>
        <v>2.3593866939469461E-3</v>
      </c>
      <c r="E357" s="84">
        <f t="shared" si="83"/>
        <v>-0.19595035924232534</v>
      </c>
      <c r="F357" s="6">
        <f t="shared" si="84"/>
        <v>-0.1999999999999999</v>
      </c>
      <c r="G357" s="6">
        <f t="shared" si="85"/>
        <v>3.9190071848465057E-3</v>
      </c>
      <c r="H357" s="6">
        <f t="shared" si="86"/>
        <v>3.932277444019661E-3</v>
      </c>
      <c r="I357" s="83">
        <f t="shared" si="87"/>
        <v>1.3205898416166031</v>
      </c>
      <c r="J357" s="6">
        <f t="shared" si="88"/>
        <v>1.3244493212701289</v>
      </c>
      <c r="K357" s="6">
        <f t="shared" si="89"/>
        <v>1.3167303619630772</v>
      </c>
      <c r="L357" s="84">
        <f t="shared" si="90"/>
        <v>2.8800975051582476E-3</v>
      </c>
      <c r="M357" s="6">
        <f t="shared" si="91"/>
        <v>-4.9627791563268831E-4</v>
      </c>
      <c r="N357" s="6">
        <f t="shared" si="92"/>
        <v>1.3167864141084258</v>
      </c>
      <c r="O357" s="54">
        <f t="shared" si="93"/>
        <v>1.3212452211906063</v>
      </c>
      <c r="P357" s="64"/>
      <c r="Q357" s="85">
        <v>36</v>
      </c>
      <c r="R357" s="64">
        <f t="shared" si="94"/>
        <v>0</v>
      </c>
      <c r="S357" s="64">
        <f t="shared" si="95"/>
        <v>1.34</v>
      </c>
      <c r="T357" s="64"/>
      <c r="U357" s="64"/>
    </row>
    <row r="358" spans="1:21">
      <c r="A358" s="85">
        <v>36.1</v>
      </c>
      <c r="B358" s="83">
        <f t="shared" si="80"/>
        <v>3.2679738562091504E-3</v>
      </c>
      <c r="C358" s="6">
        <f t="shared" si="81"/>
        <v>4.1830115015793843E-3</v>
      </c>
      <c r="D358" s="6">
        <f t="shared" si="82"/>
        <v>2.3529362108389174E-3</v>
      </c>
      <c r="E358" s="84">
        <f t="shared" si="83"/>
        <v>-0.19596135055911407</v>
      </c>
      <c r="F358" s="6">
        <f t="shared" si="84"/>
        <v>-0.19999999999999996</v>
      </c>
      <c r="G358" s="6">
        <f t="shared" si="85"/>
        <v>3.9083704266637716E-3</v>
      </c>
      <c r="H358" s="6">
        <f t="shared" si="86"/>
        <v>3.9215686274509803E-3</v>
      </c>
      <c r="I358" s="83">
        <f t="shared" si="87"/>
        <v>1.3206427015250546</v>
      </c>
      <c r="J358" s="6">
        <f t="shared" si="88"/>
        <v>1.3244918802854482</v>
      </c>
      <c r="K358" s="6">
        <f t="shared" si="89"/>
        <v>1.316793522764661</v>
      </c>
      <c r="L358" s="84">
        <f t="shared" si="90"/>
        <v>2.8723002428635157E-3</v>
      </c>
      <c r="M358" s="6">
        <f t="shared" si="91"/>
        <v>-4.9490658638181868E-4</v>
      </c>
      <c r="N358" s="6">
        <f t="shared" si="92"/>
        <v>1.3168494191727282</v>
      </c>
      <c r="O358" s="54">
        <f t="shared" si="93"/>
        <v>1.3212962962962964</v>
      </c>
      <c r="P358" s="64"/>
      <c r="Q358" s="85">
        <v>36.1</v>
      </c>
      <c r="R358" s="64">
        <f t="shared" si="94"/>
        <v>0</v>
      </c>
      <c r="S358" s="64">
        <f t="shared" si="95"/>
        <v>1.34</v>
      </c>
      <c r="T358" s="64"/>
      <c r="U358" s="64"/>
    </row>
    <row r="359" spans="1:21">
      <c r="A359" s="85">
        <v>36.200000000000003</v>
      </c>
      <c r="B359" s="83">
        <f t="shared" si="80"/>
        <v>3.2590983161325366E-3</v>
      </c>
      <c r="C359" s="6">
        <f t="shared" si="81"/>
        <v>4.171675731596847E-3</v>
      </c>
      <c r="D359" s="6">
        <f t="shared" si="82"/>
        <v>2.3465209006682266E-3</v>
      </c>
      <c r="E359" s="84">
        <f t="shared" si="83"/>
        <v>-0.19597228237332162</v>
      </c>
      <c r="F359" s="6">
        <f t="shared" si="84"/>
        <v>-0.19999999999999984</v>
      </c>
      <c r="G359" s="6">
        <f t="shared" si="85"/>
        <v>3.8977912516240791E-3</v>
      </c>
      <c r="H359" s="6">
        <f t="shared" si="86"/>
        <v>3.9109179793590434E-3</v>
      </c>
      <c r="I359" s="83">
        <f t="shared" si="87"/>
        <v>1.3206952743074418</v>
      </c>
      <c r="J359" s="6">
        <f t="shared" si="88"/>
        <v>1.3245342069957449</v>
      </c>
      <c r="K359" s="6">
        <f t="shared" si="89"/>
        <v>1.3168563416191388</v>
      </c>
      <c r="L359" s="84">
        <f t="shared" si="90"/>
        <v>2.864545083305056E-3</v>
      </c>
      <c r="M359" s="6">
        <f t="shared" si="91"/>
        <v>-4.9354281483924428E-4</v>
      </c>
      <c r="N359" s="6">
        <f t="shared" si="92"/>
        <v>1.3169120831528802</v>
      </c>
      <c r="O359" s="54">
        <f t="shared" si="93"/>
        <v>1.3213470939706684</v>
      </c>
      <c r="P359" s="64"/>
      <c r="Q359" s="85">
        <v>36.200000000000003</v>
      </c>
      <c r="R359" s="64">
        <f t="shared" si="94"/>
        <v>0</v>
      </c>
      <c r="S359" s="64">
        <f t="shared" si="95"/>
        <v>1.34</v>
      </c>
      <c r="T359" s="64"/>
      <c r="U359" s="64"/>
    </row>
    <row r="360" spans="1:21">
      <c r="A360" s="85">
        <v>36.299999999999997</v>
      </c>
      <c r="B360" s="83">
        <f t="shared" si="80"/>
        <v>3.2502708559046592E-3</v>
      </c>
      <c r="C360" s="6">
        <f t="shared" si="81"/>
        <v>4.1604012352629734E-3</v>
      </c>
      <c r="D360" s="6">
        <f t="shared" si="82"/>
        <v>2.340140476546345E-3</v>
      </c>
      <c r="E360" s="84">
        <f t="shared" si="83"/>
        <v>-0.19598315516682854</v>
      </c>
      <c r="F360" s="6">
        <f t="shared" si="84"/>
        <v>-0.19999999999999993</v>
      </c>
      <c r="G360" s="6">
        <f t="shared" si="85"/>
        <v>3.8872691933916426E-3</v>
      </c>
      <c r="H360" s="6">
        <f t="shared" si="86"/>
        <v>3.9003250270855908E-3</v>
      </c>
      <c r="I360" s="83">
        <f t="shared" si="87"/>
        <v>1.3207475622968581</v>
      </c>
      <c r="J360" s="6">
        <f t="shared" si="88"/>
        <v>1.3245763032977915</v>
      </c>
      <c r="K360" s="6">
        <f t="shared" si="89"/>
        <v>1.3169188212959244</v>
      </c>
      <c r="L360" s="84">
        <f t="shared" si="90"/>
        <v>2.8568316864071071E-3</v>
      </c>
      <c r="M360" s="6">
        <f t="shared" si="91"/>
        <v>-4.9218653869815307E-4</v>
      </c>
      <c r="N360" s="6">
        <f t="shared" si="92"/>
        <v>1.3169744088111435</v>
      </c>
      <c r="O360" s="54">
        <f t="shared" si="93"/>
        <v>1.321397616468039</v>
      </c>
      <c r="P360" s="64"/>
      <c r="Q360" s="85">
        <v>36.299999999999997</v>
      </c>
      <c r="R360" s="64">
        <f t="shared" si="94"/>
        <v>0</v>
      </c>
      <c r="S360" s="64">
        <f t="shared" si="95"/>
        <v>1.34</v>
      </c>
      <c r="T360" s="64"/>
      <c r="U360" s="64"/>
    </row>
    <row r="361" spans="1:21">
      <c r="A361" s="85">
        <v>36.4</v>
      </c>
      <c r="B361" s="83">
        <f t="shared" si="80"/>
        <v>3.2414910858995141E-3</v>
      </c>
      <c r="C361" s="6">
        <f t="shared" si="81"/>
        <v>4.1491875171028748E-3</v>
      </c>
      <c r="D361" s="6">
        <f t="shared" si="82"/>
        <v>2.3337946546961538E-3</v>
      </c>
      <c r="E361" s="84">
        <f t="shared" si="83"/>
        <v>-0.19599396941632555</v>
      </c>
      <c r="F361" s="6">
        <f t="shared" si="84"/>
        <v>-0.2</v>
      </c>
      <c r="G361" s="6">
        <f t="shared" si="85"/>
        <v>3.8768037906525953E-3</v>
      </c>
      <c r="H361" s="6">
        <f t="shared" si="86"/>
        <v>3.8897893030794169E-3</v>
      </c>
      <c r="I361" s="83">
        <f t="shared" si="87"/>
        <v>1.3207995678011888</v>
      </c>
      <c r="J361" s="6">
        <f t="shared" si="88"/>
        <v>1.3246181710677691</v>
      </c>
      <c r="K361" s="6">
        <f t="shared" si="89"/>
        <v>1.3169809645346082</v>
      </c>
      <c r="L361" s="84">
        <f t="shared" si="90"/>
        <v>2.849159715746198E-3</v>
      </c>
      <c r="M361" s="6">
        <f t="shared" si="91"/>
        <v>-4.9083769633501671E-4</v>
      </c>
      <c r="N361" s="6">
        <f t="shared" si="92"/>
        <v>1.3170363988800347</v>
      </c>
      <c r="O361" s="54">
        <f t="shared" si="93"/>
        <v>1.3214478660183686</v>
      </c>
      <c r="P361" s="64"/>
      <c r="Q361" s="85">
        <v>36.4</v>
      </c>
      <c r="R361" s="64">
        <f t="shared" si="94"/>
        <v>0</v>
      </c>
      <c r="S361" s="64">
        <f t="shared" si="95"/>
        <v>1.34</v>
      </c>
      <c r="T361" s="64"/>
      <c r="U361" s="64"/>
    </row>
    <row r="362" spans="1:21">
      <c r="A362" s="85">
        <v>36.5</v>
      </c>
      <c r="B362" s="83">
        <f t="shared" si="80"/>
        <v>3.2327586206896551E-3</v>
      </c>
      <c r="C362" s="6">
        <f t="shared" si="81"/>
        <v>4.1380340869694339E-3</v>
      </c>
      <c r="D362" s="6">
        <f t="shared" si="82"/>
        <v>2.3274831544098768E-3</v>
      </c>
      <c r="E362" s="84">
        <f t="shared" si="83"/>
        <v>-0.19600472559338417</v>
      </c>
      <c r="F362" s="6">
        <f t="shared" si="84"/>
        <v>-0.2</v>
      </c>
      <c r="G362" s="6">
        <f t="shared" si="85"/>
        <v>3.8663945870475781E-3</v>
      </c>
      <c r="H362" s="6">
        <f t="shared" si="86"/>
        <v>3.8793103448275862E-3</v>
      </c>
      <c r="I362" s="83">
        <f t="shared" si="87"/>
        <v>1.3208512931034484</v>
      </c>
      <c r="J362" s="6">
        <f t="shared" si="88"/>
        <v>1.3246598121615429</v>
      </c>
      <c r="K362" s="6">
        <f t="shared" si="89"/>
        <v>1.3170427740453539</v>
      </c>
      <c r="L362" s="84">
        <f t="shared" si="90"/>
        <v>2.8415288385024648E-3</v>
      </c>
      <c r="M362" s="6">
        <f t="shared" si="91"/>
        <v>-4.8949622679986152E-4</v>
      </c>
      <c r="N362" s="6">
        <f t="shared" si="92"/>
        <v>1.3170980560627217</v>
      </c>
      <c r="O362" s="54">
        <f t="shared" si="93"/>
        <v>1.3214978448275863</v>
      </c>
      <c r="P362" s="64"/>
      <c r="Q362" s="85">
        <v>36.5</v>
      </c>
      <c r="R362" s="64">
        <f t="shared" si="94"/>
        <v>0</v>
      </c>
      <c r="S362" s="64">
        <f t="shared" si="95"/>
        <v>1.34</v>
      </c>
      <c r="T362" s="64"/>
      <c r="U362" s="64"/>
    </row>
    <row r="363" spans="1:21">
      <c r="A363" s="85">
        <v>36.6</v>
      </c>
      <c r="B363" s="83">
        <f t="shared" si="80"/>
        <v>3.2240730789897904E-3</v>
      </c>
      <c r="C363" s="6">
        <f t="shared" si="81"/>
        <v>4.1269404599718826E-3</v>
      </c>
      <c r="D363" s="6">
        <f t="shared" si="82"/>
        <v>2.3212056980076979E-3</v>
      </c>
      <c r="E363" s="84">
        <f t="shared" si="83"/>
        <v>-0.19601542416452428</v>
      </c>
      <c r="F363" s="6">
        <f t="shared" si="84"/>
        <v>-0.19999999999999993</v>
      </c>
      <c r="G363" s="6">
        <f t="shared" si="85"/>
        <v>3.856041131105398E-3</v>
      </c>
      <c r="H363" s="6">
        <f t="shared" si="86"/>
        <v>3.8688876947877483E-3</v>
      </c>
      <c r="I363" s="83">
        <f t="shared" si="87"/>
        <v>1.3209027404621172</v>
      </c>
      <c r="J363" s="6">
        <f t="shared" si="88"/>
        <v>1.3247012284149395</v>
      </c>
      <c r="K363" s="6">
        <f t="shared" si="89"/>
        <v>1.3171042525092949</v>
      </c>
      <c r="L363" s="84">
        <f t="shared" si="90"/>
        <v>2.8339387254118606E-3</v>
      </c>
      <c r="M363" s="6">
        <f t="shared" si="91"/>
        <v>-4.8816206980722076E-4</v>
      </c>
      <c r="N363" s="6">
        <f t="shared" si="92"/>
        <v>1.317159383033419</v>
      </c>
      <c r="O363" s="54">
        <f t="shared" si="93"/>
        <v>1.3215475550779152</v>
      </c>
      <c r="P363" s="64"/>
      <c r="Q363" s="85">
        <v>36.6</v>
      </c>
      <c r="R363" s="64">
        <f t="shared" si="94"/>
        <v>0</v>
      </c>
      <c r="S363" s="64">
        <f t="shared" si="95"/>
        <v>1.34</v>
      </c>
      <c r="T363" s="64"/>
      <c r="U363" s="64"/>
    </row>
    <row r="364" spans="1:21">
      <c r="A364" s="85">
        <v>36.700000000000003</v>
      </c>
      <c r="B364" s="83">
        <f t="shared" si="80"/>
        <v>3.2154340836012861E-3</v>
      </c>
      <c r="C364" s="6">
        <f t="shared" si="81"/>
        <v>4.1159061564055308E-3</v>
      </c>
      <c r="D364" s="6">
        <f t="shared" si="82"/>
        <v>2.3149620107970419E-3</v>
      </c>
      <c r="E364" s="84">
        <f t="shared" si="83"/>
        <v>-0.19602606559128277</v>
      </c>
      <c r="F364" s="6">
        <f t="shared" si="84"/>
        <v>-0.19999999999999998</v>
      </c>
      <c r="G364" s="6">
        <f t="shared" si="85"/>
        <v>3.8457429761777581E-3</v>
      </c>
      <c r="H364" s="6">
        <f t="shared" si="86"/>
        <v>3.8585209003215433E-3</v>
      </c>
      <c r="I364" s="83">
        <f t="shared" si="87"/>
        <v>1.3209539121114684</v>
      </c>
      <c r="J364" s="6">
        <f t="shared" si="88"/>
        <v>1.3247424216440151</v>
      </c>
      <c r="K364" s="6">
        <f t="shared" si="89"/>
        <v>1.3171654025789217</v>
      </c>
      <c r="L364" s="84">
        <f t="shared" si="90"/>
        <v>2.8263890507177784E-3</v>
      </c>
      <c r="M364" s="6">
        <f t="shared" si="91"/>
        <v>-4.8683516572676583E-4</v>
      </c>
      <c r="N364" s="6">
        <f t="shared" si="92"/>
        <v>1.3172203824377737</v>
      </c>
      <c r="O364" s="54">
        <f t="shared" si="93"/>
        <v>1.3215969989281886</v>
      </c>
      <c r="P364" s="64"/>
      <c r="Q364" s="85">
        <v>36.700000000000003</v>
      </c>
      <c r="R364" s="64">
        <f t="shared" si="94"/>
        <v>0</v>
      </c>
      <c r="S364" s="64">
        <f t="shared" si="95"/>
        <v>1.34</v>
      </c>
      <c r="T364" s="64"/>
      <c r="U364" s="64"/>
    </row>
    <row r="365" spans="1:21">
      <c r="A365" s="85">
        <v>36.799999999999997</v>
      </c>
      <c r="B365" s="83">
        <f t="shared" si="80"/>
        <v>3.206841261357563E-3</v>
      </c>
      <c r="C365" s="6">
        <f t="shared" si="81"/>
        <v>4.1049307016826075E-3</v>
      </c>
      <c r="D365" s="6">
        <f t="shared" si="82"/>
        <v>2.3087518210325184E-3</v>
      </c>
      <c r="E365" s="84">
        <f t="shared" si="83"/>
        <v>-0.19603665033027912</v>
      </c>
      <c r="F365" s="6">
        <f t="shared" si="84"/>
        <v>-0.19999999999999998</v>
      </c>
      <c r="G365" s="6">
        <f t="shared" si="85"/>
        <v>3.8354996803750267E-3</v>
      </c>
      <c r="H365" s="6">
        <f t="shared" si="86"/>
        <v>3.8482095136290755E-3</v>
      </c>
      <c r="I365" s="83">
        <f t="shared" si="87"/>
        <v>1.3210048102618921</v>
      </c>
      <c r="J365" s="6">
        <f t="shared" si="88"/>
        <v>1.3247833936453217</v>
      </c>
      <c r="K365" s="6">
        <f t="shared" si="89"/>
        <v>1.3172262268784625</v>
      </c>
      <c r="L365" s="84">
        <f t="shared" si="90"/>
        <v>2.8188794921259223E-3</v>
      </c>
      <c r="M365" s="6">
        <f t="shared" si="91"/>
        <v>-4.8551545557529375E-4</v>
      </c>
      <c r="N365" s="6">
        <f t="shared" si="92"/>
        <v>1.3172810568932452</v>
      </c>
      <c r="O365" s="54">
        <f t="shared" si="93"/>
        <v>1.3216461785141635</v>
      </c>
      <c r="P365" s="64"/>
      <c r="Q365" s="85">
        <v>36.799999999999997</v>
      </c>
      <c r="R365" s="64">
        <f t="shared" si="94"/>
        <v>0</v>
      </c>
      <c r="S365" s="64">
        <f t="shared" si="95"/>
        <v>1.34</v>
      </c>
      <c r="T365" s="64"/>
      <c r="U365" s="64"/>
    </row>
    <row r="366" spans="1:21">
      <c r="A366" s="85">
        <v>36.9</v>
      </c>
      <c r="B366" s="83">
        <f t="shared" si="80"/>
        <v>3.1982942430703628E-3</v>
      </c>
      <c r="C366" s="6">
        <f t="shared" si="81"/>
        <v>4.0940136262642233E-3</v>
      </c>
      <c r="D366" s="6">
        <f t="shared" si="82"/>
        <v>2.3025748598765024E-3</v>
      </c>
      <c r="E366" s="84">
        <f t="shared" si="83"/>
        <v>-0.19604717883327999</v>
      </c>
      <c r="F366" s="6">
        <f t="shared" si="84"/>
        <v>-0.1999999999999999</v>
      </c>
      <c r="G366" s="6">
        <f t="shared" si="85"/>
        <v>3.8253108065030282E-3</v>
      </c>
      <c r="H366" s="6">
        <f t="shared" si="86"/>
        <v>3.8379530916844351E-3</v>
      </c>
      <c r="I366" s="83">
        <f t="shared" si="87"/>
        <v>1.3210554371002132</v>
      </c>
      <c r="J366" s="6">
        <f t="shared" si="88"/>
        <v>1.3248241461961667</v>
      </c>
      <c r="K366" s="6">
        <f t="shared" si="89"/>
        <v>1.3172867280042595</v>
      </c>
      <c r="L366" s="84">
        <f t="shared" si="90"/>
        <v>2.811409730756899E-3</v>
      </c>
      <c r="M366" s="6">
        <f t="shared" si="91"/>
        <v>-4.8420288100721302E-4</v>
      </c>
      <c r="N366" s="6">
        <f t="shared" si="92"/>
        <v>1.3173414089894804</v>
      </c>
      <c r="O366" s="54">
        <f t="shared" si="93"/>
        <v>1.3216950959488274</v>
      </c>
      <c r="P366" s="64"/>
      <c r="Q366" s="85">
        <v>36.9</v>
      </c>
      <c r="R366" s="64">
        <f t="shared" si="94"/>
        <v>0</v>
      </c>
      <c r="S366" s="64">
        <f t="shared" si="95"/>
        <v>1.34</v>
      </c>
      <c r="T366" s="64"/>
      <c r="U366" s="64"/>
    </row>
    <row r="367" spans="1:21">
      <c r="A367" s="85">
        <v>37</v>
      </c>
      <c r="B367" s="83">
        <f t="shared" si="80"/>
        <v>3.189792663476874E-3</v>
      </c>
      <c r="C367" s="6">
        <f t="shared" si="81"/>
        <v>4.083154465593407E-3</v>
      </c>
      <c r="D367" s="6">
        <f t="shared" si="82"/>
        <v>2.296430861360341E-3</v>
      </c>
      <c r="E367" s="84">
        <f t="shared" si="83"/>
        <v>-0.19605765154726576</v>
      </c>
      <c r="F367" s="6">
        <f t="shared" si="84"/>
        <v>-0.20000000000000004</v>
      </c>
      <c r="G367" s="6">
        <f t="shared" si="85"/>
        <v>3.8151759220008477E-3</v>
      </c>
      <c r="H367" s="6">
        <f t="shared" si="86"/>
        <v>3.8277511961722489E-3</v>
      </c>
      <c r="I367" s="83">
        <f t="shared" si="87"/>
        <v>1.3211057947900056</v>
      </c>
      <c r="J367" s="6">
        <f t="shared" si="88"/>
        <v>1.324864681054873</v>
      </c>
      <c r="K367" s="6">
        <f t="shared" si="89"/>
        <v>1.3173469085251384</v>
      </c>
      <c r="L367" s="84">
        <f t="shared" si="90"/>
        <v>2.8039794511025653E-3</v>
      </c>
      <c r="M367" s="6">
        <f t="shared" si="91"/>
        <v>-4.8289738430571419E-4</v>
      </c>
      <c r="N367" s="6">
        <f t="shared" si="92"/>
        <v>1.3174014412886819</v>
      </c>
      <c r="O367" s="54">
        <f t="shared" si="93"/>
        <v>1.3217437533227008</v>
      </c>
      <c r="P367" s="64"/>
      <c r="Q367" s="85">
        <v>37</v>
      </c>
      <c r="R367" s="64">
        <f t="shared" si="94"/>
        <v>0</v>
      </c>
      <c r="S367" s="64">
        <f t="shared" si="95"/>
        <v>1.34</v>
      </c>
      <c r="T367" s="64"/>
      <c r="U367" s="64"/>
    </row>
    <row r="368" spans="1:21">
      <c r="A368" s="85">
        <v>37.1</v>
      </c>
      <c r="B368" s="83">
        <f t="shared" si="80"/>
        <v>3.1813361611876989E-3</v>
      </c>
      <c r="C368" s="6">
        <f t="shared" si="81"/>
        <v>4.072352760029198E-3</v>
      </c>
      <c r="D368" s="6">
        <f t="shared" si="82"/>
        <v>2.2903195623461994E-3</v>
      </c>
      <c r="E368" s="84">
        <f t="shared" si="83"/>
        <v>-0.19606806891449088</v>
      </c>
      <c r="F368" s="6">
        <f t="shared" si="84"/>
        <v>-0.19999999999999987</v>
      </c>
      <c r="G368" s="6">
        <f t="shared" si="85"/>
        <v>3.8050945988796106E-3</v>
      </c>
      <c r="H368" s="6">
        <f t="shared" si="86"/>
        <v>3.8176033934252383E-3</v>
      </c>
      <c r="I368" s="83">
        <f t="shared" si="87"/>
        <v>1.3211558854718983</v>
      </c>
      <c r="J368" s="6">
        <f t="shared" si="88"/>
        <v>1.3249049999610265</v>
      </c>
      <c r="K368" s="6">
        <f t="shared" si="89"/>
        <v>1.3174067709827701</v>
      </c>
      <c r="L368" s="84">
        <f t="shared" si="90"/>
        <v>2.796588340980431E-3</v>
      </c>
      <c r="M368" s="6">
        <f t="shared" si="91"/>
        <v>-4.8159890837580076E-4</v>
      </c>
      <c r="N368" s="6">
        <f t="shared" si="92"/>
        <v>1.3174611563259699</v>
      </c>
      <c r="O368" s="54">
        <f t="shared" si="93"/>
        <v>1.3217921527041359</v>
      </c>
      <c r="P368" s="64"/>
      <c r="Q368" s="85">
        <v>37.1</v>
      </c>
      <c r="R368" s="64">
        <f t="shared" si="94"/>
        <v>0</v>
      </c>
      <c r="S368" s="64">
        <f t="shared" si="95"/>
        <v>1.34</v>
      </c>
      <c r="T368" s="64"/>
      <c r="U368" s="64"/>
    </row>
    <row r="369" spans="1:21">
      <c r="A369" s="85">
        <v>37.200000000000003</v>
      </c>
      <c r="B369" s="83">
        <f t="shared" si="80"/>
        <v>3.1729243786356425E-3</v>
      </c>
      <c r="C369" s="6">
        <f t="shared" si="81"/>
        <v>4.0616080547818002E-3</v>
      </c>
      <c r="D369" s="6">
        <f t="shared" si="82"/>
        <v>2.2842407024894849E-3</v>
      </c>
      <c r="E369" s="84">
        <f t="shared" si="83"/>
        <v>-0.19607843137254891</v>
      </c>
      <c r="F369" s="6">
        <f t="shared" si="84"/>
        <v>-0.19999999999999987</v>
      </c>
      <c r="G369" s="6">
        <f t="shared" si="85"/>
        <v>3.7950664136622387E-3</v>
      </c>
      <c r="H369" s="6">
        <f t="shared" si="86"/>
        <v>3.8075092543627706E-3</v>
      </c>
      <c r="I369" s="83">
        <f t="shared" si="87"/>
        <v>1.3212057112638815</v>
      </c>
      <c r="J369" s="6">
        <f t="shared" si="88"/>
        <v>1.3249451046357317</v>
      </c>
      <c r="K369" s="6">
        <f t="shared" si="89"/>
        <v>1.3174663178920314</v>
      </c>
      <c r="L369" s="84">
        <f t="shared" si="90"/>
        <v>2.7892360914906289E-3</v>
      </c>
      <c r="M369" s="6">
        <f t="shared" si="91"/>
        <v>-4.8030739673396878E-4</v>
      </c>
      <c r="N369" s="6">
        <f t="shared" si="92"/>
        <v>1.3175205566097408</v>
      </c>
      <c r="O369" s="54">
        <f t="shared" si="93"/>
        <v>1.3218402961396087</v>
      </c>
      <c r="P369" s="64"/>
      <c r="Q369" s="85">
        <v>37.200000000000003</v>
      </c>
      <c r="R369" s="64">
        <f t="shared" si="94"/>
        <v>0</v>
      </c>
      <c r="S369" s="64">
        <f t="shared" si="95"/>
        <v>1.34</v>
      </c>
      <c r="T369" s="64"/>
      <c r="U369" s="64"/>
    </row>
    <row r="370" spans="1:21">
      <c r="A370" s="85">
        <v>37.299999999999997</v>
      </c>
      <c r="B370" s="83">
        <f t="shared" si="80"/>
        <v>3.1645569620253168E-3</v>
      </c>
      <c r="C370" s="6">
        <f t="shared" si="81"/>
        <v>4.0509198998487398E-3</v>
      </c>
      <c r="D370" s="6">
        <f t="shared" si="82"/>
        <v>2.2781940242018938E-3</v>
      </c>
      <c r="E370" s="84">
        <f t="shared" si="83"/>
        <v>-0.19608873935443158</v>
      </c>
      <c r="F370" s="6">
        <f t="shared" si="84"/>
        <v>-0.19999999999999996</v>
      </c>
      <c r="G370" s="6">
        <f t="shared" si="85"/>
        <v>3.7850909473241511E-3</v>
      </c>
      <c r="H370" s="6">
        <f t="shared" si="86"/>
        <v>3.79746835443038E-3</v>
      </c>
      <c r="I370" s="83">
        <f t="shared" si="87"/>
        <v>1.3212552742616035</v>
      </c>
      <c r="J370" s="6">
        <f t="shared" si="88"/>
        <v>1.3249849967818514</v>
      </c>
      <c r="K370" s="6">
        <f t="shared" si="89"/>
        <v>1.3175255517413555</v>
      </c>
      <c r="L370" s="84">
        <f t="shared" si="90"/>
        <v>2.7819223969727937E-3</v>
      </c>
      <c r="M370" s="6">
        <f t="shared" si="91"/>
        <v>-4.7902279350125993E-4</v>
      </c>
      <c r="N370" s="6">
        <f t="shared" si="92"/>
        <v>1.3175796446220167</v>
      </c>
      <c r="O370" s="54">
        <f t="shared" si="93"/>
        <v>1.3218881856540086</v>
      </c>
      <c r="P370" s="64"/>
      <c r="Q370" s="85">
        <v>37.299999999999997</v>
      </c>
      <c r="R370" s="64">
        <f t="shared" si="94"/>
        <v>0</v>
      </c>
      <c r="S370" s="64">
        <f t="shared" si="95"/>
        <v>1.34</v>
      </c>
      <c r="T370" s="64"/>
      <c r="U370" s="64"/>
    </row>
    <row r="371" spans="1:21">
      <c r="A371" s="85">
        <v>37.4</v>
      </c>
      <c r="B371" s="83">
        <f t="shared" si="80"/>
        <v>3.1562335612835353E-3</v>
      </c>
      <c r="C371" s="6">
        <f t="shared" si="81"/>
        <v>4.040287849952042E-3</v>
      </c>
      <c r="D371" s="6">
        <f t="shared" si="82"/>
        <v>2.2721792726150287E-3</v>
      </c>
      <c r="E371" s="84">
        <f t="shared" si="83"/>
        <v>-0.1960989932885904</v>
      </c>
      <c r="F371" s="6">
        <f t="shared" si="84"/>
        <v>-0.19999999999999998</v>
      </c>
      <c r="G371" s="6">
        <f t="shared" si="85"/>
        <v>3.7751677852348991E-3</v>
      </c>
      <c r="H371" s="6">
        <f t="shared" si="86"/>
        <v>3.7874802735402423E-3</v>
      </c>
      <c r="I371" s="83">
        <f t="shared" si="87"/>
        <v>1.321304576538664</v>
      </c>
      <c r="J371" s="6">
        <f t="shared" si="88"/>
        <v>1.3250246780842494</v>
      </c>
      <c r="K371" s="6">
        <f t="shared" si="89"/>
        <v>1.3175844749930785</v>
      </c>
      <c r="L371" s="84">
        <f t="shared" si="90"/>
        <v>2.7746469549633267E-3</v>
      </c>
      <c r="M371" s="6">
        <f t="shared" si="91"/>
        <v>-4.7774504339514849E-4</v>
      </c>
      <c r="N371" s="6">
        <f t="shared" si="92"/>
        <v>1.3176384228187918</v>
      </c>
      <c r="O371" s="54">
        <f t="shared" si="93"/>
        <v>1.3219358232509206</v>
      </c>
      <c r="P371" s="64"/>
      <c r="Q371" s="85">
        <v>37.4</v>
      </c>
      <c r="R371" s="64">
        <f t="shared" si="94"/>
        <v>0</v>
      </c>
      <c r="S371" s="64">
        <f t="shared" si="95"/>
        <v>1.34</v>
      </c>
      <c r="T371" s="64"/>
      <c r="U371" s="64"/>
    </row>
    <row r="372" spans="1:21">
      <c r="A372" s="85">
        <v>37.5</v>
      </c>
      <c r="B372" s="83">
        <f t="shared" si="80"/>
        <v>3.1479538300104933E-3</v>
      </c>
      <c r="C372" s="6">
        <f t="shared" si="81"/>
        <v>4.0297114644763888E-3</v>
      </c>
      <c r="D372" s="6">
        <f t="shared" si="82"/>
        <v>2.2661961955445973E-3</v>
      </c>
      <c r="E372" s="84">
        <f t="shared" si="83"/>
        <v>-0.19610919359899587</v>
      </c>
      <c r="F372" s="6">
        <f t="shared" si="84"/>
        <v>-0.1999999999999999</v>
      </c>
      <c r="G372" s="6">
        <f t="shared" si="85"/>
        <v>3.7652965171007216E-3</v>
      </c>
      <c r="H372" s="6">
        <f t="shared" si="86"/>
        <v>3.7775445960125916E-3</v>
      </c>
      <c r="I372" s="83">
        <f t="shared" si="87"/>
        <v>1.3213536201469045</v>
      </c>
      <c r="J372" s="6">
        <f t="shared" si="88"/>
        <v>1.3250641502100271</v>
      </c>
      <c r="K372" s="6">
        <f t="shared" si="89"/>
        <v>1.3176430900837819</v>
      </c>
      <c r="L372" s="84">
        <f t="shared" si="90"/>
        <v>2.7674094661537269E-3</v>
      </c>
      <c r="M372" s="6">
        <f t="shared" si="91"/>
        <v>-4.7647409172126996E-4</v>
      </c>
      <c r="N372" s="6">
        <f t="shared" si="92"/>
        <v>1.3176968936303735</v>
      </c>
      <c r="O372" s="54">
        <f t="shared" si="93"/>
        <v>1.3219832109129066</v>
      </c>
      <c r="P372" s="64"/>
      <c r="Q372" s="85">
        <v>37.5</v>
      </c>
      <c r="R372" s="64">
        <f t="shared" si="94"/>
        <v>0</v>
      </c>
      <c r="S372" s="64">
        <f t="shared" si="95"/>
        <v>1.34</v>
      </c>
      <c r="T372" s="64"/>
      <c r="U372" s="64"/>
    </row>
    <row r="373" spans="1:21">
      <c r="A373" s="85">
        <v>37.6</v>
      </c>
      <c r="B373" s="83">
        <f t="shared" si="80"/>
        <v>3.1397174254317113E-3</v>
      </c>
      <c r="C373" s="6">
        <f t="shared" si="81"/>
        <v>4.0191903074082522E-3</v>
      </c>
      <c r="D373" s="6">
        <f t="shared" si="82"/>
        <v>2.2602445434551704E-3</v>
      </c>
      <c r="E373" s="84">
        <f t="shared" si="83"/>
        <v>-0.19611934070519493</v>
      </c>
      <c r="F373" s="6">
        <f t="shared" si="84"/>
        <v>-0.1999999999999999</v>
      </c>
      <c r="G373" s="6">
        <f t="shared" si="85"/>
        <v>3.7554767369079906E-3</v>
      </c>
      <c r="H373" s="6">
        <f t="shared" si="86"/>
        <v>3.7676609105180532E-3</v>
      </c>
      <c r="I373" s="83">
        <f t="shared" si="87"/>
        <v>1.321402407116693</v>
      </c>
      <c r="J373" s="6">
        <f t="shared" si="88"/>
        <v>1.3251034148087595</v>
      </c>
      <c r="K373" s="6">
        <f t="shared" si="89"/>
        <v>1.3177013994246265</v>
      </c>
      <c r="L373" s="84">
        <f t="shared" si="90"/>
        <v>2.7602096343508293E-3</v>
      </c>
      <c r="M373" s="6">
        <f t="shared" si="91"/>
        <v>-4.752098843656651E-4</v>
      </c>
      <c r="N373" s="6">
        <f t="shared" si="92"/>
        <v>1.3177550594617151</v>
      </c>
      <c r="O373" s="54">
        <f t="shared" si="93"/>
        <v>1.3220303506017794</v>
      </c>
      <c r="P373" s="64"/>
      <c r="Q373" s="85">
        <v>37.6</v>
      </c>
      <c r="R373" s="64">
        <f t="shared" si="94"/>
        <v>0</v>
      </c>
      <c r="S373" s="64">
        <f t="shared" si="95"/>
        <v>1.34</v>
      </c>
      <c r="T373" s="64"/>
      <c r="U373" s="64"/>
    </row>
    <row r="374" spans="1:21">
      <c r="A374" s="85">
        <v>37.700000000000003</v>
      </c>
      <c r="B374" s="83">
        <f t="shared" si="80"/>
        <v>3.1315240083507304E-3</v>
      </c>
      <c r="C374" s="6">
        <f t="shared" si="81"/>
        <v>4.0087239472759656E-3</v>
      </c>
      <c r="D374" s="6">
        <f t="shared" si="82"/>
        <v>2.2543240694254956E-3</v>
      </c>
      <c r="E374" s="84">
        <f t="shared" si="83"/>
        <v>-0.19612943502237018</v>
      </c>
      <c r="F374" s="6">
        <f t="shared" si="84"/>
        <v>-0.20000000000000009</v>
      </c>
      <c r="G374" s="6">
        <f t="shared" si="85"/>
        <v>3.7457080428675471E-3</v>
      </c>
      <c r="H374" s="6">
        <f t="shared" si="86"/>
        <v>3.7578288100208767E-3</v>
      </c>
      <c r="I374" s="83">
        <f t="shared" si="87"/>
        <v>1.3214509394572027</v>
      </c>
      <c r="J374" s="6">
        <f t="shared" si="88"/>
        <v>1.3251424735127206</v>
      </c>
      <c r="K374" s="6">
        <f t="shared" si="89"/>
        <v>1.3177594054016848</v>
      </c>
      <c r="L374" s="84">
        <f t="shared" si="90"/>
        <v>2.753047166434412E-3</v>
      </c>
      <c r="M374" s="6">
        <f t="shared" si="91"/>
        <v>-4.7395236778703355E-4</v>
      </c>
      <c r="N374" s="6">
        <f t="shared" si="92"/>
        <v>1.317812922692748</v>
      </c>
      <c r="O374" s="54">
        <f t="shared" si="93"/>
        <v>1.3220772442588729</v>
      </c>
      <c r="P374" s="64"/>
      <c r="Q374" s="85">
        <v>37.700000000000003</v>
      </c>
      <c r="R374" s="64">
        <f t="shared" si="94"/>
        <v>0</v>
      </c>
      <c r="S374" s="64">
        <f t="shared" si="95"/>
        <v>1.34</v>
      </c>
      <c r="T374" s="64"/>
      <c r="U374" s="64"/>
    </row>
    <row r="375" spans="1:21">
      <c r="A375" s="85">
        <v>37.799999999999997</v>
      </c>
      <c r="B375" s="83">
        <f t="shared" si="80"/>
        <v>3.1233732431025511E-3</v>
      </c>
      <c r="C375" s="6">
        <f t="shared" si="81"/>
        <v>3.9983119570907426E-3</v>
      </c>
      <c r="D375" s="6">
        <f t="shared" si="82"/>
        <v>2.2484345291143601E-3</v>
      </c>
      <c r="E375" s="84">
        <f t="shared" si="83"/>
        <v>-0.19613947696139469</v>
      </c>
      <c r="F375" s="6">
        <f t="shared" si="84"/>
        <v>-0.19999999999999998</v>
      </c>
      <c r="G375" s="6">
        <f t="shared" si="85"/>
        <v>3.7359900373599006E-3</v>
      </c>
      <c r="H375" s="6">
        <f t="shared" si="86"/>
        <v>3.7480478917230613E-3</v>
      </c>
      <c r="I375" s="83">
        <f t="shared" si="87"/>
        <v>1.3214992191566894</v>
      </c>
      <c r="J375" s="6">
        <f t="shared" si="88"/>
        <v>1.3251813279371134</v>
      </c>
      <c r="K375" s="6">
        <f t="shared" si="89"/>
        <v>1.3178171103762655</v>
      </c>
      <c r="L375" s="84">
        <f t="shared" si="90"/>
        <v>2.7459217723187161E-3</v>
      </c>
      <c r="M375" s="6">
        <f t="shared" si="91"/>
        <v>-4.7270148900966931E-4</v>
      </c>
      <c r="N375" s="6">
        <f t="shared" si="92"/>
        <v>1.3178704856787049</v>
      </c>
      <c r="O375" s="54">
        <f t="shared" si="93"/>
        <v>1.3221238938053099</v>
      </c>
      <c r="P375" s="64"/>
      <c r="Q375" s="85">
        <v>37.799999999999997</v>
      </c>
      <c r="R375" s="64">
        <f t="shared" si="94"/>
        <v>0</v>
      </c>
      <c r="S375" s="64">
        <f t="shared" si="95"/>
        <v>1.34</v>
      </c>
      <c r="T375" s="64"/>
      <c r="U375" s="64"/>
    </row>
    <row r="376" spans="1:21">
      <c r="A376" s="85">
        <v>37.9</v>
      </c>
      <c r="B376" s="83">
        <f t="shared" si="80"/>
        <v>3.1152647975077885E-3</v>
      </c>
      <c r="C376" s="6">
        <f t="shared" si="81"/>
        <v>3.9879539142886038E-3</v>
      </c>
      <c r="D376" s="6">
        <f t="shared" si="82"/>
        <v>2.2425756807269732E-3</v>
      </c>
      <c r="E376" s="84">
        <f t="shared" si="83"/>
        <v>-0.19614946692888924</v>
      </c>
      <c r="F376" s="6">
        <f t="shared" si="84"/>
        <v>-0.19999999999999993</v>
      </c>
      <c r="G376" s="6">
        <f t="shared" si="85"/>
        <v>3.7263223268812753E-3</v>
      </c>
      <c r="H376" s="6">
        <f t="shared" si="86"/>
        <v>3.7383177570093459E-3</v>
      </c>
      <c r="I376" s="83">
        <f t="shared" si="87"/>
        <v>1.3215472481827624</v>
      </c>
      <c r="J376" s="6">
        <f t="shared" si="88"/>
        <v>1.3252199796802901</v>
      </c>
      <c r="K376" s="6">
        <f t="shared" si="89"/>
        <v>1.3178745166852346</v>
      </c>
      <c r="L376" s="84">
        <f t="shared" si="90"/>
        <v>2.7388331649130164E-3</v>
      </c>
      <c r="M376" s="6">
        <f t="shared" si="91"/>
        <v>-4.7145719561539768E-4</v>
      </c>
      <c r="N376" s="6">
        <f t="shared" si="92"/>
        <v>1.3179277507504399</v>
      </c>
      <c r="O376" s="54">
        <f t="shared" si="93"/>
        <v>1.3221703011422639</v>
      </c>
      <c r="P376" s="64"/>
      <c r="Q376" s="85">
        <v>37.9</v>
      </c>
      <c r="R376" s="64">
        <f t="shared" si="94"/>
        <v>0</v>
      </c>
      <c r="S376" s="64">
        <f t="shared" si="95"/>
        <v>1.34</v>
      </c>
      <c r="T376" s="64"/>
      <c r="U376" s="64"/>
    </row>
    <row r="377" spans="1:21">
      <c r="A377" s="85">
        <v>38</v>
      </c>
      <c r="B377" s="83">
        <f t="shared" si="80"/>
        <v>3.1071983428275505E-3</v>
      </c>
      <c r="C377" s="6">
        <f t="shared" si="81"/>
        <v>3.9776494006732114E-3</v>
      </c>
      <c r="D377" s="6">
        <f t="shared" si="82"/>
        <v>2.2367472849818891E-3</v>
      </c>
      <c r="E377" s="84">
        <f t="shared" si="83"/>
        <v>-0.19615940532727644</v>
      </c>
      <c r="F377" s="6">
        <f t="shared" si="84"/>
        <v>-0.19999999999999996</v>
      </c>
      <c r="G377" s="6">
        <f t="shared" si="85"/>
        <v>3.7167045219905015E-3</v>
      </c>
      <c r="H377" s="6">
        <f t="shared" si="86"/>
        <v>3.7286380113930604E-3</v>
      </c>
      <c r="I377" s="83">
        <f t="shared" si="87"/>
        <v>1.3215950284826516</v>
      </c>
      <c r="J377" s="6">
        <f t="shared" si="88"/>
        <v>1.3252584303239729</v>
      </c>
      <c r="K377" s="6">
        <f t="shared" si="89"/>
        <v>1.3179316266413303</v>
      </c>
      <c r="L377" s="84">
        <f t="shared" si="90"/>
        <v>2.7317810600829134E-3</v>
      </c>
      <c r="M377" s="6">
        <f t="shared" si="91"/>
        <v>-4.7021943573669794E-4</v>
      </c>
      <c r="N377" s="6">
        <f t="shared" si="92"/>
        <v>1.317984720214743</v>
      </c>
      <c r="O377" s="54">
        <f t="shared" si="93"/>
        <v>1.3222164681512172</v>
      </c>
      <c r="P377" s="64"/>
      <c r="Q377" s="85">
        <v>38</v>
      </c>
      <c r="R377" s="64">
        <f t="shared" si="94"/>
        <v>0</v>
      </c>
      <c r="S377" s="64">
        <f t="shared" si="95"/>
        <v>1.34</v>
      </c>
      <c r="T377" s="64"/>
      <c r="U377" s="64"/>
    </row>
    <row r="378" spans="1:21">
      <c r="A378" s="85">
        <v>38.1</v>
      </c>
      <c r="B378" s="83">
        <f t="shared" si="80"/>
        <v>3.0991735537190084E-3</v>
      </c>
      <c r="C378" s="6">
        <f t="shared" si="81"/>
        <v>3.9673980023595809E-3</v>
      </c>
      <c r="D378" s="6">
        <f t="shared" si="82"/>
        <v>2.2309491050784354E-3</v>
      </c>
      <c r="E378" s="84">
        <f t="shared" si="83"/>
        <v>-0.19616929255483456</v>
      </c>
      <c r="F378" s="6">
        <f t="shared" si="84"/>
        <v>-0.19999999999999998</v>
      </c>
      <c r="G378" s="6">
        <f t="shared" si="85"/>
        <v>3.7071362372567188E-3</v>
      </c>
      <c r="H378" s="6">
        <f t="shared" si="86"/>
        <v>3.7190082644628099E-3</v>
      </c>
      <c r="I378" s="83">
        <f t="shared" si="87"/>
        <v>1.3216425619834711</v>
      </c>
      <c r="J378" s="6">
        <f t="shared" si="88"/>
        <v>1.3252966814334683</v>
      </c>
      <c r="K378" s="6">
        <f t="shared" si="89"/>
        <v>1.3179884425334736</v>
      </c>
      <c r="L378" s="84">
        <f t="shared" si="90"/>
        <v>2.7247651766126851E-3</v>
      </c>
      <c r="M378" s="6">
        <f t="shared" si="91"/>
        <v>-4.689881580489951E-4</v>
      </c>
      <c r="N378" s="6">
        <f t="shared" si="92"/>
        <v>1.3180413963546493</v>
      </c>
      <c r="O378" s="54">
        <f t="shared" si="93"/>
        <v>1.3222623966942149</v>
      </c>
      <c r="P378" s="64"/>
      <c r="Q378" s="85">
        <v>38.1</v>
      </c>
      <c r="R378" s="64">
        <f t="shared" si="94"/>
        <v>0</v>
      </c>
      <c r="S378" s="64">
        <f t="shared" si="95"/>
        <v>1.34</v>
      </c>
      <c r="T378" s="64"/>
      <c r="U378" s="64"/>
    </row>
    <row r="379" spans="1:21">
      <c r="A379" s="85">
        <v>38.200000000000003</v>
      </c>
      <c r="B379" s="83">
        <f t="shared" si="80"/>
        <v>3.0911901081916537E-3</v>
      </c>
      <c r="C379" s="6">
        <f t="shared" si="81"/>
        <v>3.9571993097186628E-3</v>
      </c>
      <c r="D379" s="6">
        <f t="shared" si="82"/>
        <v>2.2251809066646442E-3</v>
      </c>
      <c r="E379" s="84">
        <f t="shared" si="83"/>
        <v>-0.19617912900575174</v>
      </c>
      <c r="F379" s="6">
        <f t="shared" si="84"/>
        <v>-0.19999999999999996</v>
      </c>
      <c r="G379" s="6">
        <f t="shared" si="85"/>
        <v>3.6976170912078879E-3</v>
      </c>
      <c r="H379" s="6">
        <f t="shared" si="86"/>
        <v>3.7094281298299843E-3</v>
      </c>
      <c r="I379" s="83">
        <f t="shared" si="87"/>
        <v>1.3216898505924783</v>
      </c>
      <c r="J379" s="6">
        <f t="shared" si="88"/>
        <v>1.3253347345578819</v>
      </c>
      <c r="K379" s="6">
        <f t="shared" si="89"/>
        <v>1.3180449666270748</v>
      </c>
      <c r="L379" s="84">
        <f t="shared" si="90"/>
        <v>2.7177852361676869E-3</v>
      </c>
      <c r="M379" s="6">
        <f t="shared" si="91"/>
        <v>-4.6776331176413648E-4</v>
      </c>
      <c r="N379" s="6">
        <f t="shared" si="92"/>
        <v>1.3180977814297454</v>
      </c>
      <c r="O379" s="54">
        <f t="shared" si="93"/>
        <v>1.3223080886141165</v>
      </c>
      <c r="P379" s="64"/>
      <c r="Q379" s="85">
        <v>38.200000000000003</v>
      </c>
      <c r="R379" s="64">
        <f t="shared" si="94"/>
        <v>0</v>
      </c>
      <c r="S379" s="64">
        <f t="shared" si="95"/>
        <v>1.34</v>
      </c>
      <c r="T379" s="64"/>
      <c r="U379" s="64"/>
    </row>
    <row r="380" spans="1:21">
      <c r="A380" s="85">
        <v>38.299999999999997</v>
      </c>
      <c r="B380" s="83">
        <f t="shared" si="80"/>
        <v>3.0832476875642346E-3</v>
      </c>
      <c r="C380" s="6">
        <f t="shared" si="81"/>
        <v>3.9470529173227823E-3</v>
      </c>
      <c r="D380" s="6">
        <f t="shared" si="82"/>
        <v>2.2194424578056869E-3</v>
      </c>
      <c r="E380" s="84">
        <f t="shared" si="83"/>
        <v>-0.19618891507017708</v>
      </c>
      <c r="F380" s="6">
        <f t="shared" si="84"/>
        <v>-0.19999999999999993</v>
      </c>
      <c r="G380" s="6">
        <f t="shared" si="85"/>
        <v>3.6881467062800941E-3</v>
      </c>
      <c r="H380" s="6">
        <f t="shared" si="86"/>
        <v>3.6998972250770813E-3</v>
      </c>
      <c r="I380" s="83">
        <f t="shared" si="87"/>
        <v>1.3217368961973281</v>
      </c>
      <c r="J380" s="6">
        <f t="shared" si="88"/>
        <v>1.3253725912303231</v>
      </c>
      <c r="K380" s="6">
        <f t="shared" si="89"/>
        <v>1.3181012011643332</v>
      </c>
      <c r="L380" s="84">
        <f t="shared" si="90"/>
        <v>2.7108409632574785E-3</v>
      </c>
      <c r="M380" s="6">
        <f t="shared" si="91"/>
        <v>-4.6654484662337389E-4</v>
      </c>
      <c r="N380" s="6">
        <f t="shared" si="92"/>
        <v>1.3181538776764676</v>
      </c>
      <c r="O380" s="54">
        <f t="shared" si="93"/>
        <v>1.322353545734841</v>
      </c>
      <c r="P380" s="64"/>
      <c r="Q380" s="85">
        <v>38.299999999999997</v>
      </c>
      <c r="R380" s="64">
        <f t="shared" si="94"/>
        <v>0</v>
      </c>
      <c r="S380" s="64">
        <f t="shared" si="95"/>
        <v>1.34</v>
      </c>
      <c r="T380" s="64"/>
      <c r="U380" s="64"/>
    </row>
    <row r="381" spans="1:21">
      <c r="A381" s="85">
        <v>38.4</v>
      </c>
      <c r="B381" s="83">
        <f t="shared" si="80"/>
        <v>3.0753459764223477E-3</v>
      </c>
      <c r="C381" s="6">
        <f t="shared" si="81"/>
        <v>3.936958423891905E-3</v>
      </c>
      <c r="D381" s="6">
        <f t="shared" si="82"/>
        <v>2.2137335289527903E-3</v>
      </c>
      <c r="E381" s="84">
        <f t="shared" si="83"/>
        <v>-0.19619865113427334</v>
      </c>
      <c r="F381" s="6">
        <f t="shared" si="84"/>
        <v>-0.19999999999999996</v>
      </c>
      <c r="G381" s="6">
        <f t="shared" si="85"/>
        <v>3.678724708767627E-3</v>
      </c>
      <c r="H381" s="6">
        <f t="shared" si="86"/>
        <v>3.690415171706817E-3</v>
      </c>
      <c r="I381" s="83">
        <f t="shared" si="87"/>
        <v>1.3217837006663251</v>
      </c>
      <c r="J381" s="6">
        <f t="shared" si="88"/>
        <v>1.3254102529681147</v>
      </c>
      <c r="K381" s="6">
        <f t="shared" si="89"/>
        <v>1.3181571483645356</v>
      </c>
      <c r="L381" s="84">
        <f t="shared" si="90"/>
        <v>2.7039320851993246E-3</v>
      </c>
      <c r="M381" s="6">
        <f t="shared" si="91"/>
        <v>-4.653327128896812E-4</v>
      </c>
      <c r="N381" s="6">
        <f t="shared" si="92"/>
        <v>1.3182096873083999</v>
      </c>
      <c r="O381" s="54">
        <f t="shared" si="93"/>
        <v>1.3223987698616095</v>
      </c>
      <c r="P381" s="64"/>
      <c r="Q381" s="85">
        <v>38.4</v>
      </c>
      <c r="R381" s="64">
        <f t="shared" si="94"/>
        <v>0</v>
      </c>
      <c r="S381" s="64">
        <f t="shared" si="95"/>
        <v>1.34</v>
      </c>
      <c r="T381" s="64"/>
      <c r="U381" s="64"/>
    </row>
    <row r="382" spans="1:21">
      <c r="A382" s="85">
        <v>38.5</v>
      </c>
      <c r="B382" s="83">
        <f t="shared" si="80"/>
        <v>3.0674846625766872E-3</v>
      </c>
      <c r="C382" s="6">
        <f t="shared" si="81"/>
        <v>3.9269154322407402E-3</v>
      </c>
      <c r="D382" s="6">
        <f t="shared" si="82"/>
        <v>2.2080538929126342E-3</v>
      </c>
      <c r="E382" s="84">
        <f t="shared" si="83"/>
        <v>-0.19620833758026698</v>
      </c>
      <c r="F382" s="6">
        <f t="shared" si="84"/>
        <v>-0.19999999999999998</v>
      </c>
      <c r="G382" s="6">
        <f t="shared" si="85"/>
        <v>3.6693507287738252E-3</v>
      </c>
      <c r="H382" s="6">
        <f t="shared" si="86"/>
        <v>3.6809815950920245E-3</v>
      </c>
      <c r="I382" s="83">
        <f t="shared" si="87"/>
        <v>1.3218302658486709</v>
      </c>
      <c r="J382" s="6">
        <f t="shared" si="88"/>
        <v>1.325447721272996</v>
      </c>
      <c r="K382" s="6">
        <f t="shared" si="89"/>
        <v>1.3182128104243458</v>
      </c>
      <c r="L382" s="84">
        <f t="shared" si="90"/>
        <v>2.6970583320839354E-3</v>
      </c>
      <c r="M382" s="6">
        <f t="shared" si="91"/>
        <v>-4.6412686134209745E-4</v>
      </c>
      <c r="N382" s="6">
        <f t="shared" si="92"/>
        <v>1.318265212516563</v>
      </c>
      <c r="O382" s="54">
        <f t="shared" si="93"/>
        <v>1.3224437627811862</v>
      </c>
      <c r="P382" s="64"/>
      <c r="Q382" s="85">
        <v>38.5</v>
      </c>
      <c r="R382" s="64">
        <f t="shared" si="94"/>
        <v>0</v>
      </c>
      <c r="S382" s="64">
        <f t="shared" si="95"/>
        <v>1.34</v>
      </c>
      <c r="T382" s="64"/>
      <c r="U382" s="64"/>
    </row>
    <row r="383" spans="1:21">
      <c r="A383" s="85">
        <v>38.6</v>
      </c>
      <c r="B383" s="83">
        <f t="shared" si="80"/>
        <v>3.0596634370219276E-3</v>
      </c>
      <c r="C383" s="6">
        <f t="shared" si="81"/>
        <v>3.9169235492266365E-3</v>
      </c>
      <c r="D383" s="6">
        <f t="shared" si="82"/>
        <v>2.2024033248172186E-3</v>
      </c>
      <c r="E383" s="84">
        <f t="shared" si="83"/>
        <v>-0.19621797478649844</v>
      </c>
      <c r="F383" s="6">
        <f t="shared" si="84"/>
        <v>-0.2</v>
      </c>
      <c r="G383" s="6">
        <f t="shared" si="85"/>
        <v>3.6600244001626673E-3</v>
      </c>
      <c r="H383" s="6">
        <f t="shared" si="86"/>
        <v>3.6715961244263131E-3</v>
      </c>
      <c r="I383" s="83">
        <f t="shared" si="87"/>
        <v>1.3218765935747068</v>
      </c>
      <c r="J383" s="6">
        <f t="shared" si="88"/>
        <v>1.3254849976313186</v>
      </c>
      <c r="K383" s="6">
        <f t="shared" si="89"/>
        <v>1.318268189518095</v>
      </c>
      <c r="L383" s="84">
        <f t="shared" si="90"/>
        <v>2.6902194367378895E-3</v>
      </c>
      <c r="M383" s="6">
        <f t="shared" si="91"/>
        <v>-4.6292724326839791E-4</v>
      </c>
      <c r="N383" s="6">
        <f t="shared" si="92"/>
        <v>1.3183204554697032</v>
      </c>
      <c r="O383" s="54">
        <f t="shared" si="93"/>
        <v>1.3224885262621113</v>
      </c>
      <c r="P383" s="64"/>
      <c r="Q383" s="85">
        <v>38.6</v>
      </c>
      <c r="R383" s="64">
        <f t="shared" si="94"/>
        <v>0</v>
      </c>
      <c r="S383" s="64">
        <f t="shared" si="95"/>
        <v>1.34</v>
      </c>
      <c r="T383" s="64"/>
      <c r="U383" s="64"/>
    </row>
    <row r="384" spans="1:21">
      <c r="A384" s="85">
        <v>38.700000000000003</v>
      </c>
      <c r="B384" s="83">
        <f t="shared" si="80"/>
        <v>3.0518819938962359E-3</v>
      </c>
      <c r="C384" s="6">
        <f t="shared" si="81"/>
        <v>3.9069823856982848E-3</v>
      </c>
      <c r="D384" s="6">
        <f t="shared" si="82"/>
        <v>2.1967816020941875E-3</v>
      </c>
      <c r="E384" s="84">
        <f t="shared" si="83"/>
        <v>-0.19622756312747178</v>
      </c>
      <c r="F384" s="6">
        <f t="shared" si="84"/>
        <v>-0.2</v>
      </c>
      <c r="G384" s="6">
        <f t="shared" si="85"/>
        <v>3.650745360511104E-3</v>
      </c>
      <c r="H384" s="6">
        <f t="shared" si="86"/>
        <v>3.6622583926754831E-3</v>
      </c>
      <c r="I384" s="83">
        <f t="shared" si="87"/>
        <v>1.3219226856561546</v>
      </c>
      <c r="J384" s="6">
        <f t="shared" si="88"/>
        <v>1.3255220835142472</v>
      </c>
      <c r="K384" s="6">
        <f t="shared" si="89"/>
        <v>1.318323287798062</v>
      </c>
      <c r="L384" s="84">
        <f t="shared" si="90"/>
        <v>2.6834151346916443E-3</v>
      </c>
      <c r="M384" s="6">
        <f t="shared" si="91"/>
        <v>-4.6173381045844502E-4</v>
      </c>
      <c r="N384" s="6">
        <f t="shared" si="92"/>
        <v>1.3183754183145726</v>
      </c>
      <c r="O384" s="54">
        <f t="shared" si="93"/>
        <v>1.322533062054934</v>
      </c>
      <c r="P384" s="64"/>
      <c r="Q384" s="85">
        <v>38.700000000000003</v>
      </c>
      <c r="R384" s="64">
        <f t="shared" si="94"/>
        <v>0</v>
      </c>
      <c r="S384" s="64">
        <f t="shared" si="95"/>
        <v>1.34</v>
      </c>
      <c r="T384" s="64"/>
      <c r="U384" s="64"/>
    </row>
    <row r="385" spans="1:21">
      <c r="A385" s="85">
        <v>38.799999999999997</v>
      </c>
      <c r="B385" s="83">
        <f t="shared" si="80"/>
        <v>3.0441400304414006E-3</v>
      </c>
      <c r="C385" s="6">
        <f t="shared" si="81"/>
        <v>3.8970915564451869E-3</v>
      </c>
      <c r="D385" s="6">
        <f t="shared" si="82"/>
        <v>2.1911885044376142E-3</v>
      </c>
      <c r="E385" s="84">
        <f t="shared" si="83"/>
        <v>-0.1962371029739024</v>
      </c>
      <c r="F385" s="6">
        <f t="shared" si="84"/>
        <v>-0.2</v>
      </c>
      <c r="G385" s="6">
        <f t="shared" si="85"/>
        <v>3.641513251062108E-3</v>
      </c>
      <c r="H385" s="6">
        <f t="shared" si="86"/>
        <v>3.6529680365296807E-3</v>
      </c>
      <c r="I385" s="83">
        <f t="shared" si="87"/>
        <v>1.3219685438863522</v>
      </c>
      <c r="J385" s="6">
        <f t="shared" si="88"/>
        <v>1.3255589803779504</v>
      </c>
      <c r="K385" s="6">
        <f t="shared" si="89"/>
        <v>1.3183781073947543</v>
      </c>
      <c r="L385" s="84">
        <f t="shared" si="90"/>
        <v>2.6766451641437286E-3</v>
      </c>
      <c r="M385" s="6">
        <f t="shared" si="91"/>
        <v>-4.6054651519805175E-4</v>
      </c>
      <c r="N385" s="6">
        <f t="shared" si="92"/>
        <v>1.3184301031762087</v>
      </c>
      <c r="O385" s="54">
        <f t="shared" si="93"/>
        <v>1.3225773718924405</v>
      </c>
      <c r="P385" s="64"/>
      <c r="Q385" s="85">
        <v>38.799999999999997</v>
      </c>
      <c r="R385" s="64">
        <f t="shared" si="94"/>
        <v>0</v>
      </c>
      <c r="S385" s="64">
        <f t="shared" si="95"/>
        <v>1.34</v>
      </c>
      <c r="T385" s="64"/>
      <c r="U385" s="64"/>
    </row>
    <row r="386" spans="1:21">
      <c r="A386" s="85">
        <v>38.9</v>
      </c>
      <c r="B386" s="83">
        <f t="shared" si="80"/>
        <v>3.0364372469635628E-3</v>
      </c>
      <c r="C386" s="6">
        <f t="shared" si="81"/>
        <v>3.8872506801479012E-3</v>
      </c>
      <c r="D386" s="6">
        <f t="shared" si="82"/>
        <v>2.1856238137792244E-3</v>
      </c>
      <c r="E386" s="84">
        <f t="shared" si="83"/>
        <v>-0.19624659469276551</v>
      </c>
      <c r="F386" s="6">
        <f t="shared" si="84"/>
        <v>-0.19999999999999998</v>
      </c>
      <c r="G386" s="6">
        <f t="shared" si="85"/>
        <v>3.6323277166784378E-3</v>
      </c>
      <c r="H386" s="6">
        <f t="shared" si="86"/>
        <v>3.6437246963562753E-3</v>
      </c>
      <c r="I386" s="83">
        <f t="shared" si="87"/>
        <v>1.3220141700404859</v>
      </c>
      <c r="J386" s="6">
        <f t="shared" si="88"/>
        <v>1.3255956896637906</v>
      </c>
      <c r="K386" s="6">
        <f t="shared" si="89"/>
        <v>1.3184326504171813</v>
      </c>
      <c r="L386" s="84">
        <f t="shared" si="90"/>
        <v>2.6699092659269964E-3</v>
      </c>
      <c r="M386" s="6">
        <f t="shared" si="91"/>
        <v>-4.5936531026285235E-4</v>
      </c>
      <c r="N386" s="6">
        <f t="shared" si="92"/>
        <v>1.3184845121582081</v>
      </c>
      <c r="O386" s="54">
        <f t="shared" si="93"/>
        <v>1.3226214574898785</v>
      </c>
      <c r="P386" s="64"/>
      <c r="Q386" s="85">
        <v>38.9</v>
      </c>
      <c r="R386" s="64">
        <f t="shared" si="94"/>
        <v>0</v>
      </c>
      <c r="S386" s="64">
        <f t="shared" si="95"/>
        <v>1.34</v>
      </c>
      <c r="T386" s="64"/>
      <c r="U386" s="64"/>
    </row>
    <row r="387" spans="1:21">
      <c r="A387" s="85">
        <v>39</v>
      </c>
      <c r="B387" s="83">
        <f t="shared" si="80"/>
        <v>3.0287733467945482E-3</v>
      </c>
      <c r="C387" s="6">
        <f t="shared" si="81"/>
        <v>3.8774593793290358E-3</v>
      </c>
      <c r="D387" s="6">
        <f t="shared" si="82"/>
        <v>2.1800873142600601E-3</v>
      </c>
      <c r="E387" s="84">
        <f t="shared" si="83"/>
        <v>-0.1962560386473429</v>
      </c>
      <c r="F387" s="6">
        <f t="shared" si="84"/>
        <v>-0.19999999999999996</v>
      </c>
      <c r="G387" s="6">
        <f t="shared" si="85"/>
        <v>3.6231884057971011E-3</v>
      </c>
      <c r="H387" s="6">
        <f t="shared" si="86"/>
        <v>3.6345280161534576E-3</v>
      </c>
      <c r="I387" s="83">
        <f t="shared" si="87"/>
        <v>1.3220595658758205</v>
      </c>
      <c r="J387" s="6">
        <f t="shared" si="88"/>
        <v>1.3256322127985156</v>
      </c>
      <c r="K387" s="6">
        <f t="shared" si="89"/>
        <v>1.3184869189531254</v>
      </c>
      <c r="L387" s="84">
        <f t="shared" si="90"/>
        <v>2.663207183477268E-3</v>
      </c>
      <c r="M387" s="6">
        <f t="shared" si="91"/>
        <v>-4.581901489116768E-4</v>
      </c>
      <c r="N387" s="6">
        <f t="shared" si="92"/>
        <v>1.3185386473429952</v>
      </c>
      <c r="O387" s="54">
        <f t="shared" si="93"/>
        <v>1.3226653205451793</v>
      </c>
      <c r="P387" s="64"/>
      <c r="Q387" s="85">
        <v>39</v>
      </c>
      <c r="R387" s="64">
        <f t="shared" si="94"/>
        <v>0</v>
      </c>
      <c r="S387" s="64">
        <f t="shared" si="95"/>
        <v>1.34</v>
      </c>
      <c r="T387" s="64"/>
      <c r="U387" s="64"/>
    </row>
    <row r="388" spans="1:21">
      <c r="A388" s="85">
        <v>39.1</v>
      </c>
      <c r="B388" s="83">
        <f t="shared" si="80"/>
        <v>3.0211480362537764E-3</v>
      </c>
      <c r="C388" s="6">
        <f t="shared" si="81"/>
        <v>3.8677172803049794E-3</v>
      </c>
      <c r="D388" s="6">
        <f t="shared" si="82"/>
        <v>2.174578792202573E-3</v>
      </c>
      <c r="E388" s="84">
        <f t="shared" si="83"/>
        <v>-0.19626543519726927</v>
      </c>
      <c r="F388" s="6">
        <f t="shared" si="84"/>
        <v>-0.2</v>
      </c>
      <c r="G388" s="6">
        <f t="shared" si="85"/>
        <v>3.6140949703844993E-3</v>
      </c>
      <c r="H388" s="6">
        <f t="shared" si="86"/>
        <v>3.6253776435045317E-3</v>
      </c>
      <c r="I388" s="83">
        <f t="shared" si="87"/>
        <v>1.3221047331319236</v>
      </c>
      <c r="J388" s="6">
        <f t="shared" si="88"/>
        <v>1.3256685511944388</v>
      </c>
      <c r="K388" s="6">
        <f t="shared" si="89"/>
        <v>1.3185409150694083</v>
      </c>
      <c r="L388" s="84">
        <f t="shared" si="90"/>
        <v>2.6565386627988275E-3</v>
      </c>
      <c r="M388" s="6">
        <f t="shared" si="91"/>
        <v>-4.5702098488026896E-4</v>
      </c>
      <c r="N388" s="6">
        <f t="shared" si="92"/>
        <v>1.3185925107920893</v>
      </c>
      <c r="O388" s="54">
        <f t="shared" si="93"/>
        <v>1.3227089627391744</v>
      </c>
      <c r="P388" s="64"/>
      <c r="Q388" s="85">
        <v>39.1</v>
      </c>
      <c r="R388" s="64">
        <f t="shared" si="94"/>
        <v>0</v>
      </c>
      <c r="S388" s="64">
        <f t="shared" si="95"/>
        <v>1.34</v>
      </c>
      <c r="T388" s="64"/>
      <c r="U388" s="64"/>
    </row>
    <row r="389" spans="1:21">
      <c r="A389" s="85">
        <v>39.200000000000003</v>
      </c>
      <c r="B389" s="83">
        <f t="shared" si="80"/>
        <v>3.0135610246107484E-3</v>
      </c>
      <c r="C389" s="6">
        <f t="shared" si="81"/>
        <v>3.858024013138357E-3</v>
      </c>
      <c r="D389" s="6">
        <f t="shared" si="82"/>
        <v>2.1690980360831403E-3</v>
      </c>
      <c r="E389" s="84">
        <f t="shared" si="83"/>
        <v>-0.19627478469857787</v>
      </c>
      <c r="F389" s="6">
        <f t="shared" si="84"/>
        <v>-0.19999999999999982</v>
      </c>
      <c r="G389" s="6">
        <f t="shared" si="85"/>
        <v>3.6050470658922488E-3</v>
      </c>
      <c r="H389" s="6">
        <f t="shared" si="86"/>
        <v>3.6162732295328976E-3</v>
      </c>
      <c r="I389" s="83">
        <f t="shared" si="87"/>
        <v>1.3221496735308891</v>
      </c>
      <c r="J389" s="6">
        <f t="shared" si="88"/>
        <v>1.325704706249625</v>
      </c>
      <c r="K389" s="6">
        <f t="shared" si="89"/>
        <v>1.3185946408121532</v>
      </c>
      <c r="L389" s="84">
        <f t="shared" si="90"/>
        <v>2.6499034524341573E-3</v>
      </c>
      <c r="M389" s="6">
        <f t="shared" si="91"/>
        <v>-4.5585777237501171E-4</v>
      </c>
      <c r="N389" s="6">
        <f t="shared" si="92"/>
        <v>1.3186461045463649</v>
      </c>
      <c r="O389" s="54">
        <f t="shared" si="93"/>
        <v>1.3227523857358112</v>
      </c>
      <c r="P389" s="64"/>
      <c r="Q389" s="85">
        <v>39.200000000000003</v>
      </c>
      <c r="R389" s="64">
        <f t="shared" si="94"/>
        <v>0</v>
      </c>
      <c r="S389" s="64">
        <f t="shared" si="95"/>
        <v>1.34</v>
      </c>
      <c r="T389" s="64"/>
      <c r="U389" s="64"/>
    </row>
    <row r="390" spans="1:21">
      <c r="A390" s="85">
        <v>39.299999999999997</v>
      </c>
      <c r="B390" s="83">
        <f t="shared" si="80"/>
        <v>3.0060120240480966E-3</v>
      </c>
      <c r="C390" s="6">
        <f t="shared" si="81"/>
        <v>3.8483792115912041E-3</v>
      </c>
      <c r="D390" s="6">
        <f t="shared" si="82"/>
        <v>2.1636448365049891E-3</v>
      </c>
      <c r="E390" s="84">
        <f t="shared" si="83"/>
        <v>-0.19628408750374574</v>
      </c>
      <c r="F390" s="6">
        <f t="shared" si="84"/>
        <v>-0.19999999999999984</v>
      </c>
      <c r="G390" s="6">
        <f t="shared" si="85"/>
        <v>3.596044351213665E-3</v>
      </c>
      <c r="H390" s="6">
        <f t="shared" si="86"/>
        <v>3.6072144288577155E-3</v>
      </c>
      <c r="I390" s="83">
        <f t="shared" si="87"/>
        <v>1.3221943887775551</v>
      </c>
      <c r="J390" s="6">
        <f t="shared" si="88"/>
        <v>1.3257406793480662</v>
      </c>
      <c r="K390" s="6">
        <f t="shared" si="89"/>
        <v>1.3186480982070441</v>
      </c>
      <c r="L390" s="84">
        <f t="shared" si="90"/>
        <v>2.6433013034303527E-3</v>
      </c>
      <c r="M390" s="6">
        <f t="shared" si="91"/>
        <v>-4.5470046606800336E-4</v>
      </c>
      <c r="N390" s="6">
        <f t="shared" si="92"/>
        <v>1.3186994306263111</v>
      </c>
      <c r="O390" s="54">
        <f t="shared" si="93"/>
        <v>1.3227955911823648</v>
      </c>
      <c r="P390" s="64"/>
      <c r="Q390" s="85">
        <v>39.299999999999997</v>
      </c>
      <c r="R390" s="64">
        <f t="shared" si="94"/>
        <v>0</v>
      </c>
      <c r="S390" s="64">
        <f t="shared" si="95"/>
        <v>1.34</v>
      </c>
      <c r="T390" s="64"/>
      <c r="U390" s="64"/>
    </row>
    <row r="391" spans="1:21">
      <c r="A391" s="85">
        <v>39.4</v>
      </c>
      <c r="B391" s="83">
        <f t="shared" ref="B391:B454" si="96">(R_dead_char*(A391)+R_c*m_c)/(A391+m_c)</f>
        <v>2.9985007496251877E-3</v>
      </c>
      <c r="C391" s="6">
        <f t="shared" ref="C391:C454" si="97">B391*(1+SQRT(E391^2+F391^2))</f>
        <v>3.8387825130788379E-3</v>
      </c>
      <c r="D391" s="6">
        <f t="shared" ref="D391:D454" si="98">B391*(1-SQRT(E391^2+F391^2))</f>
        <v>2.1582189861715376E-3</v>
      </c>
      <c r="E391" s="84">
        <f t="shared" ref="E391:E454" si="99">(B391-G391)/B391</f>
        <v>-0.19629334396173759</v>
      </c>
      <c r="F391" s="6">
        <f t="shared" ref="F391:F454" si="100">(B391-H391)/B391</f>
        <v>-0.19999999999999984</v>
      </c>
      <c r="G391" s="6">
        <f t="shared" ref="G391:G454" si="101">(R_dead_char*A391+R_c*(m_c+sig_m_c))/(A391+(m_c+sig_m_c))</f>
        <v>3.5870864886408927E-3</v>
      </c>
      <c r="H391" s="6">
        <f t="shared" ref="H391:H454" si="102">(R_dead_char*A391+(R_c+sig_Rc)*(m_c))/(A391+m_c)</f>
        <v>3.5982008995502249E-3</v>
      </c>
      <c r="I391" s="83">
        <f t="shared" ref="I391:I454" si="103">(R_mod_char*(A391)+R_c*m_c)/(A391+m_c)</f>
        <v>1.3222388805597203</v>
      </c>
      <c r="J391" s="6">
        <f t="shared" ref="J391:J454" si="104">I391*(1+SQRT(L391^2+M391^2))</f>
        <v>1.3257764718598621</v>
      </c>
      <c r="K391" s="6">
        <f t="shared" ref="K391:K454" si="105">I391*(1-SQRT(L391^2+M391^2))</f>
        <v>1.3187012892595784</v>
      </c>
      <c r="L391" s="84">
        <f t="shared" ref="L391:L454" si="106">(I391-N391)/I391</f>
        <v>2.6367319693099437E-3</v>
      </c>
      <c r="M391" s="6">
        <f t="shared" ref="M391:M454" si="107">(I391-O391)/I391</f>
        <v>-4.5354902108995734E-4</v>
      </c>
      <c r="N391" s="6">
        <f t="shared" ref="N391:N454" si="108">(R_mod_char*A391+(R_c*(m_c+sig_m_c)))/(A391+(m_c+sig_m_c))</f>
        <v>1.3187524910322839</v>
      </c>
      <c r="O391" s="54">
        <f t="shared" ref="O391:O454" si="109">(R_mod_char*A391+(R_c+sig_Rc)*(m_c))/(A391+(m_c))</f>
        <v>1.3228385807096452</v>
      </c>
      <c r="P391" s="64"/>
      <c r="Q391" s="85">
        <v>39.4</v>
      </c>
      <c r="R391" s="64">
        <f t="shared" ref="R391:R454" si="110">R_bulk_dead_std</f>
        <v>0</v>
      </c>
      <c r="S391" s="64">
        <f t="shared" ref="S391:S454" si="111">R_bulk_mod_std</f>
        <v>1.34</v>
      </c>
      <c r="T391" s="64"/>
      <c r="U391" s="64"/>
    </row>
    <row r="392" spans="1:21">
      <c r="A392" s="85">
        <v>39.5</v>
      </c>
      <c r="B392" s="83">
        <f t="shared" si="96"/>
        <v>2.9910269192422734E-3</v>
      </c>
      <c r="C392" s="6">
        <f t="shared" si="97"/>
        <v>3.829233558624415E-3</v>
      </c>
      <c r="D392" s="6">
        <f t="shared" si="98"/>
        <v>2.1528202798601318E-3</v>
      </c>
      <c r="E392" s="84">
        <f t="shared" si="99"/>
        <v>-0.19630255441804967</v>
      </c>
      <c r="F392" s="6">
        <f t="shared" si="100"/>
        <v>-0.1999999999999999</v>
      </c>
      <c r="G392" s="6">
        <f t="shared" si="101"/>
        <v>3.5781731438226812E-3</v>
      </c>
      <c r="H392" s="6">
        <f t="shared" si="102"/>
        <v>3.5892323030907278E-3</v>
      </c>
      <c r="I392" s="83">
        <f t="shared" si="103"/>
        <v>1.322283150548355</v>
      </c>
      <c r="J392" s="6">
        <f t="shared" si="104"/>
        <v>1.3258120851413895</v>
      </c>
      <c r="K392" s="6">
        <f t="shared" si="105"/>
        <v>1.3187542159553205</v>
      </c>
      <c r="L392" s="84">
        <f t="shared" si="106"/>
        <v>2.6301952060387326E-3</v>
      </c>
      <c r="M392" s="6">
        <f t="shared" si="107"/>
        <v>-4.5240339302546031E-4</v>
      </c>
      <c r="N392" s="6">
        <f t="shared" si="108"/>
        <v>1.3188052877447569</v>
      </c>
      <c r="O392" s="54">
        <f t="shared" si="109"/>
        <v>1.3228813559322035</v>
      </c>
      <c r="P392" s="64"/>
      <c r="Q392" s="85">
        <v>39.5</v>
      </c>
      <c r="R392" s="64">
        <f t="shared" si="110"/>
        <v>0</v>
      </c>
      <c r="S392" s="64">
        <f t="shared" si="111"/>
        <v>1.34</v>
      </c>
      <c r="T392" s="64"/>
      <c r="U392" s="64"/>
    </row>
    <row r="393" spans="1:21">
      <c r="A393" s="85">
        <v>39.6</v>
      </c>
      <c r="B393" s="83">
        <f t="shared" si="96"/>
        <v>2.9835902536051715E-3</v>
      </c>
      <c r="C393" s="6">
        <f t="shared" si="97"/>
        <v>3.8197319928141723E-3</v>
      </c>
      <c r="D393" s="6">
        <f t="shared" si="98"/>
        <v>2.1474485143961708E-3</v>
      </c>
      <c r="E393" s="84">
        <f t="shared" si="99"/>
        <v>-0.19631171921475299</v>
      </c>
      <c r="F393" s="6">
        <f t="shared" si="100"/>
        <v>-0.19999999999999996</v>
      </c>
      <c r="G393" s="6">
        <f t="shared" si="101"/>
        <v>3.5693039857227836E-3</v>
      </c>
      <c r="H393" s="6">
        <f t="shared" si="102"/>
        <v>3.5803083043262057E-3</v>
      </c>
      <c r="I393" s="83">
        <f t="shared" si="103"/>
        <v>1.3223272003978122</v>
      </c>
      <c r="J393" s="6">
        <f t="shared" si="104"/>
        <v>1.3258475205354778</v>
      </c>
      <c r="K393" s="6">
        <f t="shared" si="105"/>
        <v>1.3188068802601465</v>
      </c>
      <c r="L393" s="84">
        <f t="shared" si="106"/>
        <v>2.6236907719961854E-3</v>
      </c>
      <c r="M393" s="6">
        <f t="shared" si="107"/>
        <v>-4.5126353790622128E-4</v>
      </c>
      <c r="N393" s="6">
        <f t="shared" si="108"/>
        <v>1.3188578227245689</v>
      </c>
      <c r="O393" s="54">
        <f t="shared" si="109"/>
        <v>1.3229239184485333</v>
      </c>
      <c r="P393" s="64"/>
      <c r="Q393" s="85">
        <v>39.6</v>
      </c>
      <c r="R393" s="64">
        <f t="shared" si="110"/>
        <v>0</v>
      </c>
      <c r="S393" s="64">
        <f t="shared" si="111"/>
        <v>1.34</v>
      </c>
      <c r="T393" s="64"/>
      <c r="U393" s="64"/>
    </row>
    <row r="394" spans="1:21">
      <c r="A394" s="85">
        <v>39.700000000000003</v>
      </c>
      <c r="B394" s="83">
        <f t="shared" si="96"/>
        <v>2.976190476190476E-3</v>
      </c>
      <c r="C394" s="6">
        <f t="shared" si="97"/>
        <v>3.8102774637533252E-3</v>
      </c>
      <c r="D394" s="6">
        <f t="shared" si="98"/>
        <v>2.1421034886276269E-3</v>
      </c>
      <c r="E394" s="84">
        <f t="shared" si="99"/>
        <v>-0.19632083869053502</v>
      </c>
      <c r="F394" s="6">
        <f t="shared" si="100"/>
        <v>-0.20000000000000004</v>
      </c>
      <c r="G394" s="6">
        <f t="shared" si="101"/>
        <v>3.5604786865789731E-3</v>
      </c>
      <c r="H394" s="6">
        <f t="shared" si="102"/>
        <v>3.5714285714285713E-3</v>
      </c>
      <c r="I394" s="83">
        <f t="shared" si="103"/>
        <v>1.3223710317460318</v>
      </c>
      <c r="J394" s="6">
        <f t="shared" si="104"/>
        <v>1.3258827793715755</v>
      </c>
      <c r="K394" s="6">
        <f t="shared" si="105"/>
        <v>1.318859284120488</v>
      </c>
      <c r="L394" s="84">
        <f t="shared" si="106"/>
        <v>2.6172184279460299E-3</v>
      </c>
      <c r="M394" s="6">
        <f t="shared" si="107"/>
        <v>-4.5012941220617551E-4</v>
      </c>
      <c r="N394" s="6">
        <f t="shared" si="108"/>
        <v>1.318910097913164</v>
      </c>
      <c r="O394" s="54">
        <f t="shared" si="109"/>
        <v>1.3229662698412701</v>
      </c>
      <c r="P394" s="64"/>
      <c r="Q394" s="85">
        <v>39.700000000000003</v>
      </c>
      <c r="R394" s="64">
        <f t="shared" si="110"/>
        <v>0</v>
      </c>
      <c r="S394" s="64">
        <f t="shared" si="111"/>
        <v>1.34</v>
      </c>
      <c r="T394" s="64"/>
      <c r="U394" s="64"/>
    </row>
    <row r="395" spans="1:21">
      <c r="A395" s="85">
        <v>39.799999999999997</v>
      </c>
      <c r="B395" s="83">
        <f t="shared" si="96"/>
        <v>2.9688273132112818E-3</v>
      </c>
      <c r="C395" s="6">
        <f t="shared" si="97"/>
        <v>3.8008696230226232E-3</v>
      </c>
      <c r="D395" s="6">
        <f t="shared" si="98"/>
        <v>2.1367850033999405E-3</v>
      </c>
      <c r="E395" s="84">
        <f t="shared" si="99"/>
        <v>-0.19632991318074183</v>
      </c>
      <c r="F395" s="6">
        <f t="shared" si="100"/>
        <v>-0.1999999999999999</v>
      </c>
      <c r="G395" s="6">
        <f t="shared" si="101"/>
        <v>3.5516969218626678E-3</v>
      </c>
      <c r="H395" s="6">
        <f t="shared" si="102"/>
        <v>3.5625927758535379E-3</v>
      </c>
      <c r="I395" s="83">
        <f t="shared" si="103"/>
        <v>1.3224146462147452</v>
      </c>
      <c r="J395" s="6">
        <f t="shared" si="104"/>
        <v>1.3259178629659167</v>
      </c>
      <c r="K395" s="6">
        <f t="shared" si="105"/>
        <v>1.318911429463574</v>
      </c>
      <c r="L395" s="84">
        <f t="shared" si="106"/>
        <v>2.610777937006553E-3</v>
      </c>
      <c r="M395" s="6">
        <f t="shared" si="107"/>
        <v>-4.4900097283558625E-4</v>
      </c>
      <c r="N395" s="6">
        <f t="shared" si="108"/>
        <v>1.3189621152328335</v>
      </c>
      <c r="O395" s="54">
        <f t="shared" si="109"/>
        <v>1.3230084116773877</v>
      </c>
      <c r="P395" s="64"/>
      <c r="Q395" s="85">
        <v>39.799999999999997</v>
      </c>
      <c r="R395" s="64">
        <f t="shared" si="110"/>
        <v>0</v>
      </c>
      <c r="S395" s="64">
        <f t="shared" si="111"/>
        <v>1.34</v>
      </c>
      <c r="T395" s="64"/>
      <c r="U395" s="64"/>
    </row>
    <row r="396" spans="1:21">
      <c r="A396" s="85">
        <v>39.9</v>
      </c>
      <c r="B396" s="83">
        <f t="shared" si="96"/>
        <v>2.9615004935834156E-3</v>
      </c>
      <c r="C396" s="6">
        <f t="shared" si="97"/>
        <v>3.7915081256355478E-3</v>
      </c>
      <c r="D396" s="6">
        <f t="shared" si="98"/>
        <v>2.1314928615312834E-3</v>
      </c>
      <c r="E396" s="84">
        <f t="shared" si="99"/>
        <v>-0.19633894301741942</v>
      </c>
      <c r="F396" s="6">
        <f t="shared" si="100"/>
        <v>-0.20000000000000007</v>
      </c>
      <c r="G396" s="6">
        <f t="shared" si="101"/>
        <v>3.5429583702391494E-3</v>
      </c>
      <c r="H396" s="6">
        <f t="shared" si="102"/>
        <v>3.5538005923000989E-3</v>
      </c>
      <c r="I396" s="83">
        <f t="shared" si="103"/>
        <v>1.3224580454096744</v>
      </c>
      <c r="J396" s="6">
        <f t="shared" si="104"/>
        <v>1.3259527726216846</v>
      </c>
      <c r="K396" s="6">
        <f t="shared" si="105"/>
        <v>1.3189633181976639</v>
      </c>
      <c r="L396" s="84">
        <f t="shared" si="106"/>
        <v>2.6043690646211041E-3</v>
      </c>
      <c r="M396" s="6">
        <f t="shared" si="107"/>
        <v>-4.478781771358254E-4</v>
      </c>
      <c r="N396" s="6">
        <f t="shared" si="108"/>
        <v>1.3190138765869501</v>
      </c>
      <c r="O396" s="54">
        <f t="shared" si="109"/>
        <v>1.3230503455083911</v>
      </c>
      <c r="P396" s="64"/>
      <c r="Q396" s="85">
        <v>39.9</v>
      </c>
      <c r="R396" s="64">
        <f t="shared" si="110"/>
        <v>0</v>
      </c>
      <c r="S396" s="64">
        <f t="shared" si="111"/>
        <v>1.34</v>
      </c>
      <c r="T396" s="64"/>
      <c r="U396" s="64"/>
    </row>
    <row r="397" spans="1:21">
      <c r="A397" s="85">
        <v>40</v>
      </c>
      <c r="B397" s="83">
        <f t="shared" si="96"/>
        <v>2.9542097488921715E-3</v>
      </c>
      <c r="C397" s="6">
        <f t="shared" si="97"/>
        <v>3.7821926299961392E-3</v>
      </c>
      <c r="D397" s="6">
        <f t="shared" si="98"/>
        <v>2.1262268677882039E-3</v>
      </c>
      <c r="E397" s="84">
        <f t="shared" si="99"/>
        <v>-0.19634792852935387</v>
      </c>
      <c r="F397" s="6">
        <f t="shared" si="100"/>
        <v>-0.19999999999999998</v>
      </c>
      <c r="G397" s="6">
        <f t="shared" si="101"/>
        <v>3.5342627135283721E-3</v>
      </c>
      <c r="H397" s="6">
        <f t="shared" si="102"/>
        <v>3.5450516986706058E-3</v>
      </c>
      <c r="I397" s="83">
        <f t="shared" si="103"/>
        <v>1.3225012309207287</v>
      </c>
      <c r="J397" s="6">
        <f t="shared" si="104"/>
        <v>1.325987509629174</v>
      </c>
      <c r="K397" s="6">
        <f t="shared" si="105"/>
        <v>1.3190149522122834</v>
      </c>
      <c r="L397" s="84">
        <f t="shared" si="106"/>
        <v>2.5979915785306435E-3</v>
      </c>
      <c r="M397" s="6">
        <f t="shared" si="107"/>
        <v>-4.4676098287415997E-4</v>
      </c>
      <c r="N397" s="6">
        <f t="shared" si="108"/>
        <v>1.3190653838602002</v>
      </c>
      <c r="O397" s="54">
        <f t="shared" si="109"/>
        <v>1.3230920728705071</v>
      </c>
      <c r="P397" s="64"/>
      <c r="Q397" s="85">
        <v>40</v>
      </c>
      <c r="R397" s="64">
        <f t="shared" si="110"/>
        <v>0</v>
      </c>
      <c r="S397" s="64">
        <f t="shared" si="111"/>
        <v>1.34</v>
      </c>
      <c r="T397" s="64"/>
      <c r="U397" s="64"/>
    </row>
    <row r="398" spans="1:21">
      <c r="A398" s="85">
        <v>40.1</v>
      </c>
      <c r="B398" s="83">
        <f t="shared" si="96"/>
        <v>2.9469548133595285E-3</v>
      </c>
      <c r="C398" s="6">
        <f t="shared" si="97"/>
        <v>3.7729227978574461E-3</v>
      </c>
      <c r="D398" s="6">
        <f t="shared" si="98"/>
        <v>2.1209868288616109E-3</v>
      </c>
      <c r="E398" s="84">
        <f t="shared" si="99"/>
        <v>-0.19635687004211128</v>
      </c>
      <c r="F398" s="6">
        <f t="shared" si="100"/>
        <v>-0.2</v>
      </c>
      <c r="G398" s="6">
        <f t="shared" si="101"/>
        <v>3.5256096366663397E-3</v>
      </c>
      <c r="H398" s="6">
        <f t="shared" si="102"/>
        <v>3.5363457760314342E-3</v>
      </c>
      <c r="I398" s="83">
        <f t="shared" si="103"/>
        <v>1.3225442043222004</v>
      </c>
      <c r="J398" s="6">
        <f t="shared" si="104"/>
        <v>1.3260220752659502</v>
      </c>
      <c r="K398" s="6">
        <f t="shared" si="105"/>
        <v>1.3190663333784507</v>
      </c>
      <c r="L398" s="84">
        <f t="shared" si="106"/>
        <v>2.5916452487454869E-3</v>
      </c>
      <c r="M398" s="6">
        <f t="shared" si="107"/>
        <v>-4.4564934823787311E-4</v>
      </c>
      <c r="N398" s="6">
        <f t="shared" si="108"/>
        <v>1.3191166389188129</v>
      </c>
      <c r="O398" s="54">
        <f t="shared" si="109"/>
        <v>1.3231335952848724</v>
      </c>
      <c r="P398" s="64"/>
      <c r="Q398" s="85">
        <v>40.1</v>
      </c>
      <c r="R398" s="64">
        <f t="shared" si="110"/>
        <v>0</v>
      </c>
      <c r="S398" s="64">
        <f t="shared" si="111"/>
        <v>1.34</v>
      </c>
      <c r="T398" s="64"/>
      <c r="U398" s="64"/>
    </row>
    <row r="399" spans="1:21">
      <c r="A399" s="85">
        <v>40.200000000000003</v>
      </c>
      <c r="B399" s="83">
        <f t="shared" si="96"/>
        <v>2.9397354238118569E-3</v>
      </c>
      <c r="C399" s="6">
        <f t="shared" si="97"/>
        <v>3.7636982942805828E-3</v>
      </c>
      <c r="D399" s="6">
        <f t="shared" si="98"/>
        <v>2.115772553343131E-3</v>
      </c>
      <c r="E399" s="84">
        <f t="shared" si="99"/>
        <v>-0.19636576787807716</v>
      </c>
      <c r="F399" s="6">
        <f t="shared" si="100"/>
        <v>-0.19999999999999998</v>
      </c>
      <c r="G399" s="6">
        <f t="shared" si="101"/>
        <v>3.5169988276670568E-3</v>
      </c>
      <c r="H399" s="6">
        <f t="shared" si="102"/>
        <v>3.5276825085742282E-3</v>
      </c>
      <c r="I399" s="83">
        <f t="shared" si="103"/>
        <v>1.3225869671729547</v>
      </c>
      <c r="J399" s="6">
        <f t="shared" si="104"/>
        <v>1.3260564707970031</v>
      </c>
      <c r="K399" s="6">
        <f t="shared" si="105"/>
        <v>1.3191174635489062</v>
      </c>
      <c r="L399" s="84">
        <f t="shared" si="106"/>
        <v>2.5853298475169185E-3</v>
      </c>
      <c r="M399" s="6">
        <f t="shared" si="107"/>
        <v>-4.4454323182923066E-4</v>
      </c>
      <c r="N399" s="6">
        <f t="shared" si="108"/>
        <v>1.3191676436107855</v>
      </c>
      <c r="O399" s="54">
        <f t="shared" si="109"/>
        <v>1.3231749142577169</v>
      </c>
      <c r="P399" s="64"/>
      <c r="Q399" s="85">
        <v>40.200000000000003</v>
      </c>
      <c r="R399" s="64">
        <f t="shared" si="110"/>
        <v>0</v>
      </c>
      <c r="S399" s="64">
        <f t="shared" si="111"/>
        <v>1.34</v>
      </c>
      <c r="T399" s="64"/>
      <c r="U399" s="64"/>
    </row>
    <row r="400" spans="1:21">
      <c r="A400" s="85">
        <v>40.299999999999997</v>
      </c>
      <c r="B400" s="83">
        <f t="shared" si="96"/>
        <v>2.9325513196480943E-3</v>
      </c>
      <c r="C400" s="6">
        <f t="shared" si="97"/>
        <v>3.7545187875943856E-3</v>
      </c>
      <c r="D400" s="6">
        <f t="shared" si="98"/>
        <v>2.1105838517018029E-3</v>
      </c>
      <c r="E400" s="84">
        <f t="shared" si="99"/>
        <v>-0.1963746223564953</v>
      </c>
      <c r="F400" s="6">
        <f t="shared" si="100"/>
        <v>-0.19999999999999982</v>
      </c>
      <c r="G400" s="6">
        <f t="shared" si="101"/>
        <v>3.5084299775850307E-3</v>
      </c>
      <c r="H400" s="6">
        <f t="shared" si="102"/>
        <v>3.5190615835777126E-3</v>
      </c>
      <c r="I400" s="83">
        <f t="shared" si="103"/>
        <v>1.3226295210166179</v>
      </c>
      <c r="J400" s="6">
        <f t="shared" si="104"/>
        <v>1.3260906974749043</v>
      </c>
      <c r="K400" s="6">
        <f t="shared" si="105"/>
        <v>1.3191683445583315</v>
      </c>
      <c r="L400" s="84">
        <f t="shared" si="106"/>
        <v>2.5790451493106796E-3</v>
      </c>
      <c r="M400" s="6">
        <f t="shared" si="107"/>
        <v>-4.4344259266112536E-4</v>
      </c>
      <c r="N400" s="6">
        <f t="shared" si="108"/>
        <v>1.3192183997661049</v>
      </c>
      <c r="O400" s="54">
        <f t="shared" si="109"/>
        <v>1.3232160312805477</v>
      </c>
      <c r="P400" s="64"/>
      <c r="Q400" s="85">
        <v>40.299999999999997</v>
      </c>
      <c r="R400" s="64">
        <f t="shared" si="110"/>
        <v>0</v>
      </c>
      <c r="S400" s="64">
        <f t="shared" si="111"/>
        <v>1.34</v>
      </c>
      <c r="T400" s="64"/>
      <c r="U400" s="64"/>
    </row>
    <row r="401" spans="1:21">
      <c r="A401" s="85">
        <v>40.4</v>
      </c>
      <c r="B401" s="83">
        <f t="shared" si="96"/>
        <v>2.9254022428083864E-3</v>
      </c>
      <c r="C401" s="6">
        <f t="shared" si="97"/>
        <v>3.745383949355658E-3</v>
      </c>
      <c r="D401" s="6">
        <f t="shared" si="98"/>
        <v>2.1054205362611147E-3</v>
      </c>
      <c r="E401" s="84">
        <f t="shared" si="99"/>
        <v>-0.19638343379350565</v>
      </c>
      <c r="F401" s="6">
        <f t="shared" si="100"/>
        <v>-0.19999999999999987</v>
      </c>
      <c r="G401" s="6">
        <f t="shared" si="101"/>
        <v>3.49990278047832E-3</v>
      </c>
      <c r="H401" s="6">
        <f t="shared" si="102"/>
        <v>3.5104826913700633E-3</v>
      </c>
      <c r="I401" s="83">
        <f t="shared" si="103"/>
        <v>1.3226718673817652</v>
      </c>
      <c r="J401" s="6">
        <f t="shared" si="104"/>
        <v>1.3261247565399594</v>
      </c>
      <c r="K401" s="6">
        <f t="shared" si="105"/>
        <v>1.319218978223571</v>
      </c>
      <c r="L401" s="84">
        <f t="shared" si="106"/>
        <v>2.5727909307804889E-3</v>
      </c>
      <c r="M401" s="6">
        <f t="shared" si="107"/>
        <v>-4.4234739015037582E-4</v>
      </c>
      <c r="N401" s="6">
        <f t="shared" si="108"/>
        <v>1.3192689091969669</v>
      </c>
      <c r="O401" s="54">
        <f t="shared" si="109"/>
        <v>1.3232569478303269</v>
      </c>
      <c r="P401" s="64"/>
      <c r="Q401" s="85">
        <v>40.4</v>
      </c>
      <c r="R401" s="64">
        <f t="shared" si="110"/>
        <v>0</v>
      </c>
      <c r="S401" s="64">
        <f t="shared" si="111"/>
        <v>1.34</v>
      </c>
      <c r="T401" s="64"/>
      <c r="U401" s="64"/>
    </row>
    <row r="402" spans="1:21">
      <c r="A402" s="85">
        <v>40.5</v>
      </c>
      <c r="B402" s="83">
        <f t="shared" si="96"/>
        <v>2.9182879377431907E-3</v>
      </c>
      <c r="C402" s="6">
        <f t="shared" si="97"/>
        <v>3.7362934543099975E-3</v>
      </c>
      <c r="D402" s="6">
        <f t="shared" si="98"/>
        <v>2.1002824211763835E-3</v>
      </c>
      <c r="E402" s="84">
        <f t="shared" si="99"/>
        <v>-0.19639220250218209</v>
      </c>
      <c r="F402" s="6">
        <f t="shared" si="100"/>
        <v>-0.20000000000000004</v>
      </c>
      <c r="G402" s="6">
        <f t="shared" si="101"/>
        <v>3.4914169333721268E-3</v>
      </c>
      <c r="H402" s="6">
        <f t="shared" si="102"/>
        <v>3.5019455252918289E-3</v>
      </c>
      <c r="I402" s="83">
        <f t="shared" si="103"/>
        <v>1.3227140077821014</v>
      </c>
      <c r="J402" s="6">
        <f t="shared" si="104"/>
        <v>1.3261586492203543</v>
      </c>
      <c r="K402" s="6">
        <f t="shared" si="105"/>
        <v>1.3192693663438484</v>
      </c>
      <c r="L402" s="84">
        <f t="shared" si="106"/>
        <v>2.5665669707400879E-3</v>
      </c>
      <c r="M402" s="6">
        <f t="shared" si="107"/>
        <v>-4.4125758411472536E-4</v>
      </c>
      <c r="N402" s="6">
        <f t="shared" si="108"/>
        <v>1.3193191736979926</v>
      </c>
      <c r="O402" s="54">
        <f t="shared" si="109"/>
        <v>1.32329766536965</v>
      </c>
      <c r="P402" s="64"/>
      <c r="Q402" s="85">
        <v>40.5</v>
      </c>
      <c r="R402" s="64">
        <f t="shared" si="110"/>
        <v>0</v>
      </c>
      <c r="S402" s="64">
        <f t="shared" si="111"/>
        <v>1.34</v>
      </c>
      <c r="T402" s="64"/>
      <c r="U402" s="64"/>
    </row>
    <row r="403" spans="1:21">
      <c r="A403" s="85">
        <v>40.6</v>
      </c>
      <c r="B403" s="83">
        <f t="shared" si="96"/>
        <v>2.911208151382824E-3</v>
      </c>
      <c r="C403" s="6">
        <f t="shared" si="97"/>
        <v>3.7272469803531893E-3</v>
      </c>
      <c r="D403" s="6">
        <f t="shared" si="98"/>
        <v>2.0951693224124587E-3</v>
      </c>
      <c r="E403" s="84">
        <f t="shared" si="99"/>
        <v>-0.1964009287925694</v>
      </c>
      <c r="F403" s="6">
        <f t="shared" si="100"/>
        <v>-0.19999999999999982</v>
      </c>
      <c r="G403" s="6">
        <f t="shared" si="101"/>
        <v>3.4829721362229097E-3</v>
      </c>
      <c r="H403" s="6">
        <f t="shared" si="102"/>
        <v>3.4934497816593883E-3</v>
      </c>
      <c r="I403" s="83">
        <f t="shared" si="103"/>
        <v>1.3227559437166425</v>
      </c>
      <c r="J403" s="6">
        <f t="shared" si="104"/>
        <v>1.3261923767323067</v>
      </c>
      <c r="K403" s="6">
        <f t="shared" si="105"/>
        <v>1.3193195107009781</v>
      </c>
      <c r="L403" s="84">
        <f t="shared" si="106"/>
        <v>2.5603730501386683E-3</v>
      </c>
      <c r="M403" s="6">
        <f t="shared" si="107"/>
        <v>-4.4017313476632004E-4</v>
      </c>
      <c r="N403" s="6">
        <f t="shared" si="108"/>
        <v>1.3193691950464397</v>
      </c>
      <c r="O403" s="54">
        <f t="shared" si="109"/>
        <v>1.323338185346919</v>
      </c>
      <c r="P403" s="64"/>
      <c r="Q403" s="85">
        <v>40.6</v>
      </c>
      <c r="R403" s="64">
        <f t="shared" si="110"/>
        <v>0</v>
      </c>
      <c r="S403" s="64">
        <f t="shared" si="111"/>
        <v>1.34</v>
      </c>
      <c r="T403" s="64"/>
      <c r="U403" s="64"/>
    </row>
    <row r="404" spans="1:21">
      <c r="A404" s="85">
        <v>40.700000000000003</v>
      </c>
      <c r="B404" s="83">
        <f t="shared" si="96"/>
        <v>2.9041626331074537E-3</v>
      </c>
      <c r="C404" s="6">
        <f t="shared" si="97"/>
        <v>3.7182442084931593E-3</v>
      </c>
      <c r="D404" s="6">
        <f t="shared" si="98"/>
        <v>2.0900810577217481E-3</v>
      </c>
      <c r="E404" s="84">
        <f t="shared" si="99"/>
        <v>-0.19640961297172085</v>
      </c>
      <c r="F404" s="6">
        <f t="shared" si="100"/>
        <v>-0.19999999999999998</v>
      </c>
      <c r="G404" s="6">
        <f t="shared" si="101"/>
        <v>3.4745680918830224E-3</v>
      </c>
      <c r="H404" s="6">
        <f t="shared" si="102"/>
        <v>3.4849951597289443E-3</v>
      </c>
      <c r="I404" s="83">
        <f t="shared" si="103"/>
        <v>1.3227976766698935</v>
      </c>
      <c r="J404" s="6">
        <f t="shared" si="104"/>
        <v>1.3262259402802097</v>
      </c>
      <c r="K404" s="6">
        <f t="shared" si="105"/>
        <v>1.3193694130595772</v>
      </c>
      <c r="L404" s="84">
        <f t="shared" si="106"/>
        <v>2.5542089520344895E-3</v>
      </c>
      <c r="M404" s="6">
        <f t="shared" si="107"/>
        <v>-4.3909400270787901E-4</v>
      </c>
      <c r="N404" s="6">
        <f t="shared" si="108"/>
        <v>1.3194189750024128</v>
      </c>
      <c r="O404" s="54">
        <f t="shared" si="109"/>
        <v>1.3233785091965151</v>
      </c>
      <c r="P404" s="64"/>
      <c r="Q404" s="85">
        <v>40.700000000000003</v>
      </c>
      <c r="R404" s="64">
        <f t="shared" si="110"/>
        <v>0</v>
      </c>
      <c r="S404" s="64">
        <f t="shared" si="111"/>
        <v>1.34</v>
      </c>
      <c r="T404" s="64"/>
      <c r="U404" s="64"/>
    </row>
    <row r="405" spans="1:21">
      <c r="A405" s="85">
        <v>40.799999999999997</v>
      </c>
      <c r="B405" s="83">
        <f t="shared" si="96"/>
        <v>2.8971511347175281E-3</v>
      </c>
      <c r="C405" s="6">
        <f t="shared" si="97"/>
        <v>3.7092848228124759E-3</v>
      </c>
      <c r="D405" s="6">
        <f t="shared" si="98"/>
        <v>2.0850174466225803E-3</v>
      </c>
      <c r="E405" s="84">
        <f t="shared" si="99"/>
        <v>-0.19641825534373175</v>
      </c>
      <c r="F405" s="6">
        <f t="shared" si="100"/>
        <v>-0.1999999999999999</v>
      </c>
      <c r="G405" s="6">
        <f t="shared" si="101"/>
        <v>3.4662045060658577E-3</v>
      </c>
      <c r="H405" s="6">
        <f t="shared" si="102"/>
        <v>3.4765813616610334E-3</v>
      </c>
      <c r="I405" s="83">
        <f t="shared" si="103"/>
        <v>1.3228392081120233</v>
      </c>
      <c r="J405" s="6">
        <f t="shared" si="104"/>
        <v>1.3262593410567751</v>
      </c>
      <c r="K405" s="6">
        <f t="shared" si="105"/>
        <v>1.3194190751672714</v>
      </c>
      <c r="L405" s="84">
        <f t="shared" si="106"/>
        <v>2.5480744615696935E-3</v>
      </c>
      <c r="M405" s="6">
        <f t="shared" si="107"/>
        <v>-4.3802014892685507E-4</v>
      </c>
      <c r="N405" s="6">
        <f t="shared" si="108"/>
        <v>1.3194685153090699</v>
      </c>
      <c r="O405" s="54">
        <f t="shared" si="109"/>
        <v>1.3234186383389668</v>
      </c>
      <c r="P405" s="64"/>
      <c r="Q405" s="85">
        <v>40.799999999999997</v>
      </c>
      <c r="R405" s="64">
        <f t="shared" si="110"/>
        <v>0</v>
      </c>
      <c r="S405" s="64">
        <f t="shared" si="111"/>
        <v>1.34</v>
      </c>
      <c r="T405" s="64"/>
      <c r="U405" s="64"/>
    </row>
    <row r="406" spans="1:21">
      <c r="A406" s="85">
        <v>40.9</v>
      </c>
      <c r="B406" s="83">
        <f t="shared" si="96"/>
        <v>2.8901734104046246E-3</v>
      </c>
      <c r="C406" s="6">
        <f t="shared" si="97"/>
        <v>3.7003685104313984E-3</v>
      </c>
      <c r="D406" s="6">
        <f t="shared" si="98"/>
        <v>2.0799783103778507E-3</v>
      </c>
      <c r="E406" s="84">
        <f t="shared" si="99"/>
        <v>-0.19642685620977796</v>
      </c>
      <c r="F406" s="6">
        <f t="shared" si="100"/>
        <v>-0.19999999999999987</v>
      </c>
      <c r="G406" s="6">
        <f t="shared" si="101"/>
        <v>3.4578810873114973E-3</v>
      </c>
      <c r="H406" s="6">
        <f t="shared" si="102"/>
        <v>3.4682080924855491E-3</v>
      </c>
      <c r="I406" s="83">
        <f t="shared" si="103"/>
        <v>1.3228805394990368</v>
      </c>
      <c r="J406" s="6">
        <f t="shared" si="104"/>
        <v>1.3262925802431751</v>
      </c>
      <c r="K406" s="6">
        <f t="shared" si="105"/>
        <v>1.3194684987548986</v>
      </c>
      <c r="L406" s="84">
        <f t="shared" si="106"/>
        <v>2.5419693659453255E-3</v>
      </c>
      <c r="M406" s="6">
        <f t="shared" si="107"/>
        <v>-4.3695153479228667E-4</v>
      </c>
      <c r="N406" s="6">
        <f t="shared" si="108"/>
        <v>1.3195178176928251</v>
      </c>
      <c r="O406" s="54">
        <f t="shared" si="109"/>
        <v>1.3234585741811178</v>
      </c>
      <c r="P406" s="64"/>
      <c r="Q406" s="85">
        <v>40.9</v>
      </c>
      <c r="R406" s="64">
        <f t="shared" si="110"/>
        <v>0</v>
      </c>
      <c r="S406" s="64">
        <f t="shared" si="111"/>
        <v>1.34</v>
      </c>
      <c r="T406" s="64"/>
      <c r="U406" s="64"/>
    </row>
    <row r="407" spans="1:21">
      <c r="A407" s="85">
        <v>41</v>
      </c>
      <c r="B407" s="83">
        <f t="shared" si="96"/>
        <v>2.8832292167227293E-3</v>
      </c>
      <c r="C407" s="6">
        <f t="shared" si="97"/>
        <v>3.6914949614714498E-3</v>
      </c>
      <c r="D407" s="6">
        <f t="shared" si="98"/>
        <v>2.0749634719740089E-3</v>
      </c>
      <c r="E407" s="84">
        <f t="shared" si="99"/>
        <v>-0.19643541586814872</v>
      </c>
      <c r="F407" s="6">
        <f t="shared" si="100"/>
        <v>-0.2</v>
      </c>
      <c r="G407" s="6">
        <f t="shared" si="101"/>
        <v>3.4495975469528554E-3</v>
      </c>
      <c r="H407" s="6">
        <f t="shared" si="102"/>
        <v>3.4598750600672752E-3</v>
      </c>
      <c r="I407" s="83">
        <f t="shared" si="103"/>
        <v>1.3229216722729458</v>
      </c>
      <c r="J407" s="6">
        <f t="shared" si="104"/>
        <v>1.3263256590091814</v>
      </c>
      <c r="K407" s="6">
        <f t="shared" si="105"/>
        <v>1.3195176855367101</v>
      </c>
      <c r="L407" s="84">
        <f t="shared" si="106"/>
        <v>2.5358934543967112E-3</v>
      </c>
      <c r="M407" s="6">
        <f t="shared" si="107"/>
        <v>-4.3588812204880135E-4</v>
      </c>
      <c r="N407" s="6">
        <f t="shared" si="108"/>
        <v>1.3195668838635493</v>
      </c>
      <c r="O407" s="54">
        <f t="shared" si="109"/>
        <v>1.3234983181162905</v>
      </c>
      <c r="P407" s="64"/>
      <c r="Q407" s="85">
        <v>41</v>
      </c>
      <c r="R407" s="64">
        <f t="shared" si="110"/>
        <v>0</v>
      </c>
      <c r="S407" s="64">
        <f t="shared" si="111"/>
        <v>1.34</v>
      </c>
      <c r="T407" s="64"/>
      <c r="U407" s="64"/>
    </row>
    <row r="408" spans="1:21">
      <c r="A408" s="85">
        <v>41.1</v>
      </c>
      <c r="B408" s="83">
        <f t="shared" si="96"/>
        <v>2.8763183125599234E-3</v>
      </c>
      <c r="C408" s="6">
        <f t="shared" si="97"/>
        <v>3.6826638690195179E-3</v>
      </c>
      <c r="D408" s="6">
        <f t="shared" si="98"/>
        <v>2.0699727561003293E-3</v>
      </c>
      <c r="E408" s="84">
        <f t="shared" si="99"/>
        <v>-0.19644393461428145</v>
      </c>
      <c r="F408" s="6">
        <f t="shared" si="100"/>
        <v>-0.1999999999999999</v>
      </c>
      <c r="G408" s="6">
        <f t="shared" si="101"/>
        <v>3.4413535990823053E-3</v>
      </c>
      <c r="H408" s="6">
        <f t="shared" si="102"/>
        <v>3.4515819750719078E-3</v>
      </c>
      <c r="I408" s="83">
        <f t="shared" si="103"/>
        <v>1.3229626078619368</v>
      </c>
      <c r="J408" s="6">
        <f t="shared" si="104"/>
        <v>1.3263585785133023</v>
      </c>
      <c r="K408" s="6">
        <f t="shared" si="105"/>
        <v>1.3195666372105712</v>
      </c>
      <c r="L408" s="84">
        <f t="shared" si="106"/>
        <v>2.5298465181691977E-3</v>
      </c>
      <c r="M408" s="6">
        <f t="shared" si="107"/>
        <v>-4.3482987281230233E-4</v>
      </c>
      <c r="N408" s="6">
        <f t="shared" si="108"/>
        <v>1.3196157155147692</v>
      </c>
      <c r="O408" s="54">
        <f t="shared" si="109"/>
        <v>1.3235378715244488</v>
      </c>
      <c r="P408" s="64"/>
      <c r="Q408" s="85">
        <v>41.1</v>
      </c>
      <c r="R408" s="64">
        <f t="shared" si="110"/>
        <v>0</v>
      </c>
      <c r="S408" s="64">
        <f t="shared" si="111"/>
        <v>1.34</v>
      </c>
      <c r="T408" s="64"/>
      <c r="U408" s="64"/>
    </row>
    <row r="409" spans="1:21">
      <c r="A409" s="85">
        <v>41.2</v>
      </c>
      <c r="B409" s="83">
        <f t="shared" si="96"/>
        <v>2.8694404591104732E-3</v>
      </c>
      <c r="C409" s="6">
        <f t="shared" si="97"/>
        <v>3.6738749290924676E-3</v>
      </c>
      <c r="D409" s="6">
        <f t="shared" si="98"/>
        <v>2.0650059891284792E-3</v>
      </c>
      <c r="E409" s="84">
        <f t="shared" si="99"/>
        <v>-0.19645241274079722</v>
      </c>
      <c r="F409" s="6">
        <f t="shared" si="100"/>
        <v>-0.20000000000000009</v>
      </c>
      <c r="G409" s="6">
        <f t="shared" si="101"/>
        <v>3.4331489605187865E-3</v>
      </c>
      <c r="H409" s="6">
        <f t="shared" si="102"/>
        <v>3.4433285509325681E-3</v>
      </c>
      <c r="I409" s="83">
        <f t="shared" si="103"/>
        <v>1.3230033476805356</v>
      </c>
      <c r="J409" s="6">
        <f t="shared" si="104"/>
        <v>1.3263913399029181</v>
      </c>
      <c r="K409" s="6">
        <f t="shared" si="105"/>
        <v>1.3196153554581531</v>
      </c>
      <c r="L409" s="84">
        <f t="shared" si="106"/>
        <v>2.5238283504944344E-3</v>
      </c>
      <c r="M409" s="6">
        <f t="shared" si="107"/>
        <v>-4.3377674956633221E-4</v>
      </c>
      <c r="N409" s="6">
        <f t="shared" si="108"/>
        <v>1.3196643143238604</v>
      </c>
      <c r="O409" s="54">
        <f t="shared" si="109"/>
        <v>1.3235772357723579</v>
      </c>
      <c r="P409" s="64"/>
      <c r="Q409" s="85">
        <v>41.2</v>
      </c>
      <c r="R409" s="64">
        <f t="shared" si="110"/>
        <v>0</v>
      </c>
      <c r="S409" s="64">
        <f t="shared" si="111"/>
        <v>1.34</v>
      </c>
      <c r="T409" s="64"/>
      <c r="U409" s="64"/>
    </row>
    <row r="410" spans="1:21">
      <c r="A410" s="85">
        <v>41.3</v>
      </c>
      <c r="B410" s="83">
        <f t="shared" si="96"/>
        <v>2.8625954198473287E-3</v>
      </c>
      <c r="C410" s="6">
        <f t="shared" si="97"/>
        <v>3.665127840602259E-3</v>
      </c>
      <c r="D410" s="6">
        <f t="shared" si="98"/>
        <v>2.0600629990923983E-3</v>
      </c>
      <c r="E410" s="84">
        <f t="shared" si="99"/>
        <v>-0.19646085053753198</v>
      </c>
      <c r="F410" s="6">
        <f t="shared" si="100"/>
        <v>-0.19999999999999993</v>
      </c>
      <c r="G410" s="6">
        <f t="shared" si="101"/>
        <v>3.4249833507753783E-3</v>
      </c>
      <c r="H410" s="6">
        <f t="shared" si="102"/>
        <v>3.4351145038167942E-3</v>
      </c>
      <c r="I410" s="83">
        <f t="shared" si="103"/>
        <v>1.323043893129771</v>
      </c>
      <c r="J410" s="6">
        <f t="shared" si="104"/>
        <v>1.3264239443144152</v>
      </c>
      <c r="K410" s="6">
        <f t="shared" si="105"/>
        <v>1.319663841945127</v>
      </c>
      <c r="L410" s="84">
        <f t="shared" si="106"/>
        <v>2.5178387465666675E-3</v>
      </c>
      <c r="M410" s="6">
        <f t="shared" si="107"/>
        <v>-4.3272871515642676E-4</v>
      </c>
      <c r="N410" s="6">
        <f t="shared" si="108"/>
        <v>1.3197126819522405</v>
      </c>
      <c r="O410" s="54">
        <f t="shared" si="109"/>
        <v>1.3236164122137406</v>
      </c>
      <c r="P410" s="64"/>
      <c r="Q410" s="85">
        <v>41.3</v>
      </c>
      <c r="R410" s="64">
        <f t="shared" si="110"/>
        <v>0</v>
      </c>
      <c r="S410" s="64">
        <f t="shared" si="111"/>
        <v>1.34</v>
      </c>
      <c r="T410" s="64"/>
      <c r="U410" s="64"/>
    </row>
    <row r="411" spans="1:21">
      <c r="A411" s="85">
        <v>41.4</v>
      </c>
      <c r="B411" s="83">
        <f t="shared" si="96"/>
        <v>2.8557829604950024E-3</v>
      </c>
      <c r="C411" s="6">
        <f t="shared" si="97"/>
        <v>3.6564223053215648E-3</v>
      </c>
      <c r="D411" s="6">
        <f t="shared" si="98"/>
        <v>2.05514361566844E-3</v>
      </c>
      <c r="E411" s="84">
        <f t="shared" si="99"/>
        <v>-0.19646924829157178</v>
      </c>
      <c r="F411" s="6">
        <f t="shared" si="100"/>
        <v>-0.20000000000000007</v>
      </c>
      <c r="G411" s="6">
        <f t="shared" si="101"/>
        <v>3.4168564920273349E-3</v>
      </c>
      <c r="H411" s="6">
        <f t="shared" si="102"/>
        <v>3.426939552594003E-3</v>
      </c>
      <c r="I411" s="83">
        <f t="shared" si="103"/>
        <v>1.3230842455973346</v>
      </c>
      <c r="J411" s="6">
        <f t="shared" si="104"/>
        <v>1.3264563928733144</v>
      </c>
      <c r="K411" s="6">
        <f t="shared" si="105"/>
        <v>1.3197120983213546</v>
      </c>
      <c r="L411" s="84">
        <f t="shared" si="106"/>
        <v>2.5118775035190728E-3</v>
      </c>
      <c r="M411" s="6">
        <f t="shared" si="107"/>
        <v>-4.3168573278648759E-4</v>
      </c>
      <c r="N411" s="6">
        <f t="shared" si="108"/>
        <v>1.3197608200455582</v>
      </c>
      <c r="O411" s="54">
        <f t="shared" si="109"/>
        <v>1.3236554021894336</v>
      </c>
      <c r="P411" s="64"/>
      <c r="Q411" s="85">
        <v>41.4</v>
      </c>
      <c r="R411" s="64">
        <f t="shared" si="110"/>
        <v>0</v>
      </c>
      <c r="S411" s="64">
        <f t="shared" si="111"/>
        <v>1.34</v>
      </c>
      <c r="T411" s="64"/>
      <c r="U411" s="64"/>
    </row>
    <row r="412" spans="1:21">
      <c r="A412" s="85">
        <v>41.5</v>
      </c>
      <c r="B412" s="83">
        <f t="shared" si="96"/>
        <v>2.8490028490028491E-3</v>
      </c>
      <c r="C412" s="6">
        <f t="shared" si="97"/>
        <v>3.647758027849874E-3</v>
      </c>
      <c r="D412" s="6">
        <f t="shared" si="98"/>
        <v>2.0502476701558243E-3</v>
      </c>
      <c r="E412" s="84">
        <f t="shared" si="99"/>
        <v>-0.19647760628728322</v>
      </c>
      <c r="F412" s="6">
        <f t="shared" si="100"/>
        <v>-0.19999999999999993</v>
      </c>
      <c r="G412" s="6">
        <f t="shared" si="101"/>
        <v>3.4087681090805792E-3</v>
      </c>
      <c r="H412" s="6">
        <f t="shared" si="102"/>
        <v>3.4188034188034188E-3</v>
      </c>
      <c r="I412" s="83">
        <f t="shared" si="103"/>
        <v>1.3231244064577399</v>
      </c>
      <c r="J412" s="6">
        <f t="shared" si="104"/>
        <v>1.3264886866944054</v>
      </c>
      <c r="K412" s="6">
        <f t="shared" si="105"/>
        <v>1.3197601262210743</v>
      </c>
      <c r="L412" s="84">
        <f t="shared" si="106"/>
        <v>2.5059444204019537E-3</v>
      </c>
      <c r="M412" s="6">
        <f t="shared" si="107"/>
        <v>-4.3064776601482409E-4</v>
      </c>
      <c r="N412" s="6">
        <f t="shared" si="108"/>
        <v>1.3198087302338795</v>
      </c>
      <c r="O412" s="54">
        <f t="shared" si="109"/>
        <v>1.3236942070275406</v>
      </c>
      <c r="P412" s="64"/>
      <c r="Q412" s="85">
        <v>41.5</v>
      </c>
      <c r="R412" s="64">
        <f t="shared" si="110"/>
        <v>0</v>
      </c>
      <c r="S412" s="64">
        <f t="shared" si="111"/>
        <v>1.34</v>
      </c>
      <c r="T412" s="64"/>
      <c r="U412" s="64"/>
    </row>
    <row r="413" spans="1:21">
      <c r="A413" s="85">
        <v>41.6</v>
      </c>
      <c r="B413" s="83">
        <f t="shared" si="96"/>
        <v>2.8422548555187117E-3</v>
      </c>
      <c r="C413" s="6">
        <f t="shared" si="97"/>
        <v>3.6391347155800774E-3</v>
      </c>
      <c r="D413" s="6">
        <f t="shared" si="98"/>
        <v>2.0453749954573463E-3</v>
      </c>
      <c r="E413" s="84">
        <f t="shared" si="99"/>
        <v>-0.19648592480634774</v>
      </c>
      <c r="F413" s="6">
        <f t="shared" si="100"/>
        <v>-0.19999999999999987</v>
      </c>
      <c r="G413" s="6">
        <f t="shared" si="101"/>
        <v>3.400717929340638E-3</v>
      </c>
      <c r="H413" s="6">
        <f t="shared" si="102"/>
        <v>3.4107058266224536E-3</v>
      </c>
      <c r="I413" s="83">
        <f t="shared" si="103"/>
        <v>1.3231643770724777</v>
      </c>
      <c r="J413" s="6">
        <f t="shared" si="104"/>
        <v>1.3265208268818698</v>
      </c>
      <c r="K413" s="6">
        <f t="shared" si="105"/>
        <v>1.3198079272630856</v>
      </c>
      <c r="L413" s="84">
        <f t="shared" si="106"/>
        <v>2.5000392981591184E-3</v>
      </c>
      <c r="M413" s="6">
        <f t="shared" si="107"/>
        <v>-4.2961477874835355E-4</v>
      </c>
      <c r="N413" s="6">
        <f t="shared" si="108"/>
        <v>1.3198564141318723</v>
      </c>
      <c r="O413" s="54">
        <f t="shared" si="109"/>
        <v>1.3237328280435814</v>
      </c>
      <c r="P413" s="64"/>
      <c r="Q413" s="85">
        <v>41.6</v>
      </c>
      <c r="R413" s="64">
        <f t="shared" si="110"/>
        <v>0</v>
      </c>
      <c r="S413" s="64">
        <f t="shared" si="111"/>
        <v>1.34</v>
      </c>
      <c r="T413" s="64"/>
      <c r="U413" s="64"/>
    </row>
    <row r="414" spans="1:21">
      <c r="A414" s="85">
        <v>41.7</v>
      </c>
      <c r="B414" s="83">
        <f t="shared" si="96"/>
        <v>2.8355387523629487E-3</v>
      </c>
      <c r="C414" s="6">
        <f t="shared" si="97"/>
        <v>3.6305520786655268E-3</v>
      </c>
      <c r="D414" s="6">
        <f t="shared" si="98"/>
        <v>2.0405254260603706E-3</v>
      </c>
      <c r="E414" s="84">
        <f t="shared" si="99"/>
        <v>-0.19649420412779187</v>
      </c>
      <c r="F414" s="6">
        <f t="shared" si="100"/>
        <v>-0.2</v>
      </c>
      <c r="G414" s="6">
        <f t="shared" si="101"/>
        <v>3.3927056827820182E-3</v>
      </c>
      <c r="H414" s="6">
        <f t="shared" si="102"/>
        <v>3.4026465028355385E-3</v>
      </c>
      <c r="I414" s="83">
        <f t="shared" si="103"/>
        <v>1.3232041587901702</v>
      </c>
      <c r="J414" s="6">
        <f t="shared" si="104"/>
        <v>1.3265528145294083</v>
      </c>
      <c r="K414" s="6">
        <f t="shared" si="105"/>
        <v>1.3198555030509322</v>
      </c>
      <c r="L414" s="84">
        <f t="shared" si="106"/>
        <v>2.4941619396056307E-3</v>
      </c>
      <c r="M414" s="6">
        <f t="shared" si="107"/>
        <v>-4.2858673524066583E-4</v>
      </c>
      <c r="N414" s="6">
        <f t="shared" si="108"/>
        <v>1.3199038733389878</v>
      </c>
      <c r="O414" s="54">
        <f t="shared" si="109"/>
        <v>1.3237712665406429</v>
      </c>
      <c r="P414" s="64"/>
      <c r="Q414" s="85">
        <v>41.7</v>
      </c>
      <c r="R414" s="64">
        <f t="shared" si="110"/>
        <v>0</v>
      </c>
      <c r="S414" s="64">
        <f t="shared" si="111"/>
        <v>1.34</v>
      </c>
      <c r="T414" s="64"/>
      <c r="U414" s="64"/>
    </row>
    <row r="415" spans="1:21">
      <c r="A415" s="85">
        <v>41.8</v>
      </c>
      <c r="B415" s="83">
        <f t="shared" si="96"/>
        <v>2.828854314002829E-3</v>
      </c>
      <c r="C415" s="6">
        <f t="shared" si="97"/>
        <v>3.6220098299875568E-3</v>
      </c>
      <c r="D415" s="6">
        <f t="shared" si="98"/>
        <v>2.0356987980181011E-3</v>
      </c>
      <c r="E415" s="84">
        <f t="shared" si="99"/>
        <v>-0.19650244452801796</v>
      </c>
      <c r="F415" s="6">
        <f t="shared" si="100"/>
        <v>-0.20000000000000007</v>
      </c>
      <c r="G415" s="6">
        <f t="shared" si="101"/>
        <v>3.3847311019180142E-3</v>
      </c>
      <c r="H415" s="6">
        <f t="shared" si="102"/>
        <v>3.3946251768033949E-3</v>
      </c>
      <c r="I415" s="83">
        <f t="shared" si="103"/>
        <v>1.3232437529467234</v>
      </c>
      <c r="J415" s="6">
        <f t="shared" si="104"/>
        <v>1.3265846507203674</v>
      </c>
      <c r="K415" s="6">
        <f t="shared" si="105"/>
        <v>1.3199028551730794</v>
      </c>
      <c r="L415" s="84">
        <f t="shared" si="106"/>
        <v>2.4883121494070847E-3</v>
      </c>
      <c r="M415" s="6">
        <f t="shared" si="107"/>
        <v>-4.2756360008556099E-4</v>
      </c>
      <c r="N415" s="6">
        <f t="shared" si="108"/>
        <v>1.319951109439639</v>
      </c>
      <c r="O415" s="54">
        <f t="shared" si="109"/>
        <v>1.323809523809524</v>
      </c>
      <c r="P415" s="64"/>
      <c r="Q415" s="85">
        <v>41.8</v>
      </c>
      <c r="R415" s="64">
        <f t="shared" si="110"/>
        <v>0</v>
      </c>
      <c r="S415" s="64">
        <f t="shared" si="111"/>
        <v>1.34</v>
      </c>
      <c r="T415" s="64"/>
      <c r="U415" s="64"/>
    </row>
    <row r="416" spans="1:21">
      <c r="A416" s="85">
        <v>41.9</v>
      </c>
      <c r="B416" s="83">
        <f t="shared" si="96"/>
        <v>2.8222013170272815E-3</v>
      </c>
      <c r="C416" s="6">
        <f t="shared" si="97"/>
        <v>3.6135076851234681E-3</v>
      </c>
      <c r="D416" s="6">
        <f t="shared" si="98"/>
        <v>2.0308949489310948E-3</v>
      </c>
      <c r="E416" s="84">
        <f t="shared" si="99"/>
        <v>-0.19651064628083659</v>
      </c>
      <c r="F416" s="6">
        <f t="shared" si="100"/>
        <v>-0.19999999999999993</v>
      </c>
      <c r="G416" s="6">
        <f t="shared" si="101"/>
        <v>3.3767939217709407E-3</v>
      </c>
      <c r="H416" s="6">
        <f t="shared" si="102"/>
        <v>3.3866415804327376E-3</v>
      </c>
      <c r="I416" s="83">
        <f t="shared" si="103"/>
        <v>1.3232831608654751</v>
      </c>
      <c r="J416" s="6">
        <f t="shared" si="104"/>
        <v>1.3266163365278574</v>
      </c>
      <c r="K416" s="6">
        <f t="shared" si="105"/>
        <v>1.3199499852030929</v>
      </c>
      <c r="L416" s="84">
        <f t="shared" si="106"/>
        <v>2.4824897340563995E-3</v>
      </c>
      <c r="M416" s="6">
        <f t="shared" si="107"/>
        <v>-4.2654533821495514E-4</v>
      </c>
      <c r="N416" s="6">
        <f t="shared" si="108"/>
        <v>1.3199981240033769</v>
      </c>
      <c r="O416" s="54">
        <f t="shared" si="109"/>
        <v>1.3238476011288807</v>
      </c>
      <c r="P416" s="64"/>
      <c r="Q416" s="85">
        <v>41.9</v>
      </c>
      <c r="R416" s="64">
        <f t="shared" si="110"/>
        <v>0</v>
      </c>
      <c r="S416" s="64">
        <f t="shared" si="111"/>
        <v>1.34</v>
      </c>
      <c r="T416" s="64"/>
      <c r="U416" s="64"/>
    </row>
    <row r="417" spans="1:21">
      <c r="A417" s="85">
        <v>42</v>
      </c>
      <c r="B417" s="83">
        <f t="shared" si="96"/>
        <v>2.8155795401220087E-3</v>
      </c>
      <c r="C417" s="6">
        <f t="shared" si="97"/>
        <v>3.6050453623149544E-3</v>
      </c>
      <c r="D417" s="6">
        <f t="shared" si="98"/>
        <v>2.0261137179290625E-3</v>
      </c>
      <c r="E417" s="84">
        <f t="shared" si="99"/>
        <v>-0.19651880965749555</v>
      </c>
      <c r="F417" s="6">
        <f t="shared" si="100"/>
        <v>-0.19999999999999982</v>
      </c>
      <c r="G417" s="6">
        <f t="shared" si="101"/>
        <v>3.3688938798427845E-3</v>
      </c>
      <c r="H417" s="6">
        <f t="shared" si="102"/>
        <v>3.3786954481464099E-3</v>
      </c>
      <c r="I417" s="83">
        <f t="shared" si="103"/>
        <v>1.323322383857344</v>
      </c>
      <c r="J417" s="6">
        <f t="shared" si="104"/>
        <v>1.3266478730148765</v>
      </c>
      <c r="K417" s="6">
        <f t="shared" si="105"/>
        <v>1.3199968946998113</v>
      </c>
      <c r="L417" s="84">
        <f t="shared" si="106"/>
        <v>2.476694501853647E-3</v>
      </c>
      <c r="M417" s="6">
        <f t="shared" si="107"/>
        <v>-4.2553191489360124E-4</v>
      </c>
      <c r="N417" s="6">
        <f t="shared" si="108"/>
        <v>1.3200449185850647</v>
      </c>
      <c r="O417" s="54">
        <f t="shared" si="109"/>
        <v>1.3238854997653684</v>
      </c>
      <c r="P417" s="64"/>
      <c r="Q417" s="85">
        <v>42</v>
      </c>
      <c r="R417" s="64">
        <f t="shared" si="110"/>
        <v>0</v>
      </c>
      <c r="S417" s="64">
        <f t="shared" si="111"/>
        <v>1.34</v>
      </c>
      <c r="T417" s="64"/>
      <c r="U417" s="64"/>
    </row>
    <row r="418" spans="1:21">
      <c r="A418" s="85">
        <v>42.1</v>
      </c>
      <c r="B418" s="83">
        <f t="shared" si="96"/>
        <v>2.8089887640449437E-3</v>
      </c>
      <c r="C418" s="6">
        <f t="shared" si="97"/>
        <v>3.5966225824369826E-3</v>
      </c>
      <c r="D418" s="6">
        <f t="shared" si="98"/>
        <v>2.0213549456529049E-3</v>
      </c>
      <c r="E418" s="84">
        <f t="shared" si="99"/>
        <v>-0.19652693492671069</v>
      </c>
      <c r="F418" s="6">
        <f t="shared" si="100"/>
        <v>-0.1999999999999999</v>
      </c>
      <c r="G418" s="6">
        <f t="shared" si="101"/>
        <v>3.3610307160862659E-3</v>
      </c>
      <c r="H418" s="6">
        <f t="shared" si="102"/>
        <v>3.3707865168539322E-3</v>
      </c>
      <c r="I418" s="83">
        <f t="shared" si="103"/>
        <v>1.3233614232209741</v>
      </c>
      <c r="J418" s="6">
        <f t="shared" si="104"/>
        <v>1.3266792612344285</v>
      </c>
      <c r="K418" s="6">
        <f t="shared" si="105"/>
        <v>1.3200435852075196</v>
      </c>
      <c r="L418" s="84">
        <f t="shared" si="106"/>
        <v>2.4709262628845653E-3</v>
      </c>
      <c r="M418" s="6">
        <f t="shared" si="107"/>
        <v>-4.2452329571582818E-4</v>
      </c>
      <c r="N418" s="6">
        <f t="shared" si="108"/>
        <v>1.3200914947250491</v>
      </c>
      <c r="O418" s="54">
        <f t="shared" si="109"/>
        <v>1.323923220973783</v>
      </c>
      <c r="P418" s="64"/>
      <c r="Q418" s="85">
        <v>42.1</v>
      </c>
      <c r="R418" s="64">
        <f t="shared" si="110"/>
        <v>0</v>
      </c>
      <c r="S418" s="64">
        <f t="shared" si="111"/>
        <v>1.34</v>
      </c>
      <c r="T418" s="64"/>
      <c r="U418" s="64"/>
    </row>
    <row r="419" spans="1:21">
      <c r="A419" s="85">
        <v>42.2</v>
      </c>
      <c r="B419" s="83">
        <f t="shared" si="96"/>
        <v>2.8024287716020549E-3</v>
      </c>
      <c r="C419" s="6">
        <f t="shared" si="97"/>
        <v>3.5882390689670933E-3</v>
      </c>
      <c r="D419" s="6">
        <f t="shared" si="98"/>
        <v>2.0166184742370164E-3</v>
      </c>
      <c r="E419" s="84">
        <f t="shared" si="99"/>
        <v>-0.19653502235469436</v>
      </c>
      <c r="F419" s="6">
        <f t="shared" si="100"/>
        <v>-0.20000000000000007</v>
      </c>
      <c r="G419" s="6">
        <f t="shared" si="101"/>
        <v>3.3532041728763034E-3</v>
      </c>
      <c r="H419" s="6">
        <f t="shared" si="102"/>
        <v>3.362914525922466E-3</v>
      </c>
      <c r="I419" s="83">
        <f t="shared" si="103"/>
        <v>1.3234002802428773</v>
      </c>
      <c r="J419" s="6">
        <f t="shared" si="104"/>
        <v>1.3267105022296373</v>
      </c>
      <c r="K419" s="6">
        <f t="shared" si="105"/>
        <v>1.3200900582561175</v>
      </c>
      <c r="L419" s="84">
        <f t="shared" si="106"/>
        <v>2.465184828999096E-3</v>
      </c>
      <c r="M419" s="6">
        <f t="shared" si="107"/>
        <v>-4.2351944660127747E-4</v>
      </c>
      <c r="N419" s="6">
        <f t="shared" si="108"/>
        <v>1.3201378539493294</v>
      </c>
      <c r="O419" s="54">
        <f t="shared" si="109"/>
        <v>1.3239607659971977</v>
      </c>
      <c r="P419" s="64"/>
      <c r="Q419" s="85">
        <v>42.2</v>
      </c>
      <c r="R419" s="64">
        <f t="shared" si="110"/>
        <v>0</v>
      </c>
      <c r="S419" s="64">
        <f t="shared" si="111"/>
        <v>1.34</v>
      </c>
      <c r="T419" s="64"/>
      <c r="U419" s="64"/>
    </row>
    <row r="420" spans="1:21">
      <c r="A420" s="85">
        <v>42.3</v>
      </c>
      <c r="B420" s="83">
        <f t="shared" si="96"/>
        <v>2.7958993476234857E-3</v>
      </c>
      <c r="C420" s="6">
        <f t="shared" si="97"/>
        <v>3.5798945479551432E-3</v>
      </c>
      <c r="D420" s="6">
        <f t="shared" si="98"/>
        <v>2.0119041472918282E-3</v>
      </c>
      <c r="E420" s="84">
        <f t="shared" si="99"/>
        <v>-0.19654307220518524</v>
      </c>
      <c r="F420" s="6">
        <f t="shared" si="100"/>
        <v>-0.19999999999999993</v>
      </c>
      <c r="G420" s="6">
        <f t="shared" si="101"/>
        <v>3.3454139949818788E-3</v>
      </c>
      <c r="H420" s="6">
        <f t="shared" si="102"/>
        <v>3.3550792171481826E-3</v>
      </c>
      <c r="I420" s="83">
        <f t="shared" si="103"/>
        <v>1.323438956197577</v>
      </c>
      <c r="J420" s="6">
        <f t="shared" si="104"/>
        <v>1.3267415970338676</v>
      </c>
      <c r="K420" s="6">
        <f t="shared" si="105"/>
        <v>1.3201363153612866</v>
      </c>
      <c r="L420" s="84">
        <f t="shared" si="106"/>
        <v>2.4594700137926234E-3</v>
      </c>
      <c r="M420" s="6">
        <f t="shared" si="107"/>
        <v>-4.225203337911461E-4</v>
      </c>
      <c r="N420" s="6">
        <f t="shared" si="108"/>
        <v>1.3201839977697241</v>
      </c>
      <c r="O420" s="54">
        <f t="shared" si="109"/>
        <v>1.3239981360671018</v>
      </c>
      <c r="P420" s="64"/>
      <c r="Q420" s="85">
        <v>42.3</v>
      </c>
      <c r="R420" s="64">
        <f t="shared" si="110"/>
        <v>0</v>
      </c>
      <c r="S420" s="64">
        <f t="shared" si="111"/>
        <v>1.34</v>
      </c>
      <c r="T420" s="64"/>
      <c r="U420" s="64"/>
    </row>
    <row r="421" spans="1:21">
      <c r="A421" s="85">
        <v>42.4</v>
      </c>
      <c r="B421" s="83">
        <f t="shared" si="96"/>
        <v>2.7894002789400282E-3</v>
      </c>
      <c r="C421" s="6">
        <f t="shared" si="97"/>
        <v>3.5715887479934637E-3</v>
      </c>
      <c r="D421" s="6">
        <f t="shared" si="98"/>
        <v>2.0072118098865932E-3</v>
      </c>
      <c r="E421" s="84">
        <f t="shared" si="99"/>
        <v>-0.19655108473947691</v>
      </c>
      <c r="F421" s="6">
        <f t="shared" si="100"/>
        <v>-0.19999999999999993</v>
      </c>
      <c r="G421" s="6">
        <f t="shared" si="101"/>
        <v>3.3376599295382903E-3</v>
      </c>
      <c r="H421" s="6">
        <f t="shared" si="102"/>
        <v>3.3472803347280337E-3</v>
      </c>
      <c r="I421" s="83">
        <f t="shared" si="103"/>
        <v>1.3234774523477453</v>
      </c>
      <c r="J421" s="6">
        <f t="shared" si="104"/>
        <v>1.3267725466708342</v>
      </c>
      <c r="K421" s="6">
        <f t="shared" si="105"/>
        <v>1.3201823580246563</v>
      </c>
      <c r="L421" s="84">
        <f t="shared" si="106"/>
        <v>2.4537816325842202E-3</v>
      </c>
      <c r="M421" s="6">
        <f t="shared" si="107"/>
        <v>-4.2152592384443494E-4</v>
      </c>
      <c r="N421" s="6">
        <f t="shared" si="108"/>
        <v>1.320229927684035</v>
      </c>
      <c r="O421" s="54">
        <f t="shared" si="109"/>
        <v>1.3240353324035334</v>
      </c>
      <c r="P421" s="64"/>
      <c r="Q421" s="85">
        <v>42.4</v>
      </c>
      <c r="R421" s="64">
        <f t="shared" si="110"/>
        <v>0</v>
      </c>
      <c r="S421" s="64">
        <f t="shared" si="111"/>
        <v>1.34</v>
      </c>
      <c r="T421" s="64"/>
      <c r="U421" s="64"/>
    </row>
    <row r="422" spans="1:21">
      <c r="A422" s="85">
        <v>42.5</v>
      </c>
      <c r="B422" s="83">
        <f t="shared" si="96"/>
        <v>2.7829313543599257E-3</v>
      </c>
      <c r="C422" s="6">
        <f t="shared" si="97"/>
        <v>3.5633214001874274E-3</v>
      </c>
      <c r="D422" s="6">
        <f t="shared" si="98"/>
        <v>2.002541308532424E-3</v>
      </c>
      <c r="E422" s="84">
        <f t="shared" si="99"/>
        <v>-0.1965590602164462</v>
      </c>
      <c r="F422" s="6">
        <f t="shared" si="100"/>
        <v>-0.19999999999999993</v>
      </c>
      <c r="G422" s="6">
        <f t="shared" si="101"/>
        <v>3.3299417260197945E-3</v>
      </c>
      <c r="H422" s="6">
        <f t="shared" si="102"/>
        <v>3.3395176252319107E-3</v>
      </c>
      <c r="I422" s="83">
        <f t="shared" si="103"/>
        <v>1.3235157699443414</v>
      </c>
      <c r="J422" s="6">
        <f t="shared" si="104"/>
        <v>1.3268033521547182</v>
      </c>
      <c r="K422" s="6">
        <f t="shared" si="105"/>
        <v>1.3202281877339646</v>
      </c>
      <c r="L422" s="84">
        <f t="shared" si="106"/>
        <v>2.4481195023979326E-3</v>
      </c>
      <c r="M422" s="6">
        <f t="shared" si="107"/>
        <v>-4.2053618363419959E-4</v>
      </c>
      <c r="N422" s="6">
        <f t="shared" si="108"/>
        <v>1.3202756451762094</v>
      </c>
      <c r="O422" s="54">
        <f t="shared" si="109"/>
        <v>1.3240723562152135</v>
      </c>
      <c r="P422" s="64"/>
      <c r="Q422" s="85">
        <v>42.5</v>
      </c>
      <c r="R422" s="64">
        <f t="shared" si="110"/>
        <v>0</v>
      </c>
      <c r="S422" s="64">
        <f t="shared" si="111"/>
        <v>1.34</v>
      </c>
      <c r="T422" s="64"/>
      <c r="U422" s="64"/>
    </row>
    <row r="423" spans="1:21">
      <c r="A423" s="85">
        <v>42.6</v>
      </c>
      <c r="B423" s="83">
        <f t="shared" si="96"/>
        <v>2.7764923646459972E-3</v>
      </c>
      <c r="C423" s="6">
        <f t="shared" si="97"/>
        <v>3.5550922381264389E-3</v>
      </c>
      <c r="D423" s="6">
        <f t="shared" si="98"/>
        <v>1.9978924911655555E-3</v>
      </c>
      <c r="E423" s="84">
        <f t="shared" si="99"/>
        <v>-0.19656699889258017</v>
      </c>
      <c r="F423" s="6">
        <f t="shared" si="100"/>
        <v>-0.19999999999999996</v>
      </c>
      <c r="G423" s="6">
        <f t="shared" si="101"/>
        <v>3.3222591362126242E-3</v>
      </c>
      <c r="H423" s="6">
        <f t="shared" si="102"/>
        <v>3.3317908375751965E-3</v>
      </c>
      <c r="I423" s="83">
        <f t="shared" si="103"/>
        <v>1.3235539102267468</v>
      </c>
      <c r="J423" s="6">
        <f t="shared" si="104"/>
        <v>1.3268340144902739</v>
      </c>
      <c r="K423" s="6">
        <f t="shared" si="105"/>
        <v>1.32027380596322</v>
      </c>
      <c r="L423" s="84">
        <f t="shared" si="106"/>
        <v>2.442483441941905E-3</v>
      </c>
      <c r="M423" s="6">
        <f t="shared" si="107"/>
        <v>-4.1955108034414127E-4</v>
      </c>
      <c r="N423" s="6">
        <f t="shared" si="108"/>
        <v>1.3203211517165006</v>
      </c>
      <c r="O423" s="54">
        <f t="shared" si="109"/>
        <v>1.3241092086996762</v>
      </c>
      <c r="P423" s="64"/>
      <c r="Q423" s="85">
        <v>42.6</v>
      </c>
      <c r="R423" s="64">
        <f t="shared" si="110"/>
        <v>0</v>
      </c>
      <c r="S423" s="64">
        <f t="shared" si="111"/>
        <v>1.34</v>
      </c>
      <c r="T423" s="64"/>
      <c r="U423" s="64"/>
    </row>
    <row r="424" spans="1:21">
      <c r="A424" s="85">
        <v>42.7</v>
      </c>
      <c r="B424" s="83">
        <f t="shared" si="96"/>
        <v>2.7700831024930748E-3</v>
      </c>
      <c r="C424" s="6">
        <f t="shared" si="97"/>
        <v>3.5469009978553066E-3</v>
      </c>
      <c r="D424" s="6">
        <f t="shared" si="98"/>
        <v>1.993265207130843E-3</v>
      </c>
      <c r="E424" s="84">
        <f t="shared" si="99"/>
        <v>-0.19657490102200512</v>
      </c>
      <c r="F424" s="6">
        <f t="shared" si="100"/>
        <v>-0.19999999999999993</v>
      </c>
      <c r="G424" s="6">
        <f t="shared" si="101"/>
        <v>3.3146119141883798E-3</v>
      </c>
      <c r="H424" s="6">
        <f t="shared" si="102"/>
        <v>3.3240997229916896E-3</v>
      </c>
      <c r="I424" s="83">
        <f t="shared" si="103"/>
        <v>1.3235918744228996</v>
      </c>
      <c r="J424" s="6">
        <f t="shared" si="104"/>
        <v>1.3268645346729411</v>
      </c>
      <c r="K424" s="6">
        <f t="shared" si="105"/>
        <v>1.3203192141728581</v>
      </c>
      <c r="L424" s="84">
        <f t="shared" si="106"/>
        <v>2.4368732715903778E-3</v>
      </c>
      <c r="M424" s="6">
        <f t="shared" si="107"/>
        <v>-4.1857058146419466E-4</v>
      </c>
      <c r="N424" s="6">
        <f t="shared" si="108"/>
        <v>1.3203664487616242</v>
      </c>
      <c r="O424" s="54">
        <f t="shared" si="109"/>
        <v>1.3241458910433981</v>
      </c>
      <c r="P424" s="64"/>
      <c r="Q424" s="85">
        <v>42.7</v>
      </c>
      <c r="R424" s="64">
        <f t="shared" si="110"/>
        <v>0</v>
      </c>
      <c r="S424" s="64">
        <f t="shared" si="111"/>
        <v>1.34</v>
      </c>
      <c r="T424" s="64"/>
      <c r="U424" s="64"/>
    </row>
    <row r="425" spans="1:21">
      <c r="A425" s="85">
        <v>42.8</v>
      </c>
      <c r="B425" s="83">
        <f t="shared" si="96"/>
        <v>2.7637033625057578E-3</v>
      </c>
      <c r="C425" s="6">
        <f t="shared" si="97"/>
        <v>3.5387474178460261E-3</v>
      </c>
      <c r="D425" s="6">
        <f t="shared" si="98"/>
        <v>1.9886593071654895E-3</v>
      </c>
      <c r="E425" s="84">
        <f t="shared" si="99"/>
        <v>-0.19658276685651296</v>
      </c>
      <c r="F425" s="6">
        <f t="shared" si="100"/>
        <v>-0.19999999999999996</v>
      </c>
      <c r="G425" s="6">
        <f t="shared" si="101"/>
        <v>3.3069998162777881E-3</v>
      </c>
      <c r="H425" s="6">
        <f t="shared" si="102"/>
        <v>3.3164440350069093E-3</v>
      </c>
      <c r="I425" s="83">
        <f t="shared" si="103"/>
        <v>1.3236296637494243</v>
      </c>
      <c r="J425" s="6">
        <f t="shared" si="104"/>
        <v>1.3268949136889505</v>
      </c>
      <c r="K425" s="6">
        <f t="shared" si="105"/>
        <v>1.3203644138098982</v>
      </c>
      <c r="L425" s="84">
        <f t="shared" si="106"/>
        <v>2.4312888133631912E-3</v>
      </c>
      <c r="M425" s="6">
        <f t="shared" si="107"/>
        <v>-4.1759465478846843E-4</v>
      </c>
      <c r="N425" s="6">
        <f t="shared" si="108"/>
        <v>1.3204115377549146</v>
      </c>
      <c r="O425" s="54">
        <f t="shared" si="109"/>
        <v>1.3241824044219255</v>
      </c>
      <c r="P425" s="64"/>
      <c r="Q425" s="85">
        <v>42.8</v>
      </c>
      <c r="R425" s="64">
        <f t="shared" si="110"/>
        <v>0</v>
      </c>
      <c r="S425" s="64">
        <f t="shared" si="111"/>
        <v>1.34</v>
      </c>
      <c r="T425" s="64"/>
      <c r="U425" s="64"/>
    </row>
    <row r="426" spans="1:21">
      <c r="A426" s="85">
        <v>42.9</v>
      </c>
      <c r="B426" s="83">
        <f t="shared" si="96"/>
        <v>2.7573529411764708E-3</v>
      </c>
      <c r="C426" s="6">
        <f t="shared" si="97"/>
        <v>3.5306312389699404E-3</v>
      </c>
      <c r="D426" s="6">
        <f t="shared" si="98"/>
        <v>1.9840746433830011E-3</v>
      </c>
      <c r="E426" s="84">
        <f t="shared" si="99"/>
        <v>-0.1965905966455869</v>
      </c>
      <c r="F426" s="6">
        <f t="shared" si="100"/>
        <v>-0.1999999999999999</v>
      </c>
      <c r="G426" s="6">
        <f t="shared" si="101"/>
        <v>3.299422601044817E-3</v>
      </c>
      <c r="H426" s="6">
        <f t="shared" si="102"/>
        <v>3.3088235294117647E-3</v>
      </c>
      <c r="I426" s="83">
        <f t="shared" si="103"/>
        <v>1.3236672794117648</v>
      </c>
      <c r="J426" s="6">
        <f t="shared" si="104"/>
        <v>1.3269251525154324</v>
      </c>
      <c r="K426" s="6">
        <f t="shared" si="105"/>
        <v>1.3204094063080971</v>
      </c>
      <c r="L426" s="84">
        <f t="shared" si="106"/>
        <v>2.4257298909086578E-3</v>
      </c>
      <c r="M426" s="6">
        <f t="shared" si="107"/>
        <v>-4.1662326840966496E-4</v>
      </c>
      <c r="N426" s="6">
        <f t="shared" si="108"/>
        <v>1.3204564201264779</v>
      </c>
      <c r="O426" s="54">
        <f t="shared" si="109"/>
        <v>1.3242187500000002</v>
      </c>
      <c r="P426" s="64"/>
      <c r="Q426" s="85">
        <v>42.9</v>
      </c>
      <c r="R426" s="64">
        <f t="shared" si="110"/>
        <v>0</v>
      </c>
      <c r="S426" s="64">
        <f t="shared" si="111"/>
        <v>1.34</v>
      </c>
      <c r="T426" s="64"/>
      <c r="U426" s="64"/>
    </row>
    <row r="427" spans="1:21">
      <c r="A427" s="85">
        <v>43</v>
      </c>
      <c r="B427" s="83">
        <f t="shared" si="96"/>
        <v>2.751031636863824E-3</v>
      </c>
      <c r="C427" s="6">
        <f t="shared" si="97"/>
        <v>3.5225522044702905E-3</v>
      </c>
      <c r="D427" s="6">
        <f t="shared" si="98"/>
        <v>1.9795110692573574E-3</v>
      </c>
      <c r="E427" s="84">
        <f t="shared" si="99"/>
        <v>-0.19659839063643006</v>
      </c>
      <c r="F427" s="6">
        <f t="shared" si="100"/>
        <v>-0.20000000000000004</v>
      </c>
      <c r="G427" s="6">
        <f t="shared" si="101"/>
        <v>3.2918800292611556E-3</v>
      </c>
      <c r="H427" s="6">
        <f t="shared" si="102"/>
        <v>3.3012379642365888E-3</v>
      </c>
      <c r="I427" s="83">
        <f t="shared" si="103"/>
        <v>1.3237047226043102</v>
      </c>
      <c r="J427" s="6">
        <f t="shared" si="104"/>
        <v>1.3269552521205197</v>
      </c>
      <c r="K427" s="6">
        <f t="shared" si="105"/>
        <v>1.3204541930881004</v>
      </c>
      <c r="L427" s="84">
        <f t="shared" si="106"/>
        <v>2.4201963294836113E-3</v>
      </c>
      <c r="M427" s="6">
        <f t="shared" si="107"/>
        <v>-4.1565639071702859E-4</v>
      </c>
      <c r="N427" s="6">
        <f t="shared" si="108"/>
        <v>1.3205010972933431</v>
      </c>
      <c r="O427" s="54">
        <f t="shared" si="109"/>
        <v>1.324254928931683</v>
      </c>
      <c r="P427" s="64"/>
      <c r="Q427" s="85">
        <v>43</v>
      </c>
      <c r="R427" s="64">
        <f t="shared" si="110"/>
        <v>0</v>
      </c>
      <c r="S427" s="64">
        <f t="shared" si="111"/>
        <v>1.34</v>
      </c>
      <c r="T427" s="64"/>
      <c r="U427" s="64"/>
    </row>
    <row r="428" spans="1:21">
      <c r="A428" s="85">
        <v>43.1</v>
      </c>
      <c r="B428" s="83">
        <f t="shared" si="96"/>
        <v>2.7447392497712718E-3</v>
      </c>
      <c r="C428" s="6">
        <f t="shared" si="97"/>
        <v>3.5145100599351365E-3</v>
      </c>
      <c r="D428" s="6">
        <f t="shared" si="98"/>
        <v>1.974968439607407E-3</v>
      </c>
      <c r="E428" s="84">
        <f t="shared" si="99"/>
        <v>-0.19660614907398952</v>
      </c>
      <c r="F428" s="6">
        <f t="shared" si="100"/>
        <v>-0.19999999999999996</v>
      </c>
      <c r="G428" s="6">
        <f t="shared" si="101"/>
        <v>3.2843718638810326E-3</v>
      </c>
      <c r="H428" s="6">
        <f t="shared" si="102"/>
        <v>3.293687099725526E-3</v>
      </c>
      <c r="I428" s="83">
        <f t="shared" si="103"/>
        <v>1.3237419945105215</v>
      </c>
      <c r="J428" s="6">
        <f t="shared" si="104"/>
        <v>1.3269852134634503</v>
      </c>
      <c r="K428" s="6">
        <f t="shared" si="105"/>
        <v>1.3204987755575928</v>
      </c>
      <c r="L428" s="84">
        <f t="shared" si="106"/>
        <v>2.4146879559351457E-3</v>
      </c>
      <c r="M428" s="6">
        <f t="shared" si="107"/>
        <v>-4.1469399039295362E-4</v>
      </c>
      <c r="N428" s="6">
        <f t="shared" si="108"/>
        <v>1.3205455706596114</v>
      </c>
      <c r="O428" s="54">
        <f t="shared" si="109"/>
        <v>1.3242909423604758</v>
      </c>
      <c r="P428" s="64"/>
      <c r="Q428" s="85">
        <v>43.1</v>
      </c>
      <c r="R428" s="64">
        <f t="shared" si="110"/>
        <v>0</v>
      </c>
      <c r="S428" s="64">
        <f t="shared" si="111"/>
        <v>1.34</v>
      </c>
      <c r="T428" s="64"/>
      <c r="U428" s="64"/>
    </row>
    <row r="429" spans="1:21">
      <c r="A429" s="85">
        <v>43.2</v>
      </c>
      <c r="B429" s="83">
        <f t="shared" si="96"/>
        <v>2.7384755819260609E-3</v>
      </c>
      <c r="C429" s="6">
        <f t="shared" si="97"/>
        <v>3.5065045532706516E-3</v>
      </c>
      <c r="D429" s="6">
        <f t="shared" si="98"/>
        <v>1.9704466105814702E-3</v>
      </c>
      <c r="E429" s="84">
        <f t="shared" si="99"/>
        <v>-0.196613872200983</v>
      </c>
      <c r="F429" s="6">
        <f t="shared" si="100"/>
        <v>-0.2</v>
      </c>
      <c r="G429" s="6">
        <f t="shared" si="101"/>
        <v>3.276897870016384E-3</v>
      </c>
      <c r="H429" s="6">
        <f t="shared" si="102"/>
        <v>3.2861706983112731E-3</v>
      </c>
      <c r="I429" s="83">
        <f t="shared" si="103"/>
        <v>1.323779096303058</v>
      </c>
      <c r="J429" s="6">
        <f t="shared" si="104"/>
        <v>1.3270150374946728</v>
      </c>
      <c r="K429" s="6">
        <f t="shared" si="105"/>
        <v>1.3205431551114435</v>
      </c>
      <c r="L429" s="84">
        <f t="shared" si="106"/>
        <v>2.4092045986840514E-3</v>
      </c>
      <c r="M429" s="6">
        <f t="shared" si="107"/>
        <v>-4.1373603640875741E-4</v>
      </c>
      <c r="N429" s="6">
        <f t="shared" si="108"/>
        <v>1.3205898416166029</v>
      </c>
      <c r="O429" s="54">
        <f t="shared" si="109"/>
        <v>1.3243267914194432</v>
      </c>
      <c r="P429" s="64"/>
      <c r="Q429" s="85">
        <v>43.2</v>
      </c>
      <c r="R429" s="64">
        <f t="shared" si="110"/>
        <v>0</v>
      </c>
      <c r="S429" s="64">
        <f t="shared" si="111"/>
        <v>1.34</v>
      </c>
      <c r="T429" s="64"/>
      <c r="U429" s="64"/>
    </row>
    <row r="430" spans="1:21">
      <c r="A430" s="85">
        <v>43.3</v>
      </c>
      <c r="B430" s="83">
        <f t="shared" si="96"/>
        <v>2.7322404371584704E-3</v>
      </c>
      <c r="C430" s="6">
        <f t="shared" si="97"/>
        <v>3.4985354346747802E-3</v>
      </c>
      <c r="D430" s="6">
        <f t="shared" si="98"/>
        <v>1.9659454396421605E-3</v>
      </c>
      <c r="E430" s="84">
        <f t="shared" si="99"/>
        <v>-0.19662156025792363</v>
      </c>
      <c r="F430" s="6">
        <f t="shared" si="100"/>
        <v>-0.19999999999999982</v>
      </c>
      <c r="G430" s="6">
        <f t="shared" si="101"/>
        <v>3.2694578149123602E-3</v>
      </c>
      <c r="H430" s="6">
        <f t="shared" si="102"/>
        <v>3.2786885245901639E-3</v>
      </c>
      <c r="I430" s="83">
        <f t="shared" si="103"/>
        <v>1.3238160291438981</v>
      </c>
      <c r="J430" s="6">
        <f t="shared" si="104"/>
        <v>1.3270447251559416</v>
      </c>
      <c r="K430" s="6">
        <f t="shared" si="105"/>
        <v>1.3205873331318545</v>
      </c>
      <c r="L430" s="84">
        <f t="shared" si="106"/>
        <v>2.4037460877047515E-3</v>
      </c>
      <c r="M430" s="6">
        <f t="shared" si="107"/>
        <v>-4.1278249802213465E-4</v>
      </c>
      <c r="N430" s="6">
        <f t="shared" si="108"/>
        <v>1.3206339115430026</v>
      </c>
      <c r="O430" s="54">
        <f t="shared" si="109"/>
        <v>1.3243624772313298</v>
      </c>
      <c r="P430" s="64"/>
      <c r="Q430" s="85">
        <v>43.3</v>
      </c>
      <c r="R430" s="64">
        <f t="shared" si="110"/>
        <v>0</v>
      </c>
      <c r="S430" s="64">
        <f t="shared" si="111"/>
        <v>1.34</v>
      </c>
      <c r="T430" s="64"/>
      <c r="U430" s="64"/>
    </row>
    <row r="431" spans="1:21">
      <c r="A431" s="85">
        <v>43.4</v>
      </c>
      <c r="B431" s="83">
        <f t="shared" si="96"/>
        <v>2.7260336210813267E-3</v>
      </c>
      <c r="C431" s="6">
        <f t="shared" si="97"/>
        <v>3.4906024566112525E-3</v>
      </c>
      <c r="D431" s="6">
        <f t="shared" si="98"/>
        <v>1.9614647855514008E-3</v>
      </c>
      <c r="E431" s="84">
        <f t="shared" si="99"/>
        <v>-0.19662921348314605</v>
      </c>
      <c r="F431" s="6">
        <f t="shared" si="100"/>
        <v>-0.20000000000000004</v>
      </c>
      <c r="G431" s="6">
        <f t="shared" si="101"/>
        <v>3.2620514679231605E-3</v>
      </c>
      <c r="H431" s="6">
        <f t="shared" si="102"/>
        <v>3.2712403452975921E-3</v>
      </c>
      <c r="I431" s="83">
        <f t="shared" si="103"/>
        <v>1.3238527941844616</v>
      </c>
      <c r="J431" s="6">
        <f t="shared" si="104"/>
        <v>1.3270742773804216</v>
      </c>
      <c r="K431" s="6">
        <f t="shared" si="105"/>
        <v>1.3206313109885013</v>
      </c>
      <c r="L431" s="84">
        <f t="shared" si="106"/>
        <v>2.3983122545099475E-3</v>
      </c>
      <c r="M431" s="6">
        <f t="shared" si="107"/>
        <v>-4.1183334477327239E-4</v>
      </c>
      <c r="N431" s="6">
        <f t="shared" si="108"/>
        <v>1.3206777818050017</v>
      </c>
      <c r="O431" s="54">
        <f t="shared" si="109"/>
        <v>1.324398000908678</v>
      </c>
      <c r="P431" s="64"/>
      <c r="Q431" s="85">
        <v>43.4</v>
      </c>
      <c r="R431" s="64">
        <f t="shared" si="110"/>
        <v>0</v>
      </c>
      <c r="S431" s="64">
        <f t="shared" si="111"/>
        <v>1.34</v>
      </c>
      <c r="T431" s="64"/>
      <c r="U431" s="64"/>
    </row>
    <row r="432" spans="1:21">
      <c r="A432" s="85">
        <v>43.5</v>
      </c>
      <c r="B432" s="83">
        <f t="shared" si="96"/>
        <v>2.7198549410698096E-3</v>
      </c>
      <c r="C432" s="6">
        <f t="shared" si="97"/>
        <v>3.4827053737839521E-3</v>
      </c>
      <c r="D432" s="6">
        <f t="shared" si="98"/>
        <v>1.9570045083556671E-3</v>
      </c>
      <c r="E432" s="84">
        <f t="shared" si="99"/>
        <v>-0.19663683211282884</v>
      </c>
      <c r="F432" s="6">
        <f t="shared" si="100"/>
        <v>-0.20000000000000004</v>
      </c>
      <c r="G432" s="6">
        <f t="shared" si="101"/>
        <v>3.2546786004882017E-3</v>
      </c>
      <c r="H432" s="6">
        <f t="shared" si="102"/>
        <v>3.2638259292837716E-3</v>
      </c>
      <c r="I432" s="83">
        <f t="shared" si="103"/>
        <v>1.32388939256573</v>
      </c>
      <c r="J432" s="6">
        <f t="shared" si="104"/>
        <v>1.3271036950927821</v>
      </c>
      <c r="K432" s="6">
        <f t="shared" si="105"/>
        <v>1.3206750900386779</v>
      </c>
      <c r="L432" s="84">
        <f t="shared" si="106"/>
        <v>2.3929029321315943E-3</v>
      </c>
      <c r="M432" s="6">
        <f t="shared" si="107"/>
        <v>-4.1088854648180711E-4</v>
      </c>
      <c r="N432" s="6">
        <f t="shared" si="108"/>
        <v>1.3207214537564416</v>
      </c>
      <c r="O432" s="54">
        <f t="shared" si="109"/>
        <v>1.324433363553944</v>
      </c>
      <c r="P432" s="64"/>
      <c r="Q432" s="85">
        <v>43.5</v>
      </c>
      <c r="R432" s="64">
        <f t="shared" si="110"/>
        <v>0</v>
      </c>
      <c r="S432" s="64">
        <f t="shared" si="111"/>
        <v>1.34</v>
      </c>
      <c r="T432" s="64"/>
      <c r="U432" s="64"/>
    </row>
    <row r="433" spans="1:21">
      <c r="A433" s="85">
        <v>43.6</v>
      </c>
      <c r="B433" s="83">
        <f t="shared" si="96"/>
        <v>2.7137042062415195E-3</v>
      </c>
      <c r="C433" s="6">
        <f t="shared" si="97"/>
        <v>3.4748439431116361E-3</v>
      </c>
      <c r="D433" s="6">
        <f t="shared" si="98"/>
        <v>1.9525644693714032E-3</v>
      </c>
      <c r="E433" s="84">
        <f t="shared" si="99"/>
        <v>-0.19664441638102109</v>
      </c>
      <c r="F433" s="6">
        <f t="shared" si="100"/>
        <v>-0.20000000000000004</v>
      </c>
      <c r="G433" s="6">
        <f t="shared" si="101"/>
        <v>3.2473389861086051E-3</v>
      </c>
      <c r="H433" s="6">
        <f t="shared" si="102"/>
        <v>3.2564450474898234E-3</v>
      </c>
      <c r="I433" s="83">
        <f t="shared" si="103"/>
        <v>1.3239258254183628</v>
      </c>
      <c r="J433" s="6">
        <f t="shared" si="104"/>
        <v>1.3271329792092934</v>
      </c>
      <c r="K433" s="6">
        <f t="shared" si="105"/>
        <v>1.320718671627432</v>
      </c>
      <c r="L433" s="84">
        <f t="shared" si="106"/>
        <v>2.3875179551044136E-3</v>
      </c>
      <c r="M433" s="6">
        <f t="shared" si="107"/>
        <v>-4.0994807324412093E-4</v>
      </c>
      <c r="N433" s="6">
        <f t="shared" si="108"/>
        <v>1.32076492873895</v>
      </c>
      <c r="O433" s="54">
        <f t="shared" si="109"/>
        <v>1.3244685662596112</v>
      </c>
      <c r="P433" s="64"/>
      <c r="Q433" s="85">
        <v>43.6</v>
      </c>
      <c r="R433" s="64">
        <f t="shared" si="110"/>
        <v>0</v>
      </c>
      <c r="S433" s="64">
        <f t="shared" si="111"/>
        <v>1.34</v>
      </c>
      <c r="T433" s="64"/>
      <c r="U433" s="64"/>
    </row>
    <row r="434" spans="1:21">
      <c r="A434" s="85">
        <v>43.7</v>
      </c>
      <c r="B434" s="83">
        <f t="shared" si="96"/>
        <v>2.707581227436823E-3</v>
      </c>
      <c r="C434" s="6">
        <f t="shared" si="97"/>
        <v>3.4670179237029863E-3</v>
      </c>
      <c r="D434" s="6">
        <f t="shared" si="98"/>
        <v>1.9481445311706595E-3</v>
      </c>
      <c r="E434" s="84">
        <f t="shared" si="99"/>
        <v>-0.19665196651966516</v>
      </c>
      <c r="F434" s="6">
        <f t="shared" si="100"/>
        <v>-0.19999999999999996</v>
      </c>
      <c r="G434" s="6">
        <f t="shared" si="101"/>
        <v>3.240032400324003E-3</v>
      </c>
      <c r="H434" s="6">
        <f t="shared" si="102"/>
        <v>3.2490974729241875E-3</v>
      </c>
      <c r="I434" s="83">
        <f t="shared" si="103"/>
        <v>1.323962093862816</v>
      </c>
      <c r="J434" s="6">
        <f t="shared" si="104"/>
        <v>1.3271621306379251</v>
      </c>
      <c r="K434" s="6">
        <f t="shared" si="105"/>
        <v>1.320762057087707</v>
      </c>
      <c r="L434" s="84">
        <f t="shared" si="106"/>
        <v>2.3821571594495813E-3</v>
      </c>
      <c r="M434" s="6">
        <f t="shared" si="107"/>
        <v>-4.0901189542929785E-4</v>
      </c>
      <c r="N434" s="6">
        <f t="shared" si="108"/>
        <v>1.3208082080820809</v>
      </c>
      <c r="O434" s="54">
        <f t="shared" si="109"/>
        <v>1.3245036101083034</v>
      </c>
      <c r="P434" s="64"/>
      <c r="Q434" s="85">
        <v>43.7</v>
      </c>
      <c r="R434" s="64">
        <f t="shared" si="110"/>
        <v>0</v>
      </c>
      <c r="S434" s="64">
        <f t="shared" si="111"/>
        <v>1.34</v>
      </c>
      <c r="T434" s="64"/>
      <c r="U434" s="64"/>
    </row>
    <row r="435" spans="1:21">
      <c r="A435" s="85">
        <v>43.8</v>
      </c>
      <c r="B435" s="83">
        <f t="shared" si="96"/>
        <v>2.70148581719946E-3</v>
      </c>
      <c r="C435" s="6">
        <f t="shared" si="97"/>
        <v>3.4592270768320104E-3</v>
      </c>
      <c r="D435" s="6">
        <f t="shared" si="98"/>
        <v>1.9437445575669094E-3</v>
      </c>
      <c r="E435" s="84">
        <f t="shared" si="99"/>
        <v>-0.19665948275862052</v>
      </c>
      <c r="F435" s="6">
        <f t="shared" si="100"/>
        <v>-0.1999999999999999</v>
      </c>
      <c r="G435" s="6">
        <f t="shared" si="101"/>
        <v>3.2327586206896551E-3</v>
      </c>
      <c r="H435" s="6">
        <f t="shared" si="102"/>
        <v>3.2417829806393518E-3</v>
      </c>
      <c r="I435" s="83">
        <f t="shared" si="103"/>
        <v>1.3239981990094554</v>
      </c>
      <c r="J435" s="6">
        <f t="shared" si="104"/>
        <v>1.3271911502784355</v>
      </c>
      <c r="K435" s="6">
        <f t="shared" si="105"/>
        <v>1.320805247740475</v>
      </c>
      <c r="L435" s="84">
        <f t="shared" si="106"/>
        <v>2.3768203826571035E-3</v>
      </c>
      <c r="M435" s="6">
        <f t="shared" si="107"/>
        <v>-4.0807998367676146E-4</v>
      </c>
      <c r="N435" s="6">
        <f t="shared" si="108"/>
        <v>1.3208512931034484</v>
      </c>
      <c r="O435" s="54">
        <f t="shared" si="109"/>
        <v>1.3245384961728952</v>
      </c>
      <c r="P435" s="64"/>
      <c r="Q435" s="85">
        <v>43.8</v>
      </c>
      <c r="R435" s="64">
        <f t="shared" si="110"/>
        <v>0</v>
      </c>
      <c r="S435" s="64">
        <f t="shared" si="111"/>
        <v>1.34</v>
      </c>
      <c r="T435" s="64"/>
      <c r="U435" s="64"/>
    </row>
    <row r="436" spans="1:21">
      <c r="A436" s="85">
        <v>43.9</v>
      </c>
      <c r="B436" s="83">
        <f t="shared" si="96"/>
        <v>2.6954177897574125E-3</v>
      </c>
      <c r="C436" s="6">
        <f t="shared" si="97"/>
        <v>3.4514711659137595E-3</v>
      </c>
      <c r="D436" s="6">
        <f t="shared" si="98"/>
        <v>1.9393644136010656E-3</v>
      </c>
      <c r="E436" s="84">
        <f t="shared" si="99"/>
        <v>-0.19666696532568759</v>
      </c>
      <c r="F436" s="6">
        <f t="shared" si="100"/>
        <v>-0.19999999999999996</v>
      </c>
      <c r="G436" s="6">
        <f t="shared" si="101"/>
        <v>3.2255174267538751E-3</v>
      </c>
      <c r="H436" s="6">
        <f t="shared" si="102"/>
        <v>3.234501347708895E-3</v>
      </c>
      <c r="I436" s="83">
        <f t="shared" si="103"/>
        <v>1.3240341419586703</v>
      </c>
      <c r="J436" s="6">
        <f t="shared" si="104"/>
        <v>1.3272200390224684</v>
      </c>
      <c r="K436" s="6">
        <f t="shared" si="105"/>
        <v>1.3208482448948722</v>
      </c>
      <c r="L436" s="84">
        <f t="shared" si="106"/>
        <v>2.3715074636702083E-3</v>
      </c>
      <c r="M436" s="6">
        <f t="shared" si="107"/>
        <v>-4.0715230889290884E-4</v>
      </c>
      <c r="N436" s="6">
        <f t="shared" si="108"/>
        <v>1.3208941851088611</v>
      </c>
      <c r="O436" s="54">
        <f t="shared" si="109"/>
        <v>1.3245732255166218</v>
      </c>
      <c r="P436" s="64"/>
      <c r="Q436" s="85">
        <v>43.9</v>
      </c>
      <c r="R436" s="64">
        <f t="shared" si="110"/>
        <v>0</v>
      </c>
      <c r="S436" s="64">
        <f t="shared" si="111"/>
        <v>1.34</v>
      </c>
      <c r="T436" s="64"/>
      <c r="U436" s="64"/>
    </row>
    <row r="437" spans="1:21">
      <c r="A437" s="85">
        <v>44</v>
      </c>
      <c r="B437" s="83">
        <f t="shared" si="96"/>
        <v>2.689376961004034E-3</v>
      </c>
      <c r="C437" s="6">
        <f t="shared" si="97"/>
        <v>3.4437499564803822E-3</v>
      </c>
      <c r="D437" s="6">
        <f t="shared" si="98"/>
        <v>1.9350039655276856E-3</v>
      </c>
      <c r="E437" s="84">
        <f t="shared" si="99"/>
        <v>-0.19667441444662973</v>
      </c>
      <c r="F437" s="6">
        <f t="shared" si="100"/>
        <v>-0.19999999999999996</v>
      </c>
      <c r="G437" s="6">
        <f t="shared" si="101"/>
        <v>3.2183086000357589E-3</v>
      </c>
      <c r="H437" s="6">
        <f t="shared" si="102"/>
        <v>3.2272523532048407E-3</v>
      </c>
      <c r="I437" s="83">
        <f t="shared" si="103"/>
        <v>1.3240699238009861</v>
      </c>
      <c r="J437" s="6">
        <f t="shared" si="104"/>
        <v>1.3272487977536411</v>
      </c>
      <c r="K437" s="6">
        <f t="shared" si="105"/>
        <v>1.3208910498483313</v>
      </c>
      <c r="L437" s="84">
        <f t="shared" si="106"/>
        <v>2.3662182428684235E-3</v>
      </c>
      <c r="M437" s="6">
        <f t="shared" si="107"/>
        <v>-4.0622884224791482E-4</v>
      </c>
      <c r="N437" s="6">
        <f t="shared" si="108"/>
        <v>1.3209368853924548</v>
      </c>
      <c r="O437" s="54">
        <f t="shared" si="109"/>
        <v>1.3246077991931871</v>
      </c>
      <c r="P437" s="64"/>
      <c r="Q437" s="85">
        <v>44</v>
      </c>
      <c r="R437" s="64">
        <f t="shared" si="110"/>
        <v>0</v>
      </c>
      <c r="S437" s="64">
        <f t="shared" si="111"/>
        <v>1.34</v>
      </c>
      <c r="T437" s="64"/>
      <c r="U437" s="64"/>
    </row>
    <row r="438" spans="1:21">
      <c r="A438" s="85">
        <v>44.1</v>
      </c>
      <c r="B438" s="83">
        <f t="shared" si="96"/>
        <v>2.6833631484794273E-3</v>
      </c>
      <c r="C438" s="6">
        <f t="shared" si="97"/>
        <v>3.4360632161574969E-3</v>
      </c>
      <c r="D438" s="6">
        <f t="shared" si="98"/>
        <v>1.9306630808013578E-3</v>
      </c>
      <c r="E438" s="84">
        <f t="shared" si="99"/>
        <v>-0.1966818303451966</v>
      </c>
      <c r="F438" s="6">
        <f t="shared" si="100"/>
        <v>-0.2</v>
      </c>
      <c r="G438" s="6">
        <f t="shared" si="101"/>
        <v>3.2111319240032106E-3</v>
      </c>
      <c r="H438" s="6">
        <f t="shared" si="102"/>
        <v>3.2200357781753128E-3</v>
      </c>
      <c r="I438" s="83">
        <f t="shared" si="103"/>
        <v>1.3241055456171738</v>
      </c>
      <c r="J438" s="6">
        <f t="shared" si="104"/>
        <v>1.3272774273476364</v>
      </c>
      <c r="K438" s="6">
        <f t="shared" si="105"/>
        <v>1.3209336638867111</v>
      </c>
      <c r="L438" s="84">
        <f t="shared" si="106"/>
        <v>2.3609525620523395E-3</v>
      </c>
      <c r="M438" s="6">
        <f t="shared" si="107"/>
        <v>-4.0530955517270709E-4</v>
      </c>
      <c r="N438" s="6">
        <f t="shared" si="108"/>
        <v>1.3209793952368212</v>
      </c>
      <c r="O438" s="54">
        <f t="shared" si="109"/>
        <v>1.3246422182468696</v>
      </c>
      <c r="P438" s="64"/>
      <c r="Q438" s="85">
        <v>44.1</v>
      </c>
      <c r="R438" s="64">
        <f t="shared" si="110"/>
        <v>0</v>
      </c>
      <c r="S438" s="64">
        <f t="shared" si="111"/>
        <v>1.34</v>
      </c>
      <c r="T438" s="64"/>
      <c r="U438" s="64"/>
    </row>
    <row r="439" spans="1:21">
      <c r="A439" s="85">
        <v>44.2</v>
      </c>
      <c r="B439" s="83">
        <f t="shared" si="96"/>
        <v>2.6773761713520749E-3</v>
      </c>
      <c r="C439" s="6">
        <f t="shared" si="97"/>
        <v>3.4284107146408775E-3</v>
      </c>
      <c r="D439" s="6">
        <f t="shared" si="98"/>
        <v>1.926341628063272E-3</v>
      </c>
      <c r="E439" s="84">
        <f t="shared" si="99"/>
        <v>-0.19668921324314698</v>
      </c>
      <c r="F439" s="6">
        <f t="shared" si="100"/>
        <v>-0.19999999999999993</v>
      </c>
      <c r="G439" s="6">
        <f t="shared" si="101"/>
        <v>3.2039871840512635E-3</v>
      </c>
      <c r="H439" s="6">
        <f t="shared" si="102"/>
        <v>3.2128514056224897E-3</v>
      </c>
      <c r="I439" s="83">
        <f t="shared" si="103"/>
        <v>1.324141008478358</v>
      </c>
      <c r="J439" s="6">
        <f t="shared" si="104"/>
        <v>1.3273059286722908</v>
      </c>
      <c r="K439" s="6">
        <f t="shared" si="105"/>
        <v>1.320976088284425</v>
      </c>
      <c r="L439" s="84">
        <f t="shared" si="106"/>
        <v>2.3557102644273862E-3</v>
      </c>
      <c r="M439" s="6">
        <f t="shared" si="107"/>
        <v>-4.0439441935695078E-4</v>
      </c>
      <c r="N439" s="6">
        <f t="shared" si="108"/>
        <v>1.3210217159131363</v>
      </c>
      <c r="O439" s="54">
        <f t="shared" si="109"/>
        <v>1.3246764837126284</v>
      </c>
      <c r="P439" s="64"/>
      <c r="Q439" s="85">
        <v>44.2</v>
      </c>
      <c r="R439" s="64">
        <f t="shared" si="110"/>
        <v>0</v>
      </c>
      <c r="S439" s="64">
        <f t="shared" si="111"/>
        <v>1.34</v>
      </c>
      <c r="T439" s="64"/>
      <c r="U439" s="64"/>
    </row>
    <row r="440" spans="1:21">
      <c r="A440" s="85">
        <v>44.3</v>
      </c>
      <c r="B440" s="83">
        <f t="shared" si="96"/>
        <v>2.6714158504007124E-3</v>
      </c>
      <c r="C440" s="6">
        <f t="shared" si="97"/>
        <v>3.4207922236734519E-3</v>
      </c>
      <c r="D440" s="6">
        <f t="shared" si="98"/>
        <v>1.9220394771279729E-3</v>
      </c>
      <c r="E440" s="84">
        <f t="shared" si="99"/>
        <v>-0.19669656336027</v>
      </c>
      <c r="F440" s="6">
        <f t="shared" si="100"/>
        <v>-0.20000000000000007</v>
      </c>
      <c r="G440" s="6">
        <f t="shared" si="101"/>
        <v>3.1968741674806857E-3</v>
      </c>
      <c r="H440" s="6">
        <f t="shared" si="102"/>
        <v>3.2056990204808551E-3</v>
      </c>
      <c r="I440" s="83">
        <f t="shared" si="103"/>
        <v>1.3241763134461266</v>
      </c>
      <c r="J440" s="6">
        <f t="shared" si="104"/>
        <v>1.3273343025876825</v>
      </c>
      <c r="K440" s="6">
        <f t="shared" si="105"/>
        <v>1.321018324304571</v>
      </c>
      <c r="L440" s="84">
        <f t="shared" si="106"/>
        <v>2.3504911945879579E-3</v>
      </c>
      <c r="M440" s="6">
        <f t="shared" si="107"/>
        <v>-4.0348340674485449E-4</v>
      </c>
      <c r="N440" s="6">
        <f t="shared" si="108"/>
        <v>1.3210638486812896</v>
      </c>
      <c r="O440" s="54">
        <f t="shared" si="109"/>
        <v>1.3247105966162067</v>
      </c>
      <c r="P440" s="64"/>
      <c r="Q440" s="85">
        <v>44.3</v>
      </c>
      <c r="R440" s="64">
        <f t="shared" si="110"/>
        <v>0</v>
      </c>
      <c r="S440" s="64">
        <f t="shared" si="111"/>
        <v>1.34</v>
      </c>
      <c r="T440" s="64"/>
      <c r="U440" s="64"/>
    </row>
    <row r="441" spans="1:21">
      <c r="A441" s="85">
        <v>44.4</v>
      </c>
      <c r="B441" s="83">
        <f t="shared" si="96"/>
        <v>2.6654820079964462E-3</v>
      </c>
      <c r="C441" s="6">
        <f t="shared" si="97"/>
        <v>3.4132075170226037E-3</v>
      </c>
      <c r="D441" s="6">
        <f t="shared" si="98"/>
        <v>1.9177564989702885E-3</v>
      </c>
      <c r="E441" s="84">
        <f t="shared" si="99"/>
        <v>-0.19670388091440716</v>
      </c>
      <c r="F441" s="6">
        <f t="shared" si="100"/>
        <v>-0.2</v>
      </c>
      <c r="G441" s="6">
        <f t="shared" si="101"/>
        <v>3.189792663476874E-3</v>
      </c>
      <c r="H441" s="6">
        <f t="shared" si="102"/>
        <v>3.1985784095957355E-3</v>
      </c>
      <c r="I441" s="83">
        <f t="shared" si="103"/>
        <v>1.3242114615726346</v>
      </c>
      <c r="J441" s="6">
        <f t="shared" si="104"/>
        <v>1.3273625499462169</v>
      </c>
      <c r="K441" s="6">
        <f t="shared" si="105"/>
        <v>1.3210603731990525</v>
      </c>
      <c r="L441" s="84">
        <f t="shared" si="106"/>
        <v>2.3452951985032315E-3</v>
      </c>
      <c r="M441" s="6">
        <f t="shared" si="107"/>
        <v>-4.0257648953299257E-4</v>
      </c>
      <c r="N441" s="6">
        <f t="shared" si="108"/>
        <v>1.3211057947900053</v>
      </c>
      <c r="O441" s="54">
        <f t="shared" si="109"/>
        <v>1.3247445579742338</v>
      </c>
      <c r="P441" s="64"/>
      <c r="Q441" s="85">
        <v>44.4</v>
      </c>
      <c r="R441" s="64">
        <f t="shared" si="110"/>
        <v>0</v>
      </c>
      <c r="S441" s="64">
        <f t="shared" si="111"/>
        <v>1.34</v>
      </c>
      <c r="T441" s="64"/>
      <c r="U441" s="64"/>
    </row>
    <row r="442" spans="1:21">
      <c r="A442" s="85">
        <v>44.5</v>
      </c>
      <c r="B442" s="83">
        <f t="shared" si="96"/>
        <v>2.6595744680851063E-3</v>
      </c>
      <c r="C442" s="6">
        <f t="shared" si="97"/>
        <v>3.4056563704577816E-3</v>
      </c>
      <c r="D442" s="6">
        <f t="shared" si="98"/>
        <v>1.9134925657124308E-3</v>
      </c>
      <c r="E442" s="84">
        <f t="shared" si="99"/>
        <v>-0.19671116612147463</v>
      </c>
      <c r="F442" s="6">
        <f t="shared" si="100"/>
        <v>-0.19999999999999996</v>
      </c>
      <c r="G442" s="6">
        <f t="shared" si="101"/>
        <v>3.1827424630890282E-3</v>
      </c>
      <c r="H442" s="6">
        <f t="shared" si="102"/>
        <v>3.1914893617021275E-3</v>
      </c>
      <c r="I442" s="83">
        <f t="shared" si="103"/>
        <v>1.3242464539007093</v>
      </c>
      <c r="J442" s="6">
        <f t="shared" si="104"/>
        <v>1.3273906715927131</v>
      </c>
      <c r="K442" s="6">
        <f t="shared" si="105"/>
        <v>1.3211022362087055</v>
      </c>
      <c r="L442" s="84">
        <f t="shared" si="106"/>
        <v>2.3401221235003176E-3</v>
      </c>
      <c r="M442" s="6">
        <f t="shared" si="107"/>
        <v>-4.0167364016745888E-4</v>
      </c>
      <c r="N442" s="6">
        <f t="shared" si="108"/>
        <v>1.3211475554769694</v>
      </c>
      <c r="O442" s="54">
        <f t="shared" si="109"/>
        <v>1.3247783687943264</v>
      </c>
      <c r="P442" s="64"/>
      <c r="Q442" s="85">
        <v>44.5</v>
      </c>
      <c r="R442" s="64">
        <f t="shared" si="110"/>
        <v>0</v>
      </c>
      <c r="S442" s="64">
        <f t="shared" si="111"/>
        <v>1.34</v>
      </c>
      <c r="T442" s="64"/>
      <c r="U442" s="64"/>
    </row>
    <row r="443" spans="1:21">
      <c r="A443" s="85">
        <v>44.6</v>
      </c>
      <c r="B443" s="83">
        <f t="shared" si="96"/>
        <v>2.6536930561698365E-3</v>
      </c>
      <c r="C443" s="6">
        <f t="shared" si="97"/>
        <v>3.3981385617283997E-3</v>
      </c>
      <c r="D443" s="6">
        <f t="shared" si="98"/>
        <v>1.9092475506112736E-3</v>
      </c>
      <c r="E443" s="84">
        <f t="shared" si="99"/>
        <v>-0.19671841919548325</v>
      </c>
      <c r="F443" s="6">
        <f t="shared" si="100"/>
        <v>-0.19999999999999984</v>
      </c>
      <c r="G443" s="6">
        <f t="shared" si="101"/>
        <v>3.1757233592095975E-3</v>
      </c>
      <c r="H443" s="6">
        <f t="shared" si="102"/>
        <v>3.1844316674038034E-3</v>
      </c>
      <c r="I443" s="83">
        <f t="shared" si="103"/>
        <v>1.3242812914639541</v>
      </c>
      <c r="J443" s="6">
        <f t="shared" si="104"/>
        <v>1.3274186683644889</v>
      </c>
      <c r="K443" s="6">
        <f t="shared" si="105"/>
        <v>1.3211439145634194</v>
      </c>
      <c r="L443" s="84">
        <f t="shared" si="106"/>
        <v>2.3349718182512796E-3</v>
      </c>
      <c r="M443" s="6">
        <f t="shared" si="107"/>
        <v>-4.0077483134051976E-4</v>
      </c>
      <c r="N443" s="6">
        <f t="shared" si="108"/>
        <v>1.3211891319689484</v>
      </c>
      <c r="O443" s="54">
        <f t="shared" si="109"/>
        <v>1.324812030075188</v>
      </c>
      <c r="P443" s="64"/>
      <c r="Q443" s="85">
        <v>44.6</v>
      </c>
      <c r="R443" s="64">
        <f t="shared" si="110"/>
        <v>0</v>
      </c>
      <c r="S443" s="64">
        <f t="shared" si="111"/>
        <v>1.34</v>
      </c>
      <c r="T443" s="64"/>
      <c r="U443" s="64"/>
    </row>
    <row r="444" spans="1:21">
      <c r="A444" s="85">
        <v>44.7</v>
      </c>
      <c r="B444" s="83">
        <f t="shared" si="96"/>
        <v>2.6478375992939097E-3</v>
      </c>
      <c r="C444" s="6">
        <f t="shared" si="97"/>
        <v>3.3906538705420291E-3</v>
      </c>
      <c r="D444" s="6">
        <f t="shared" si="98"/>
        <v>1.9050213280457904E-3</v>
      </c>
      <c r="E444" s="84">
        <f t="shared" si="99"/>
        <v>-0.1967256403485608</v>
      </c>
      <c r="F444" s="6">
        <f t="shared" si="100"/>
        <v>-0.19999999999999993</v>
      </c>
      <c r="G444" s="6">
        <f t="shared" si="101"/>
        <v>3.1687351465540001E-3</v>
      </c>
      <c r="H444" s="6">
        <f t="shared" si="102"/>
        <v>3.1774051191526915E-3</v>
      </c>
      <c r="I444" s="83">
        <f t="shared" si="103"/>
        <v>1.3243159752868492</v>
      </c>
      <c r="J444" s="6">
        <f t="shared" si="104"/>
        <v>1.3274465410914407</v>
      </c>
      <c r="K444" s="6">
        <f t="shared" si="105"/>
        <v>1.3211854094822577</v>
      </c>
      <c r="L444" s="84">
        <f t="shared" si="106"/>
        <v>2.3298441327561478E-3</v>
      </c>
      <c r="M444" s="6">
        <f t="shared" si="107"/>
        <v>-3.9988003598928227E-4</v>
      </c>
      <c r="N444" s="6">
        <f t="shared" si="108"/>
        <v>1.3212305254819119</v>
      </c>
      <c r="O444" s="54">
        <f t="shared" si="109"/>
        <v>1.3248455428067081</v>
      </c>
      <c r="P444" s="64"/>
      <c r="Q444" s="85">
        <v>44.7</v>
      </c>
      <c r="R444" s="64">
        <f t="shared" si="110"/>
        <v>0</v>
      </c>
      <c r="S444" s="64">
        <f t="shared" si="111"/>
        <v>1.34</v>
      </c>
      <c r="T444" s="64"/>
      <c r="U444" s="64"/>
    </row>
    <row r="445" spans="1:21">
      <c r="A445" s="85">
        <v>44.8</v>
      </c>
      <c r="B445" s="83">
        <f t="shared" si="96"/>
        <v>2.6420079260237781E-3</v>
      </c>
      <c r="C445" s="6">
        <f t="shared" si="97"/>
        <v>3.3832020785428828E-3</v>
      </c>
      <c r="D445" s="6">
        <f t="shared" si="98"/>
        <v>1.9008137735046736E-3</v>
      </c>
      <c r="E445" s="84">
        <f t="shared" si="99"/>
        <v>-0.19673282979097129</v>
      </c>
      <c r="F445" s="6">
        <f t="shared" si="100"/>
        <v>-0.20000000000000004</v>
      </c>
      <c r="G445" s="6">
        <f t="shared" si="101"/>
        <v>3.1617776216406111E-3</v>
      </c>
      <c r="H445" s="6">
        <f t="shared" si="102"/>
        <v>3.1704095112285338E-3</v>
      </c>
      <c r="I445" s="83">
        <f t="shared" si="103"/>
        <v>1.3243505063848524</v>
      </c>
      <c r="J445" s="6">
        <f t="shared" si="104"/>
        <v>1.3274742905961288</v>
      </c>
      <c r="K445" s="6">
        <f t="shared" si="105"/>
        <v>1.3212267221735758</v>
      </c>
      <c r="L445" s="84">
        <f t="shared" si="106"/>
        <v>2.3247389183306375E-3</v>
      </c>
      <c r="M445" s="6">
        <f t="shared" si="107"/>
        <v>-3.9898922729101125E-4</v>
      </c>
      <c r="N445" s="6">
        <f t="shared" si="108"/>
        <v>1.3212717372211487</v>
      </c>
      <c r="O445" s="54">
        <f t="shared" si="109"/>
        <v>1.3248789079700574</v>
      </c>
      <c r="P445" s="64"/>
      <c r="Q445" s="85">
        <v>44.8</v>
      </c>
      <c r="R445" s="64">
        <f t="shared" si="110"/>
        <v>0</v>
      </c>
      <c r="S445" s="64">
        <f t="shared" si="111"/>
        <v>1.34</v>
      </c>
      <c r="T445" s="64"/>
      <c r="U445" s="64"/>
    </row>
    <row r="446" spans="1:21">
      <c r="A446" s="85">
        <v>44.9</v>
      </c>
      <c r="B446" s="83">
        <f t="shared" si="96"/>
        <v>2.6362038664323375E-3</v>
      </c>
      <c r="C446" s="6">
        <f t="shared" si="97"/>
        <v>3.3757829692905778E-3</v>
      </c>
      <c r="D446" s="6">
        <f t="shared" si="98"/>
        <v>1.8966247635740971E-3</v>
      </c>
      <c r="E446" s="84">
        <f t="shared" si="99"/>
        <v>-0.19673998773113646</v>
      </c>
      <c r="F446" s="6">
        <f t="shared" si="100"/>
        <v>-0.19999999999999996</v>
      </c>
      <c r="G446" s="6">
        <f t="shared" si="101"/>
        <v>3.1548505827710101E-3</v>
      </c>
      <c r="H446" s="6">
        <f t="shared" si="102"/>
        <v>3.1634446397188049E-3</v>
      </c>
      <c r="I446" s="83">
        <f t="shared" si="103"/>
        <v>1.3243848857644993</v>
      </c>
      <c r="J446" s="6">
        <f t="shared" si="104"/>
        <v>1.3275019176938578</v>
      </c>
      <c r="K446" s="6">
        <f t="shared" si="105"/>
        <v>1.321267853835141</v>
      </c>
      <c r="L446" s="84">
        <f t="shared" si="106"/>
        <v>2.319656027590026E-3</v>
      </c>
      <c r="M446" s="6">
        <f t="shared" si="107"/>
        <v>-3.9810237866163412E-4</v>
      </c>
      <c r="N446" s="6">
        <f t="shared" si="108"/>
        <v>1.3213127683813866</v>
      </c>
      <c r="O446" s="54">
        <f t="shared" si="109"/>
        <v>1.3249121265377857</v>
      </c>
      <c r="P446" s="64"/>
      <c r="Q446" s="85">
        <v>44.9</v>
      </c>
      <c r="R446" s="64">
        <f t="shared" si="110"/>
        <v>0</v>
      </c>
      <c r="S446" s="64">
        <f t="shared" si="111"/>
        <v>1.34</v>
      </c>
      <c r="T446" s="64"/>
      <c r="U446" s="64"/>
    </row>
    <row r="447" spans="1:21">
      <c r="A447" s="85">
        <v>45</v>
      </c>
      <c r="B447" s="83">
        <f t="shared" si="96"/>
        <v>2.6304252520824201E-3</v>
      </c>
      <c r="C447" s="6">
        <f t="shared" si="97"/>
        <v>3.3683963282391807E-3</v>
      </c>
      <c r="D447" s="6">
        <f t="shared" si="98"/>
        <v>1.8924541759256593E-3</v>
      </c>
      <c r="E447" s="84">
        <f t="shared" si="99"/>
        <v>-0.19674711437565565</v>
      </c>
      <c r="F447" s="6">
        <f t="shared" si="100"/>
        <v>-0.19999999999999993</v>
      </c>
      <c r="G447" s="6">
        <f t="shared" si="101"/>
        <v>3.1479538300104928E-3</v>
      </c>
      <c r="H447" s="6">
        <f t="shared" si="102"/>
        <v>3.1565103024989039E-3</v>
      </c>
      <c r="I447" s="83">
        <f t="shared" si="103"/>
        <v>1.3244191144234985</v>
      </c>
      <c r="J447" s="6">
        <f t="shared" si="104"/>
        <v>1.3275294231927532</v>
      </c>
      <c r="K447" s="6">
        <f t="shared" si="105"/>
        <v>1.3213088056542437</v>
      </c>
      <c r="L447" s="84">
        <f t="shared" si="106"/>
        <v>2.3145953144358988E-3</v>
      </c>
      <c r="M447" s="6">
        <f t="shared" si="107"/>
        <v>-3.9721946375374643E-4</v>
      </c>
      <c r="N447" s="6">
        <f t="shared" si="108"/>
        <v>1.3213536201469045</v>
      </c>
      <c r="O447" s="54">
        <f t="shared" si="109"/>
        <v>1.324945199473915</v>
      </c>
      <c r="P447" s="64"/>
      <c r="Q447" s="85">
        <v>45</v>
      </c>
      <c r="R447" s="64">
        <f t="shared" si="110"/>
        <v>0</v>
      </c>
      <c r="S447" s="64">
        <f t="shared" si="111"/>
        <v>1.34</v>
      </c>
      <c r="T447" s="64"/>
      <c r="U447" s="64"/>
    </row>
    <row r="448" spans="1:21">
      <c r="A448" s="85">
        <v>45.1</v>
      </c>
      <c r="B448" s="83">
        <f t="shared" si="96"/>
        <v>2.6246719160104987E-3</v>
      </c>
      <c r="C448" s="6">
        <f t="shared" si="97"/>
        <v>3.3610419427165246E-3</v>
      </c>
      <c r="D448" s="6">
        <f t="shared" si="98"/>
        <v>1.8883018893044727E-3</v>
      </c>
      <c r="E448" s="84">
        <f t="shared" si="99"/>
        <v>-0.19675420992932535</v>
      </c>
      <c r="F448" s="6">
        <f t="shared" si="100"/>
        <v>-0.2</v>
      </c>
      <c r="G448" s="6">
        <f t="shared" si="101"/>
        <v>3.1410871651688329E-3</v>
      </c>
      <c r="H448" s="6">
        <f t="shared" si="102"/>
        <v>3.1496062992125984E-3</v>
      </c>
      <c r="I448" s="83">
        <f t="shared" si="103"/>
        <v>1.3244531933508312</v>
      </c>
      <c r="J448" s="6">
        <f t="shared" si="104"/>
        <v>1.3275568078938449</v>
      </c>
      <c r="K448" s="6">
        <f t="shared" si="105"/>
        <v>1.3213495788078176</v>
      </c>
      <c r="L448" s="84">
        <f t="shared" si="106"/>
        <v>2.3095566340417236E-3</v>
      </c>
      <c r="M448" s="6">
        <f t="shared" si="107"/>
        <v>-3.963404564521028E-4</v>
      </c>
      <c r="N448" s="6">
        <f t="shared" si="108"/>
        <v>1.3213942936916501</v>
      </c>
      <c r="O448" s="54">
        <f t="shared" si="109"/>
        <v>1.3249781277340333</v>
      </c>
      <c r="P448" s="64"/>
      <c r="Q448" s="85">
        <v>45.1</v>
      </c>
      <c r="R448" s="64">
        <f t="shared" si="110"/>
        <v>0</v>
      </c>
      <c r="S448" s="64">
        <f t="shared" si="111"/>
        <v>1.34</v>
      </c>
      <c r="T448" s="64"/>
      <c r="U448" s="64"/>
    </row>
    <row r="449" spans="1:21">
      <c r="A449" s="85">
        <v>45.2</v>
      </c>
      <c r="B449" s="83">
        <f t="shared" si="96"/>
        <v>2.6189436927106066E-3</v>
      </c>
      <c r="C449" s="6">
        <f t="shared" si="97"/>
        <v>3.353719601903797E-3</v>
      </c>
      <c r="D449" s="6">
        <f t="shared" si="98"/>
        <v>1.8841677835174165E-3</v>
      </c>
      <c r="E449" s="84">
        <f t="shared" si="99"/>
        <v>-0.19676127459515927</v>
      </c>
      <c r="F449" s="6">
        <f t="shared" si="100"/>
        <v>-0.19999999999999987</v>
      </c>
      <c r="G449" s="6">
        <f t="shared" si="101"/>
        <v>3.1342503917812987E-3</v>
      </c>
      <c r="H449" s="6">
        <f t="shared" si="102"/>
        <v>3.1427324312527276E-3</v>
      </c>
      <c r="I449" s="83">
        <f t="shared" si="103"/>
        <v>1.3244871235268443</v>
      </c>
      <c r="J449" s="6">
        <f t="shared" si="104"/>
        <v>1.3275840725911423</v>
      </c>
      <c r="K449" s="6">
        <f t="shared" si="105"/>
        <v>1.3213901744625463</v>
      </c>
      <c r="L449" s="84">
        <f t="shared" si="106"/>
        <v>2.3045398428394579E-3</v>
      </c>
      <c r="M449" s="6">
        <f t="shared" si="107"/>
        <v>-3.9546533087263334E-4</v>
      </c>
      <c r="N449" s="6">
        <f t="shared" si="108"/>
        <v>1.3214347901793488</v>
      </c>
      <c r="O449" s="54">
        <f t="shared" si="109"/>
        <v>1.3250109122653864</v>
      </c>
      <c r="P449" s="64"/>
      <c r="Q449" s="85">
        <v>45.2</v>
      </c>
      <c r="R449" s="64">
        <f t="shared" si="110"/>
        <v>0</v>
      </c>
      <c r="S449" s="64">
        <f t="shared" si="111"/>
        <v>1.34</v>
      </c>
      <c r="T449" s="64"/>
      <c r="U449" s="64"/>
    </row>
    <row r="450" spans="1:21">
      <c r="A450" s="85">
        <v>45.3</v>
      </c>
      <c r="B450" s="83">
        <f t="shared" si="96"/>
        <v>2.6132404181184671E-3</v>
      </c>
      <c r="C450" s="6">
        <f t="shared" si="97"/>
        <v>3.3464290968153953E-3</v>
      </c>
      <c r="D450" s="6">
        <f t="shared" si="98"/>
        <v>1.8800517394215392E-3</v>
      </c>
      <c r="E450" s="84">
        <f t="shared" si="99"/>
        <v>-0.19676830857440697</v>
      </c>
      <c r="F450" s="6">
        <f t="shared" si="100"/>
        <v>-0.1999999999999999</v>
      </c>
      <c r="G450" s="6">
        <f t="shared" si="101"/>
        <v>3.1274433150899139E-3</v>
      </c>
      <c r="H450" s="6">
        <f t="shared" si="102"/>
        <v>3.1358885017421603E-3</v>
      </c>
      <c r="I450" s="83">
        <f t="shared" si="103"/>
        <v>1.3245209059233449</v>
      </c>
      <c r="J450" s="6">
        <f t="shared" si="104"/>
        <v>1.3276112180717103</v>
      </c>
      <c r="K450" s="6">
        <f t="shared" si="105"/>
        <v>1.3214305937749793</v>
      </c>
      <c r="L450" s="84">
        <f t="shared" si="106"/>
        <v>2.2995447985053202E-3</v>
      </c>
      <c r="M450" s="6">
        <f t="shared" si="107"/>
        <v>-3.9459406135944873E-4</v>
      </c>
      <c r="N450" s="6">
        <f t="shared" si="108"/>
        <v>1.3214751107636173</v>
      </c>
      <c r="O450" s="54">
        <f t="shared" si="109"/>
        <v>1.3250435540069687</v>
      </c>
      <c r="P450" s="64"/>
      <c r="Q450" s="85">
        <v>45.3</v>
      </c>
      <c r="R450" s="64">
        <f t="shared" si="110"/>
        <v>0</v>
      </c>
      <c r="S450" s="64">
        <f t="shared" si="111"/>
        <v>1.34</v>
      </c>
      <c r="T450" s="64"/>
      <c r="U450" s="64"/>
    </row>
    <row r="451" spans="1:21">
      <c r="A451" s="85">
        <v>45.4</v>
      </c>
      <c r="B451" s="83">
        <f t="shared" si="96"/>
        <v>2.6075619295958278E-3</v>
      </c>
      <c r="C451" s="6">
        <f t="shared" si="97"/>
        <v>3.3391702202790431E-3</v>
      </c>
      <c r="D451" s="6">
        <f t="shared" si="98"/>
        <v>1.8759536389126126E-3</v>
      </c>
      <c r="E451" s="84">
        <f t="shared" si="99"/>
        <v>-0.1967753120665742</v>
      </c>
      <c r="F451" s="6">
        <f t="shared" si="100"/>
        <v>-0.2</v>
      </c>
      <c r="G451" s="6">
        <f t="shared" si="101"/>
        <v>3.1206657420249652E-3</v>
      </c>
      <c r="H451" s="6">
        <f t="shared" si="102"/>
        <v>3.1290743155149934E-3</v>
      </c>
      <c r="I451" s="83">
        <f t="shared" si="103"/>
        <v>1.3245545415036941</v>
      </c>
      <c r="J451" s="6">
        <f t="shared" si="104"/>
        <v>1.327638245115748</v>
      </c>
      <c r="K451" s="6">
        <f t="shared" si="105"/>
        <v>1.3214708378916402</v>
      </c>
      <c r="L451" s="84">
        <f t="shared" si="106"/>
        <v>2.2945713599469182E-3</v>
      </c>
      <c r="M451" s="6">
        <f t="shared" si="107"/>
        <v>-3.9372662248184841E-4</v>
      </c>
      <c r="N451" s="6">
        <f t="shared" si="108"/>
        <v>1.3215152565880721</v>
      </c>
      <c r="O451" s="54">
        <f t="shared" si="109"/>
        <v>1.3250760538896134</v>
      </c>
      <c r="P451" s="64"/>
      <c r="Q451" s="85">
        <v>45.4</v>
      </c>
      <c r="R451" s="64">
        <f t="shared" si="110"/>
        <v>0</v>
      </c>
      <c r="S451" s="64">
        <f t="shared" si="111"/>
        <v>1.34</v>
      </c>
      <c r="T451" s="64"/>
      <c r="U451" s="64"/>
    </row>
    <row r="452" spans="1:21">
      <c r="A452" s="85">
        <v>45.5</v>
      </c>
      <c r="B452" s="83">
        <f t="shared" si="96"/>
        <v>2.6019080659150044E-3</v>
      </c>
      <c r="C452" s="6">
        <f t="shared" si="97"/>
        <v>3.3319427669161661E-3</v>
      </c>
      <c r="D452" s="6">
        <f t="shared" si="98"/>
        <v>1.8718733649138427E-3</v>
      </c>
      <c r="E452" s="84">
        <f t="shared" si="99"/>
        <v>-0.19678228526944028</v>
      </c>
      <c r="F452" s="6">
        <f t="shared" si="100"/>
        <v>-0.19999999999999996</v>
      </c>
      <c r="G452" s="6">
        <f t="shared" si="101"/>
        <v>3.1139174811867483E-3</v>
      </c>
      <c r="H452" s="6">
        <f t="shared" si="102"/>
        <v>3.1222896790980051E-3</v>
      </c>
      <c r="I452" s="83">
        <f t="shared" si="103"/>
        <v>1.324588031222897</v>
      </c>
      <c r="J452" s="6">
        <f t="shared" si="104"/>
        <v>1.3276651544966604</v>
      </c>
      <c r="K452" s="6">
        <f t="shared" si="105"/>
        <v>1.3215109079491338</v>
      </c>
      <c r="L452" s="84">
        <f t="shared" si="106"/>
        <v>2.2896193872897225E-3</v>
      </c>
      <c r="M452" s="6">
        <f t="shared" si="107"/>
        <v>-3.9286298903250434E-4</v>
      </c>
      <c r="N452" s="6">
        <f t="shared" si="108"/>
        <v>1.3215552287864372</v>
      </c>
      <c r="O452" s="54">
        <f t="shared" si="109"/>
        <v>1.3251084128360799</v>
      </c>
      <c r="P452" s="64"/>
      <c r="Q452" s="85">
        <v>45.5</v>
      </c>
      <c r="R452" s="64">
        <f t="shared" si="110"/>
        <v>0</v>
      </c>
      <c r="S452" s="64">
        <f t="shared" si="111"/>
        <v>1.34</v>
      </c>
      <c r="T452" s="64"/>
      <c r="U452" s="64"/>
    </row>
    <row r="453" spans="1:21">
      <c r="A453" s="85">
        <v>45.6</v>
      </c>
      <c r="B453" s="83">
        <f t="shared" si="96"/>
        <v>2.5962786672436176E-3</v>
      </c>
      <c r="C453" s="6">
        <f t="shared" si="97"/>
        <v>3.32474653312252E-3</v>
      </c>
      <c r="D453" s="6">
        <f t="shared" si="98"/>
        <v>1.8678108013647154E-3</v>
      </c>
      <c r="E453" s="84">
        <f t="shared" si="99"/>
        <v>-0.19678922837907795</v>
      </c>
      <c r="F453" s="6">
        <f t="shared" si="100"/>
        <v>-0.19999999999999993</v>
      </c>
      <c r="G453" s="6">
        <f t="shared" si="101"/>
        <v>3.10719834282755E-3</v>
      </c>
      <c r="H453" s="6">
        <f t="shared" si="102"/>
        <v>3.115534400692341E-3</v>
      </c>
      <c r="I453" s="83">
        <f t="shared" si="103"/>
        <v>1.3246213760276937</v>
      </c>
      <c r="J453" s="6">
        <f t="shared" si="104"/>
        <v>1.3276919469811326</v>
      </c>
      <c r="K453" s="6">
        <f t="shared" si="105"/>
        <v>1.321550805074255</v>
      </c>
      <c r="L453" s="84">
        <f t="shared" si="106"/>
        <v>2.2846887418633811E-3</v>
      </c>
      <c r="M453" s="6">
        <f t="shared" si="107"/>
        <v>-3.9200313602514436E-4</v>
      </c>
      <c r="N453" s="6">
        <f t="shared" si="108"/>
        <v>1.3215950284826516</v>
      </c>
      <c r="O453" s="54">
        <f t="shared" si="109"/>
        <v>1.3251406317611425</v>
      </c>
      <c r="P453" s="64"/>
      <c r="Q453" s="85">
        <v>45.6</v>
      </c>
      <c r="R453" s="64">
        <f t="shared" si="110"/>
        <v>0</v>
      </c>
      <c r="S453" s="64">
        <f t="shared" si="111"/>
        <v>1.34</v>
      </c>
      <c r="T453" s="64"/>
      <c r="U453" s="64"/>
    </row>
    <row r="454" spans="1:21">
      <c r="A454" s="85">
        <v>45.7</v>
      </c>
      <c r="B454" s="83">
        <f t="shared" si="96"/>
        <v>2.5906735751295338E-3</v>
      </c>
      <c r="C454" s="6">
        <f t="shared" si="97"/>
        <v>3.3175813170490723E-3</v>
      </c>
      <c r="D454" s="6">
        <f t="shared" si="98"/>
        <v>1.8637658332099952E-3</v>
      </c>
      <c r="E454" s="84">
        <f t="shared" si="99"/>
        <v>-0.19679614158987152</v>
      </c>
      <c r="F454" s="6">
        <f t="shared" si="100"/>
        <v>-0.1999999999999999</v>
      </c>
      <c r="G454" s="6">
        <f t="shared" si="101"/>
        <v>3.1005081388338642E-3</v>
      </c>
      <c r="H454" s="6">
        <f t="shared" si="102"/>
        <v>3.1088082901554403E-3</v>
      </c>
      <c r="I454" s="83">
        <f t="shared" si="103"/>
        <v>1.3246545768566496</v>
      </c>
      <c r="J454" s="6">
        <f t="shared" si="104"/>
        <v>1.327718623329206</v>
      </c>
      <c r="K454" s="6">
        <f t="shared" si="105"/>
        <v>1.3215905303840934</v>
      </c>
      <c r="L454" s="84">
        <f t="shared" si="106"/>
        <v>2.2797792861907252E-3</v>
      </c>
      <c r="M454" s="6">
        <f t="shared" si="107"/>
        <v>-3.9114703869089554E-4</v>
      </c>
      <c r="N454" s="6">
        <f t="shared" si="108"/>
        <v>1.321634656790974</v>
      </c>
      <c r="O454" s="54">
        <f t="shared" si="109"/>
        <v>1.3251727115716754</v>
      </c>
      <c r="P454" s="64"/>
      <c r="Q454" s="85">
        <v>45.7</v>
      </c>
      <c r="R454" s="64">
        <f t="shared" si="110"/>
        <v>0</v>
      </c>
      <c r="S454" s="64">
        <f t="shared" si="111"/>
        <v>1.34</v>
      </c>
      <c r="T454" s="64"/>
      <c r="U454" s="64"/>
    </row>
    <row r="455" spans="1:21">
      <c r="A455" s="85">
        <v>45.8</v>
      </c>
      <c r="B455" s="83">
        <f t="shared" ref="B455:B518" si="112">(R_dead_char*(A455)+R_c*m_c)/(A455+m_c)</f>
        <v>2.5850926324859978E-3</v>
      </c>
      <c r="C455" s="6">
        <f t="shared" ref="C455:C518" si="113">B455*(1+SQRT(E455^2+F455^2))</f>
        <v>3.3104469185831265E-3</v>
      </c>
      <c r="D455" s="6">
        <f t="shared" ref="D455:D518" si="114">B455*(1-SQRT(E455^2+F455^2))</f>
        <v>1.8597383463888686E-3</v>
      </c>
      <c r="E455" s="84">
        <f t="shared" ref="E455:E518" si="115">(B455-G455)/B455</f>
        <v>-0.19680302509453404</v>
      </c>
      <c r="F455" s="6">
        <f t="shared" ref="F455:F518" si="116">(B455-H455)/B455</f>
        <v>-0.1999999999999999</v>
      </c>
      <c r="G455" s="6">
        <f t="shared" ref="G455:G518" si="117">(R_dead_char*A455+R_c*(m_c+sig_m_c))/(A455+(m_c+sig_m_c))</f>
        <v>3.0938466827088347E-3</v>
      </c>
      <c r="H455" s="6">
        <f t="shared" ref="H455:H518" si="118">(R_dead_char*A455+(R_c+sig_Rc)*(m_c))/(A455+m_c)</f>
        <v>3.1021111589831971E-3</v>
      </c>
      <c r="I455" s="83">
        <f t="shared" ref="I455:I518" si="119">(R_mod_char*(A455)+R_c*m_c)/(A455+m_c)</f>
        <v>1.3246876346402414</v>
      </c>
      <c r="J455" s="6">
        <f t="shared" ref="J455:J518" si="120">I455*(1+SQRT(L455^2+M455^2))</f>
        <v>1.3277451842943446</v>
      </c>
      <c r="K455" s="6">
        <f t="shared" ref="K455:K518" si="121">I455*(1-SQRT(L455^2+M455^2))</f>
        <v>1.3216300849861382</v>
      </c>
      <c r="L455" s="84">
        <f t="shared" ref="L455:L518" si="122">(I455-N455)/I455</f>
        <v>2.2748908839719363E-3</v>
      </c>
      <c r="M455" s="6">
        <f t="shared" ref="M455:M518" si="123">(I455-O455)/I455</f>
        <v>-3.9029467247764845E-4</v>
      </c>
      <c r="N455" s="6">
        <f t="shared" ref="N455:N518" si="124">(R_mod_char*A455+(R_c*(m_c+sig_m_c)))/(A455+(m_c+sig_m_c))</f>
        <v>1.321674114816088</v>
      </c>
      <c r="O455" s="54">
        <f t="shared" ref="O455:O518" si="125">(R_mod_char*A455+(R_c+sig_Rc)*(m_c))/(A455+(m_c))</f>
        <v>1.3252046531667385</v>
      </c>
      <c r="P455" s="64"/>
      <c r="Q455" s="85">
        <v>45.8</v>
      </c>
      <c r="R455" s="64">
        <f t="shared" ref="R455:R518" si="126">R_bulk_dead_std</f>
        <v>0</v>
      </c>
      <c r="S455" s="64">
        <f t="shared" ref="S455:S518" si="127">R_bulk_mod_std</f>
        <v>1.34</v>
      </c>
      <c r="T455" s="64"/>
      <c r="U455" s="64"/>
    </row>
    <row r="456" spans="1:21">
      <c r="A456" s="85">
        <v>45.9</v>
      </c>
      <c r="B456" s="83">
        <f t="shared" si="112"/>
        <v>2.5795356835769563E-3</v>
      </c>
      <c r="C456" s="6">
        <f t="shared" si="113"/>
        <v>3.3033431393296952E-3</v>
      </c>
      <c r="D456" s="6">
        <f t="shared" si="114"/>
        <v>1.8557282278242177E-3</v>
      </c>
      <c r="E456" s="84">
        <f t="shared" si="115"/>
        <v>-0.19680987908412653</v>
      </c>
      <c r="F456" s="6">
        <f t="shared" si="116"/>
        <v>-0.19999999999999993</v>
      </c>
      <c r="G456" s="6">
        <f t="shared" si="117"/>
        <v>3.0872137895549268E-3</v>
      </c>
      <c r="H456" s="6">
        <f t="shared" si="118"/>
        <v>3.0954428202923474E-3</v>
      </c>
      <c r="I456" s="83">
        <f t="shared" si="119"/>
        <v>1.3247205503009458</v>
      </c>
      <c r="J456" s="6">
        <f t="shared" si="120"/>
        <v>1.3277716306235112</v>
      </c>
      <c r="K456" s="6">
        <f t="shared" si="121"/>
        <v>1.3216694699783806</v>
      </c>
      <c r="L456" s="84">
        <f t="shared" si="122"/>
        <v>2.2700234000745789E-3</v>
      </c>
      <c r="M456" s="6">
        <f t="shared" si="123"/>
        <v>-3.8944601304657293E-4</v>
      </c>
      <c r="N456" s="6">
        <f t="shared" si="124"/>
        <v>1.321713403653203</v>
      </c>
      <c r="O456" s="54">
        <f t="shared" si="125"/>
        <v>1.3252364574376614</v>
      </c>
      <c r="P456" s="64"/>
      <c r="Q456" s="85">
        <v>45.9</v>
      </c>
      <c r="R456" s="64">
        <f t="shared" si="126"/>
        <v>0</v>
      </c>
      <c r="S456" s="64">
        <f t="shared" si="127"/>
        <v>1.34</v>
      </c>
      <c r="T456" s="64"/>
      <c r="U456" s="64"/>
    </row>
    <row r="457" spans="1:21">
      <c r="A457" s="85">
        <v>46</v>
      </c>
      <c r="B457" s="83">
        <f t="shared" si="112"/>
        <v>2.5740025740025739E-3</v>
      </c>
      <c r="C457" s="6">
        <f t="shared" si="113"/>
        <v>3.2962697825931028E-3</v>
      </c>
      <c r="D457" s="6">
        <f t="shared" si="114"/>
        <v>1.851735365412045E-3</v>
      </c>
      <c r="E457" s="84">
        <f t="shared" si="115"/>
        <v>-0.19681670374807461</v>
      </c>
      <c r="F457" s="6">
        <f t="shared" si="116"/>
        <v>-0.20000000000000004</v>
      </c>
      <c r="G457" s="6">
        <f t="shared" si="117"/>
        <v>3.08060927605682E-3</v>
      </c>
      <c r="H457" s="6">
        <f t="shared" si="118"/>
        <v>3.0888030888030888E-3</v>
      </c>
      <c r="I457" s="83">
        <f t="shared" si="119"/>
        <v>1.3247533247533247</v>
      </c>
      <c r="J457" s="6">
        <f t="shared" si="120"/>
        <v>1.3277979630572341</v>
      </c>
      <c r="K457" s="6">
        <f t="shared" si="121"/>
        <v>1.3217086864494154</v>
      </c>
      <c r="L457" s="84">
        <f t="shared" si="122"/>
        <v>2.2651767005202991E-3</v>
      </c>
      <c r="M457" s="6">
        <f t="shared" si="123"/>
        <v>-3.88601036269474E-4</v>
      </c>
      <c r="N457" s="6">
        <f t="shared" si="124"/>
        <v>1.3217525243881567</v>
      </c>
      <c r="O457" s="54">
        <f t="shared" si="125"/>
        <v>1.3252681252681253</v>
      </c>
      <c r="P457" s="64"/>
      <c r="Q457" s="85">
        <v>46</v>
      </c>
      <c r="R457" s="64">
        <f t="shared" si="126"/>
        <v>0</v>
      </c>
      <c r="S457" s="64">
        <f t="shared" si="127"/>
        <v>1.34</v>
      </c>
      <c r="T457" s="64"/>
      <c r="U457" s="64"/>
    </row>
    <row r="458" spans="1:21">
      <c r="A458" s="85">
        <v>46.1</v>
      </c>
      <c r="B458" s="83">
        <f t="shared" si="112"/>
        <v>2.5684931506849314E-3</v>
      </c>
      <c r="C458" s="6">
        <f t="shared" si="113"/>
        <v>3.2892266533588389E-3</v>
      </c>
      <c r="D458" s="6">
        <f t="shared" si="114"/>
        <v>1.8477596480110238E-3</v>
      </c>
      <c r="E458" s="84">
        <f t="shared" si="115"/>
        <v>-0.19682349927418669</v>
      </c>
      <c r="F458" s="6">
        <f t="shared" si="116"/>
        <v>-0.20000000000000004</v>
      </c>
      <c r="G458" s="6">
        <f t="shared" si="117"/>
        <v>3.0740329604645204E-3</v>
      </c>
      <c r="H458" s="6">
        <f t="shared" si="118"/>
        <v>3.0821917808219177E-3</v>
      </c>
      <c r="I458" s="83">
        <f t="shared" si="119"/>
        <v>1.3247859589041098</v>
      </c>
      <c r="J458" s="6">
        <f t="shared" si="120"/>
        <v>1.3278241823296775</v>
      </c>
      <c r="K458" s="6">
        <f t="shared" si="121"/>
        <v>1.3217477354785423</v>
      </c>
      <c r="L458" s="84">
        <f t="shared" si="122"/>
        <v>2.2603506524718721E-3</v>
      </c>
      <c r="M458" s="6">
        <f t="shared" si="123"/>
        <v>-3.8775971822799406E-4</v>
      </c>
      <c r="N458" s="6">
        <f t="shared" si="124"/>
        <v>1.3217914780975153</v>
      </c>
      <c r="O458" s="54">
        <f t="shared" si="125"/>
        <v>1.3252996575342468</v>
      </c>
      <c r="P458" s="64"/>
      <c r="Q458" s="85">
        <v>46.1</v>
      </c>
      <c r="R458" s="64">
        <f t="shared" si="126"/>
        <v>0</v>
      </c>
      <c r="S458" s="64">
        <f t="shared" si="127"/>
        <v>1.34</v>
      </c>
      <c r="T458" s="64"/>
      <c r="U458" s="64"/>
    </row>
    <row r="459" spans="1:21">
      <c r="A459" s="85">
        <v>46.2</v>
      </c>
      <c r="B459" s="83">
        <f t="shared" si="112"/>
        <v>2.5630072618539083E-3</v>
      </c>
      <c r="C459" s="6">
        <f t="shared" si="113"/>
        <v>3.2822135582756275E-3</v>
      </c>
      <c r="D459" s="6">
        <f t="shared" si="114"/>
        <v>1.8438009654321893E-3</v>
      </c>
      <c r="E459" s="84">
        <f t="shared" si="115"/>
        <v>-0.19683026584867075</v>
      </c>
      <c r="F459" s="6">
        <f t="shared" si="116"/>
        <v>-0.19999999999999996</v>
      </c>
      <c r="G459" s="6">
        <f t="shared" si="117"/>
        <v>3.0674846625766868E-3</v>
      </c>
      <c r="H459" s="6">
        <f t="shared" si="118"/>
        <v>3.0756087142246899E-3</v>
      </c>
      <c r="I459" s="83">
        <f t="shared" si="119"/>
        <v>1.3248184536522856</v>
      </c>
      <c r="J459" s="6">
        <f t="shared" si="120"/>
        <v>1.3278502891687085</v>
      </c>
      <c r="K459" s="6">
        <f t="shared" si="121"/>
        <v>1.3217866181358626</v>
      </c>
      <c r="L459" s="84">
        <f t="shared" si="122"/>
        <v>2.2555451242219303E-3</v>
      </c>
      <c r="M459" s="6">
        <f t="shared" si="123"/>
        <v>-3.8692203520979997E-4</v>
      </c>
      <c r="N459" s="6">
        <f t="shared" si="124"/>
        <v>1.3218302658486709</v>
      </c>
      <c r="O459" s="54">
        <f t="shared" si="125"/>
        <v>1.3253310551046562</v>
      </c>
      <c r="P459" s="64"/>
      <c r="Q459" s="85">
        <v>46.2</v>
      </c>
      <c r="R459" s="64">
        <f t="shared" si="126"/>
        <v>0</v>
      </c>
      <c r="S459" s="64">
        <f t="shared" si="127"/>
        <v>1.34</v>
      </c>
      <c r="T459" s="64"/>
      <c r="U459" s="64"/>
    </row>
    <row r="460" spans="1:21">
      <c r="A460" s="85">
        <v>46.3</v>
      </c>
      <c r="B460" s="83">
        <f t="shared" si="112"/>
        <v>2.5575447570332483E-3</v>
      </c>
      <c r="C460" s="6">
        <f t="shared" si="113"/>
        <v>3.2752303056377378E-3</v>
      </c>
      <c r="D460" s="6">
        <f t="shared" si="114"/>
        <v>1.839859208428759E-3</v>
      </c>
      <c r="E460" s="84">
        <f t="shared" si="115"/>
        <v>-0.19683700365615162</v>
      </c>
      <c r="F460" s="6">
        <f t="shared" si="116"/>
        <v>-0.19999999999999996</v>
      </c>
      <c r="G460" s="6">
        <f t="shared" si="117"/>
        <v>3.0609642037241732E-3</v>
      </c>
      <c r="H460" s="6">
        <f t="shared" si="118"/>
        <v>3.0690537084398979E-3</v>
      </c>
      <c r="I460" s="83">
        <f t="shared" si="119"/>
        <v>1.3248508098891731</v>
      </c>
      <c r="J460" s="6">
        <f t="shared" si="120"/>
        <v>1.3278762842959668</v>
      </c>
      <c r="K460" s="6">
        <f t="shared" si="121"/>
        <v>1.3218253354823795</v>
      </c>
      <c r="L460" s="84">
        <f t="shared" si="122"/>
        <v>2.2507599851805333E-3</v>
      </c>
      <c r="M460" s="6">
        <f t="shared" si="123"/>
        <v>-3.8608796370778829E-4</v>
      </c>
      <c r="N460" s="6">
        <f t="shared" si="124"/>
        <v>1.3218688886999406</v>
      </c>
      <c r="O460" s="54">
        <f t="shared" si="125"/>
        <v>1.3253623188405799</v>
      </c>
      <c r="P460" s="64"/>
      <c r="Q460" s="85">
        <v>46.3</v>
      </c>
      <c r="R460" s="64">
        <f t="shared" si="126"/>
        <v>0</v>
      </c>
      <c r="S460" s="64">
        <f t="shared" si="127"/>
        <v>1.34</v>
      </c>
      <c r="T460" s="64"/>
      <c r="U460" s="64"/>
    </row>
    <row r="461" spans="1:21">
      <c r="A461" s="85">
        <v>46.4</v>
      </c>
      <c r="B461" s="83">
        <f t="shared" si="112"/>
        <v>2.5521054870267972E-3</v>
      </c>
      <c r="C461" s="6">
        <f t="shared" si="113"/>
        <v>3.2682767053675123E-3</v>
      </c>
      <c r="D461" s="6">
        <f t="shared" si="114"/>
        <v>1.8359342686860821E-3</v>
      </c>
      <c r="E461" s="84">
        <f t="shared" si="115"/>
        <v>-0.19684371287968772</v>
      </c>
      <c r="F461" s="6">
        <f t="shared" si="116"/>
        <v>-0.2</v>
      </c>
      <c r="G461" s="6">
        <f t="shared" si="117"/>
        <v>3.0544714067537756E-3</v>
      </c>
      <c r="H461" s="6">
        <f t="shared" si="118"/>
        <v>3.0625265844321566E-3</v>
      </c>
      <c r="I461" s="83">
        <f t="shared" si="119"/>
        <v>1.3248830284985114</v>
      </c>
      <c r="J461" s="6">
        <f t="shared" si="120"/>
        <v>1.3279021684269292</v>
      </c>
      <c r="K461" s="6">
        <f t="shared" si="121"/>
        <v>1.3218638885700935</v>
      </c>
      <c r="L461" s="84">
        <f t="shared" si="122"/>
        <v>2.2459951058637503E-3</v>
      </c>
      <c r="M461" s="6">
        <f t="shared" si="123"/>
        <v>-3.8525748041610882E-4</v>
      </c>
      <c r="N461" s="6">
        <f t="shared" si="124"/>
        <v>1.3219073477006618</v>
      </c>
      <c r="O461" s="54">
        <f t="shared" si="125"/>
        <v>1.3253934495959168</v>
      </c>
      <c r="P461" s="64"/>
      <c r="Q461" s="85">
        <v>46.4</v>
      </c>
      <c r="R461" s="64">
        <f t="shared" si="126"/>
        <v>0</v>
      </c>
      <c r="S461" s="64">
        <f t="shared" si="127"/>
        <v>1.34</v>
      </c>
      <c r="T461" s="64"/>
      <c r="U461" s="64"/>
    </row>
    <row r="462" spans="1:21">
      <c r="A462" s="85">
        <v>46.5</v>
      </c>
      <c r="B462" s="83">
        <f t="shared" si="112"/>
        <v>2.5466893039049238E-3</v>
      </c>
      <c r="C462" s="6">
        <f t="shared" si="113"/>
        <v>3.2613525689981224E-3</v>
      </c>
      <c r="D462" s="6">
        <f t="shared" si="114"/>
        <v>1.8320260388117252E-3</v>
      </c>
      <c r="E462" s="84">
        <f t="shared" si="115"/>
        <v>-0.19685039370078727</v>
      </c>
      <c r="F462" s="6">
        <f t="shared" si="116"/>
        <v>-0.19999999999999993</v>
      </c>
      <c r="G462" s="6">
        <f t="shared" si="117"/>
        <v>3.0480060960121919E-3</v>
      </c>
      <c r="H462" s="6">
        <f t="shared" si="118"/>
        <v>3.0560271646859084E-3</v>
      </c>
      <c r="I462" s="83">
        <f t="shared" si="119"/>
        <v>1.3249151103565366</v>
      </c>
      <c r="J462" s="6">
        <f t="shared" si="120"/>
        <v>1.3279279422709755</v>
      </c>
      <c r="K462" s="6">
        <f t="shared" si="121"/>
        <v>1.3219022784420975</v>
      </c>
      <c r="L462" s="84">
        <f t="shared" si="122"/>
        <v>2.2412503578812556E-3</v>
      </c>
      <c r="M462" s="6">
        <f t="shared" si="123"/>
        <v>-3.8443056222970924E-4</v>
      </c>
      <c r="N462" s="6">
        <f t="shared" si="124"/>
        <v>1.3219456438912878</v>
      </c>
      <c r="O462" s="54">
        <f t="shared" si="125"/>
        <v>1.3254244482173176</v>
      </c>
      <c r="P462" s="64"/>
      <c r="Q462" s="85">
        <v>46.5</v>
      </c>
      <c r="R462" s="64">
        <f t="shared" si="126"/>
        <v>0</v>
      </c>
      <c r="S462" s="64">
        <f t="shared" si="127"/>
        <v>1.34</v>
      </c>
      <c r="T462" s="64"/>
      <c r="U462" s="64"/>
    </row>
    <row r="463" spans="1:21">
      <c r="A463" s="85">
        <v>46.6</v>
      </c>
      <c r="B463" s="83">
        <f t="shared" si="112"/>
        <v>2.5412960609911056E-3</v>
      </c>
      <c r="C463" s="6">
        <f t="shared" si="113"/>
        <v>3.2544577096565389E-3</v>
      </c>
      <c r="D463" s="6">
        <f t="shared" si="114"/>
        <v>1.8281344123256722E-3</v>
      </c>
      <c r="E463" s="84">
        <f t="shared" si="115"/>
        <v>-0.1968570462994253</v>
      </c>
      <c r="F463" s="6">
        <f t="shared" si="116"/>
        <v>-0.1999999999999999</v>
      </c>
      <c r="G463" s="6">
        <f t="shared" si="117"/>
        <v>3.0415680973301788E-3</v>
      </c>
      <c r="H463" s="6">
        <f t="shared" si="118"/>
        <v>3.0495552731893264E-3</v>
      </c>
      <c r="I463" s="83">
        <f t="shared" si="119"/>
        <v>1.3249470563320627</v>
      </c>
      <c r="J463" s="6">
        <f t="shared" si="120"/>
        <v>1.3279536065314541</v>
      </c>
      <c r="K463" s="6">
        <f t="shared" si="121"/>
        <v>1.3219405061326712</v>
      </c>
      <c r="L463" s="84">
        <f t="shared" si="122"/>
        <v>2.2365256139254331E-3</v>
      </c>
      <c r="M463" s="6">
        <f t="shared" si="123"/>
        <v>-3.8360718624136765E-4</v>
      </c>
      <c r="N463" s="6">
        <f t="shared" si="124"/>
        <v>1.3219837783034809</v>
      </c>
      <c r="O463" s="54">
        <f t="shared" si="125"/>
        <v>1.325455315544261</v>
      </c>
      <c r="P463" s="64"/>
      <c r="Q463" s="85">
        <v>46.6</v>
      </c>
      <c r="R463" s="64">
        <f t="shared" si="126"/>
        <v>0</v>
      </c>
      <c r="S463" s="64">
        <f t="shared" si="127"/>
        <v>1.34</v>
      </c>
      <c r="T463" s="64"/>
      <c r="U463" s="64"/>
    </row>
    <row r="464" spans="1:21">
      <c r="A464" s="85">
        <v>46.7</v>
      </c>
      <c r="B464" s="83">
        <f t="shared" si="112"/>
        <v>2.5359256128486898E-3</v>
      </c>
      <c r="C464" s="6">
        <f t="shared" si="113"/>
        <v>3.2475919420467208E-3</v>
      </c>
      <c r="D464" s="6">
        <f t="shared" si="114"/>
        <v>1.8242592836506589E-3</v>
      </c>
      <c r="E464" s="84">
        <f t="shared" si="115"/>
        <v>-0.19686367085405929</v>
      </c>
      <c r="F464" s="6">
        <f t="shared" si="116"/>
        <v>-0.19999999999999987</v>
      </c>
      <c r="G464" s="6">
        <f t="shared" si="117"/>
        <v>3.0351572380069129E-3</v>
      </c>
      <c r="H464" s="6">
        <f t="shared" si="118"/>
        <v>3.0431107354184275E-3</v>
      </c>
      <c r="I464" s="83">
        <f t="shared" si="119"/>
        <v>1.3249788672865597</v>
      </c>
      <c r="J464" s="6">
        <f t="shared" si="120"/>
        <v>1.3279791619057451</v>
      </c>
      <c r="K464" s="6">
        <f t="shared" si="121"/>
        <v>1.3219785726673741</v>
      </c>
      <c r="L464" s="84">
        <f t="shared" si="122"/>
        <v>2.2318207477601592E-3</v>
      </c>
      <c r="M464" s="6">
        <f t="shared" si="123"/>
        <v>-3.8278732973939713E-4</v>
      </c>
      <c r="N464" s="6">
        <f t="shared" si="124"/>
        <v>1.3220217519602058</v>
      </c>
      <c r="O464" s="54">
        <f t="shared" si="125"/>
        <v>1.3254860524091294</v>
      </c>
      <c r="P464" s="64"/>
      <c r="Q464" s="85">
        <v>46.7</v>
      </c>
      <c r="R464" s="64">
        <f t="shared" si="126"/>
        <v>0</v>
      </c>
      <c r="S464" s="64">
        <f t="shared" si="127"/>
        <v>1.34</v>
      </c>
      <c r="T464" s="64"/>
      <c r="U464" s="64"/>
    </row>
    <row r="465" spans="1:21">
      <c r="A465" s="85">
        <v>46.8</v>
      </c>
      <c r="B465" s="83">
        <f t="shared" si="112"/>
        <v>2.5305778152678198E-3</v>
      </c>
      <c r="C465" s="6">
        <f t="shared" si="113"/>
        <v>3.240755082433015E-3</v>
      </c>
      <c r="D465" s="6">
        <f t="shared" si="114"/>
        <v>1.8204005481026245E-3</v>
      </c>
      <c r="E465" s="84">
        <f t="shared" si="115"/>
        <v>-0.19687026754164547</v>
      </c>
      <c r="F465" s="6">
        <f t="shared" si="116"/>
        <v>-0.19999999999999982</v>
      </c>
      <c r="G465" s="6">
        <f t="shared" si="117"/>
        <v>3.0287733467945482E-3</v>
      </c>
      <c r="H465" s="6">
        <f t="shared" si="118"/>
        <v>3.0366933783213834E-3</v>
      </c>
      <c r="I465" s="83">
        <f t="shared" si="119"/>
        <v>1.3250105440742304</v>
      </c>
      <c r="J465" s="6">
        <f t="shared" si="120"/>
        <v>1.3280046090853241</v>
      </c>
      <c r="K465" s="6">
        <f t="shared" si="121"/>
        <v>1.3220164790631366</v>
      </c>
      <c r="L465" s="84">
        <f t="shared" si="122"/>
        <v>2.2271356342085952E-3</v>
      </c>
      <c r="M465" s="6">
        <f t="shared" si="123"/>
        <v>-3.8197097020635832E-4</v>
      </c>
      <c r="N465" s="6">
        <f t="shared" si="124"/>
        <v>1.3220595658758205</v>
      </c>
      <c r="O465" s="54">
        <f t="shared" si="125"/>
        <v>1.325516659637284</v>
      </c>
      <c r="P465" s="64"/>
      <c r="Q465" s="85">
        <v>46.8</v>
      </c>
      <c r="R465" s="64">
        <f t="shared" si="126"/>
        <v>0</v>
      </c>
      <c r="S465" s="64">
        <f t="shared" si="127"/>
        <v>1.34</v>
      </c>
      <c r="T465" s="64"/>
      <c r="U465" s="64"/>
    </row>
    <row r="466" spans="1:21">
      <c r="A466" s="85">
        <v>46.9</v>
      </c>
      <c r="B466" s="83">
        <f t="shared" si="112"/>
        <v>2.5252525252525255E-3</v>
      </c>
      <c r="C466" s="6">
        <f t="shared" si="113"/>
        <v>3.2339469486237634E-3</v>
      </c>
      <c r="D466" s="6">
        <f t="shared" si="114"/>
        <v>1.8165581018812877E-3</v>
      </c>
      <c r="E466" s="84">
        <f t="shared" si="115"/>
        <v>-0.19687683653765403</v>
      </c>
      <c r="F466" s="6">
        <f t="shared" si="116"/>
        <v>-0.1999999999999999</v>
      </c>
      <c r="G466" s="6">
        <f t="shared" si="117"/>
        <v>3.022416253882965E-3</v>
      </c>
      <c r="H466" s="6">
        <f t="shared" si="118"/>
        <v>3.0303030303030303E-3</v>
      </c>
      <c r="I466" s="83">
        <f t="shared" si="119"/>
        <v>1.3250420875420876</v>
      </c>
      <c r="J466" s="6">
        <f t="shared" si="120"/>
        <v>1.3280299487558245</v>
      </c>
      <c r="K466" s="6">
        <f t="shared" si="121"/>
        <v>1.3220542263283508</v>
      </c>
      <c r="L466" s="84">
        <f t="shared" si="122"/>
        <v>2.2224701491434951E-3</v>
      </c>
      <c r="M466" s="6">
        <f t="shared" si="123"/>
        <v>-3.8115808531592911E-4</v>
      </c>
      <c r="N466" s="6">
        <f t="shared" si="124"/>
        <v>1.3220972210561666</v>
      </c>
      <c r="O466" s="54">
        <f t="shared" si="125"/>
        <v>1.3255471380471382</v>
      </c>
      <c r="P466" s="64"/>
      <c r="Q466" s="85">
        <v>46.9</v>
      </c>
      <c r="R466" s="64">
        <f t="shared" si="126"/>
        <v>0</v>
      </c>
      <c r="S466" s="64">
        <f t="shared" si="127"/>
        <v>1.34</v>
      </c>
      <c r="T466" s="64"/>
      <c r="U466" s="64"/>
    </row>
    <row r="467" spans="1:21">
      <c r="A467" s="85">
        <v>47</v>
      </c>
      <c r="B467" s="83">
        <f t="shared" si="112"/>
        <v>2.51994960100798E-3</v>
      </c>
      <c r="C467" s="6">
        <f t="shared" si="113"/>
        <v>3.2271673599551221E-3</v>
      </c>
      <c r="D467" s="6">
        <f t="shared" si="114"/>
        <v>1.8127318420608379E-3</v>
      </c>
      <c r="E467" s="84">
        <f t="shared" si="115"/>
        <v>-0.19688337801608566</v>
      </c>
      <c r="F467" s="6">
        <f t="shared" si="116"/>
        <v>-0.1999999999999999</v>
      </c>
      <c r="G467" s="6">
        <f t="shared" si="117"/>
        <v>3.0160857908847183E-3</v>
      </c>
      <c r="H467" s="6">
        <f t="shared" si="118"/>
        <v>3.0239395212095757E-3</v>
      </c>
      <c r="I467" s="83">
        <f t="shared" si="119"/>
        <v>1.3250734985300294</v>
      </c>
      <c r="J467" s="6">
        <f t="shared" si="120"/>
        <v>1.328055181597098</v>
      </c>
      <c r="K467" s="6">
        <f t="shared" si="121"/>
        <v>1.3220918154629611</v>
      </c>
      <c r="L467" s="84">
        <f t="shared" si="122"/>
        <v>2.2178241694743436E-3</v>
      </c>
      <c r="M467" s="6">
        <f t="shared" si="123"/>
        <v>-3.8034865293195581E-4</v>
      </c>
      <c r="N467" s="6">
        <f t="shared" si="124"/>
        <v>1.3221347184986596</v>
      </c>
      <c r="O467" s="54">
        <f t="shared" si="125"/>
        <v>1.3255774884502312</v>
      </c>
      <c r="P467" s="64"/>
      <c r="Q467" s="85">
        <v>47</v>
      </c>
      <c r="R467" s="64">
        <f t="shared" si="126"/>
        <v>0</v>
      </c>
      <c r="S467" s="64">
        <f t="shared" si="127"/>
        <v>1.34</v>
      </c>
      <c r="T467" s="64"/>
      <c r="U467" s="64"/>
    </row>
    <row r="468" spans="1:21">
      <c r="A468" s="85">
        <v>47.1</v>
      </c>
      <c r="B468" s="83">
        <f t="shared" si="112"/>
        <v>2.5146689019279128E-3</v>
      </c>
      <c r="C468" s="6">
        <f t="shared" si="113"/>
        <v>3.2204161372750765E-3</v>
      </c>
      <c r="D468" s="6">
        <f t="shared" si="114"/>
        <v>1.8089216665807489E-3</v>
      </c>
      <c r="E468" s="84">
        <f t="shared" si="115"/>
        <v>-0.19688989214948577</v>
      </c>
      <c r="F468" s="6">
        <f t="shared" si="116"/>
        <v>-0.19999999999999987</v>
      </c>
      <c r="G468" s="6">
        <f t="shared" si="117"/>
        <v>3.0097817908201654E-3</v>
      </c>
      <c r="H468" s="6">
        <f t="shared" si="118"/>
        <v>3.0176026823134951E-3</v>
      </c>
      <c r="I468" s="83">
        <f t="shared" si="119"/>
        <v>1.3251047778709137</v>
      </c>
      <c r="J468" s="6">
        <f t="shared" si="120"/>
        <v>1.3280803082832773</v>
      </c>
      <c r="K468" s="6">
        <f t="shared" si="121"/>
        <v>1.32212924745855</v>
      </c>
      <c r="L468" s="84">
        <f t="shared" si="122"/>
        <v>2.2131975731386928E-3</v>
      </c>
      <c r="M468" s="6">
        <f t="shared" si="123"/>
        <v>-3.795426511054943E-4</v>
      </c>
      <c r="N468" s="6">
        <f t="shared" si="124"/>
        <v>1.3221720591923753</v>
      </c>
      <c r="O468" s="54">
        <f t="shared" si="125"/>
        <v>1.3256077116512994</v>
      </c>
      <c r="P468" s="64"/>
      <c r="Q468" s="85">
        <v>47.1</v>
      </c>
      <c r="R468" s="64">
        <f t="shared" si="126"/>
        <v>0</v>
      </c>
      <c r="S468" s="64">
        <f t="shared" si="127"/>
        <v>1.34</v>
      </c>
      <c r="T468" s="64"/>
      <c r="U468" s="64"/>
    </row>
    <row r="469" spans="1:21">
      <c r="A469" s="85">
        <v>47.2</v>
      </c>
      <c r="B469" s="83">
        <f t="shared" si="112"/>
        <v>2.509410288582183E-3</v>
      </c>
      <c r="C469" s="6">
        <f t="shared" si="113"/>
        <v>3.2136931029276639E-3</v>
      </c>
      <c r="D469" s="6">
        <f t="shared" si="114"/>
        <v>1.8051274742367025E-3</v>
      </c>
      <c r="E469" s="84">
        <f t="shared" si="115"/>
        <v>-0.19689637910896035</v>
      </c>
      <c r="F469" s="6">
        <f t="shared" si="116"/>
        <v>-0.2</v>
      </c>
      <c r="G469" s="6">
        <f t="shared" si="117"/>
        <v>3.0035040881027861E-3</v>
      </c>
      <c r="H469" s="6">
        <f t="shared" si="118"/>
        <v>3.0112923462986196E-3</v>
      </c>
      <c r="I469" s="83">
        <f t="shared" si="119"/>
        <v>1.3251359263906315</v>
      </c>
      <c r="J469" s="6">
        <f t="shared" si="120"/>
        <v>1.3281053294828347</v>
      </c>
      <c r="K469" s="6">
        <f t="shared" si="121"/>
        <v>1.3221665232984283</v>
      </c>
      <c r="L469" s="84">
        <f t="shared" si="122"/>
        <v>2.2085902390898216E-3</v>
      </c>
      <c r="M469" s="6">
        <f t="shared" si="123"/>
        <v>-3.7874005807352892E-4</v>
      </c>
      <c r="N469" s="6">
        <f t="shared" si="124"/>
        <v>1.3222092441181379</v>
      </c>
      <c r="O469" s="54">
        <f t="shared" si="125"/>
        <v>1.325637808448348</v>
      </c>
      <c r="P469" s="64"/>
      <c r="Q469" s="85">
        <v>47.2</v>
      </c>
      <c r="R469" s="64">
        <f t="shared" si="126"/>
        <v>0</v>
      </c>
      <c r="S469" s="64">
        <f t="shared" si="127"/>
        <v>1.34</v>
      </c>
      <c r="T469" s="64"/>
      <c r="U469" s="64"/>
    </row>
    <row r="470" spans="1:21">
      <c r="A470" s="85">
        <v>47.3</v>
      </c>
      <c r="B470" s="83">
        <f t="shared" si="112"/>
        <v>2.5041736227045079E-3</v>
      </c>
      <c r="C470" s="6">
        <f t="shared" si="113"/>
        <v>3.2069980807373842E-3</v>
      </c>
      <c r="D470" s="6">
        <f t="shared" si="114"/>
        <v>1.8013491646716318E-3</v>
      </c>
      <c r="E470" s="84">
        <f t="shared" si="115"/>
        <v>-0.19690283906419093</v>
      </c>
      <c r="F470" s="6">
        <f t="shared" si="116"/>
        <v>-0.19999999999999982</v>
      </c>
      <c r="G470" s="6">
        <f t="shared" si="117"/>
        <v>2.9972525185246856E-3</v>
      </c>
      <c r="H470" s="6">
        <f t="shared" si="118"/>
        <v>3.0050083472454091E-3</v>
      </c>
      <c r="I470" s="83">
        <f t="shared" si="119"/>
        <v>1.3251669449081804</v>
      </c>
      <c r="J470" s="6">
        <f t="shared" si="120"/>
        <v>1.3281302458586424</v>
      </c>
      <c r="K470" s="6">
        <f t="shared" si="121"/>
        <v>1.3222036439577185</v>
      </c>
      <c r="L470" s="84">
        <f t="shared" si="122"/>
        <v>2.2040020472872497E-3</v>
      </c>
      <c r="M470" s="6">
        <f t="shared" si="123"/>
        <v>-3.7794085225651975E-4</v>
      </c>
      <c r="N470" s="6">
        <f t="shared" si="124"/>
        <v>1.3222462742486054</v>
      </c>
      <c r="O470" s="54">
        <f t="shared" si="125"/>
        <v>1.3256677796327212</v>
      </c>
      <c r="P470" s="64"/>
      <c r="Q470" s="85">
        <v>47.3</v>
      </c>
      <c r="R470" s="64">
        <f t="shared" si="126"/>
        <v>0</v>
      </c>
      <c r="S470" s="64">
        <f t="shared" si="127"/>
        <v>1.34</v>
      </c>
      <c r="T470" s="64"/>
      <c r="U470" s="64"/>
    </row>
    <row r="471" spans="1:21">
      <c r="A471" s="85">
        <v>47.4</v>
      </c>
      <c r="B471" s="83">
        <f t="shared" si="112"/>
        <v>2.4989587671803417E-3</v>
      </c>
      <c r="C471" s="6">
        <f t="shared" si="113"/>
        <v>3.2003308959938147E-3</v>
      </c>
      <c r="D471" s="6">
        <f t="shared" si="114"/>
        <v>1.7975866383668684E-3</v>
      </c>
      <c r="E471" s="84">
        <f t="shared" si="115"/>
        <v>-0.19690927218344945</v>
      </c>
      <c r="F471" s="6">
        <f t="shared" si="116"/>
        <v>-0.19999999999999993</v>
      </c>
      <c r="G471" s="6">
        <f t="shared" si="117"/>
        <v>2.9910269192422729E-3</v>
      </c>
      <c r="H471" s="6">
        <f t="shared" si="118"/>
        <v>2.9987505206164099E-3</v>
      </c>
      <c r="I471" s="83">
        <f t="shared" si="119"/>
        <v>1.3251978342357353</v>
      </c>
      <c r="J471" s="6">
        <f t="shared" si="120"/>
        <v>1.3281550580680286</v>
      </c>
      <c r="K471" s="6">
        <f t="shared" si="121"/>
        <v>1.3222406104034421</v>
      </c>
      <c r="L471" s="84">
        <f t="shared" si="122"/>
        <v>2.1994328786850885E-3</v>
      </c>
      <c r="M471" s="6">
        <f t="shared" si="123"/>
        <v>-3.7714501225712501E-4</v>
      </c>
      <c r="N471" s="6">
        <f t="shared" si="124"/>
        <v>1.322283150548355</v>
      </c>
      <c r="O471" s="54">
        <f t="shared" si="125"/>
        <v>1.3256976259891713</v>
      </c>
      <c r="P471" s="64"/>
      <c r="Q471" s="85">
        <v>47.4</v>
      </c>
      <c r="R471" s="64">
        <f t="shared" si="126"/>
        <v>0</v>
      </c>
      <c r="S471" s="64">
        <f t="shared" si="127"/>
        <v>1.34</v>
      </c>
      <c r="T471" s="64"/>
      <c r="U471" s="64"/>
    </row>
    <row r="472" spans="1:21">
      <c r="A472" s="85">
        <v>47.5</v>
      </c>
      <c r="B472" s="83">
        <f t="shared" si="112"/>
        <v>2.4937655860349127E-3</v>
      </c>
      <c r="C472" s="6">
        <f t="shared" si="113"/>
        <v>3.1936913754364127E-3</v>
      </c>
      <c r="D472" s="6">
        <f t="shared" si="114"/>
        <v>1.7938397966334129E-3</v>
      </c>
      <c r="E472" s="84">
        <f t="shared" si="115"/>
        <v>-0.19691567863361245</v>
      </c>
      <c r="F472" s="6">
        <f t="shared" si="116"/>
        <v>-0.20000000000000004</v>
      </c>
      <c r="G472" s="6">
        <f t="shared" si="117"/>
        <v>2.9848271287621258E-3</v>
      </c>
      <c r="H472" s="6">
        <f t="shared" si="118"/>
        <v>2.9925187032418953E-3</v>
      </c>
      <c r="I472" s="83">
        <f t="shared" si="119"/>
        <v>1.3252285951787199</v>
      </c>
      <c r="J472" s="6">
        <f t="shared" si="120"/>
        <v>1.3281797667628388</v>
      </c>
      <c r="K472" s="6">
        <f t="shared" si="121"/>
        <v>1.3222774235946011</v>
      </c>
      <c r="L472" s="84">
        <f t="shared" si="122"/>
        <v>2.194882615223076E-3</v>
      </c>
      <c r="M472" s="6">
        <f t="shared" si="123"/>
        <v>-3.763525168575838E-4</v>
      </c>
      <c r="N472" s="6">
        <f t="shared" si="124"/>
        <v>1.3223198739739657</v>
      </c>
      <c r="O472" s="54">
        <f t="shared" si="125"/>
        <v>1.3257273482959271</v>
      </c>
      <c r="P472" s="64"/>
      <c r="Q472" s="85">
        <v>47.5</v>
      </c>
      <c r="R472" s="64">
        <f t="shared" si="126"/>
        <v>0</v>
      </c>
      <c r="S472" s="64">
        <f t="shared" si="127"/>
        <v>1.34</v>
      </c>
      <c r="T472" s="64"/>
      <c r="U472" s="64"/>
    </row>
    <row r="473" spans="1:21">
      <c r="A473" s="85">
        <v>47.6</v>
      </c>
      <c r="B473" s="83">
        <f t="shared" si="112"/>
        <v>2.4885939444214021E-3</v>
      </c>
      <c r="C473" s="6">
        <f t="shared" si="113"/>
        <v>3.1870793472395E-3</v>
      </c>
      <c r="D473" s="6">
        <f t="shared" si="114"/>
        <v>1.7901085416033044E-3</v>
      </c>
      <c r="E473" s="84">
        <f t="shared" si="115"/>
        <v>-0.19692205858017525</v>
      </c>
      <c r="F473" s="6">
        <f t="shared" si="116"/>
        <v>-0.19999999999999993</v>
      </c>
      <c r="G473" s="6">
        <f t="shared" si="117"/>
        <v>2.9786529869270228E-3</v>
      </c>
      <c r="H473" s="6">
        <f t="shared" si="118"/>
        <v>2.9863127333056823E-3</v>
      </c>
      <c r="I473" s="83">
        <f t="shared" si="119"/>
        <v>1.3252592285358773</v>
      </c>
      <c r="J473" s="6">
        <f t="shared" si="120"/>
        <v>1.328204372589491</v>
      </c>
      <c r="K473" s="6">
        <f t="shared" si="121"/>
        <v>1.3223140844822636</v>
      </c>
      <c r="L473" s="84">
        <f t="shared" si="122"/>
        <v>2.1903511398157788E-3</v>
      </c>
      <c r="M473" s="6">
        <f t="shared" si="123"/>
        <v>-3.7556334501760339E-4</v>
      </c>
      <c r="N473" s="6">
        <f t="shared" si="124"/>
        <v>1.3223564454741024</v>
      </c>
      <c r="O473" s="54">
        <f t="shared" si="125"/>
        <v>1.3257569473247617</v>
      </c>
      <c r="P473" s="64"/>
      <c r="Q473" s="85">
        <v>47.6</v>
      </c>
      <c r="R473" s="64">
        <f t="shared" si="126"/>
        <v>0</v>
      </c>
      <c r="S473" s="64">
        <f t="shared" si="127"/>
        <v>1.34</v>
      </c>
      <c r="T473" s="64"/>
      <c r="U473" s="64"/>
    </row>
    <row r="474" spans="1:21">
      <c r="A474" s="85">
        <v>47.7</v>
      </c>
      <c r="B474" s="83">
        <f t="shared" si="112"/>
        <v>2.4834437086092716E-3</v>
      </c>
      <c r="C474" s="6">
        <f t="shared" si="113"/>
        <v>3.1804946409974477E-3</v>
      </c>
      <c r="D474" s="6">
        <f t="shared" si="114"/>
        <v>1.7863927762210956E-3</v>
      </c>
      <c r="E474" s="84">
        <f t="shared" si="115"/>
        <v>-0.19692841218726753</v>
      </c>
      <c r="F474" s="6">
        <f t="shared" si="116"/>
        <v>-0.19999999999999987</v>
      </c>
      <c r="G474" s="6">
        <f t="shared" si="117"/>
        <v>2.9725043349021546E-3</v>
      </c>
      <c r="H474" s="6">
        <f t="shared" si="118"/>
        <v>2.9801324503311256E-3</v>
      </c>
      <c r="I474" s="83">
        <f t="shared" si="119"/>
        <v>1.325289735099338</v>
      </c>
      <c r="J474" s="6">
        <f t="shared" si="120"/>
        <v>1.328228876189032</v>
      </c>
      <c r="K474" s="6">
        <f t="shared" si="121"/>
        <v>1.3223505940096441</v>
      </c>
      <c r="L474" s="84">
        <f t="shared" si="122"/>
        <v>2.1858383363426419E-3</v>
      </c>
      <c r="M474" s="6">
        <f t="shared" si="123"/>
        <v>-3.7477747587375627E-4</v>
      </c>
      <c r="N474" s="6">
        <f t="shared" si="124"/>
        <v>1.3223928659895965</v>
      </c>
      <c r="O474" s="54">
        <f t="shared" si="125"/>
        <v>1.3257864238410599</v>
      </c>
      <c r="P474" s="64"/>
      <c r="Q474" s="85">
        <v>47.7</v>
      </c>
      <c r="R474" s="64">
        <f t="shared" si="126"/>
        <v>0</v>
      </c>
      <c r="S474" s="64">
        <f t="shared" si="127"/>
        <v>1.34</v>
      </c>
      <c r="T474" s="64"/>
      <c r="U474" s="64"/>
    </row>
    <row r="475" spans="1:21">
      <c r="A475" s="85">
        <v>47.8</v>
      </c>
      <c r="B475" s="83">
        <f t="shared" si="112"/>
        <v>2.4783147459727386E-3</v>
      </c>
      <c r="C475" s="6">
        <f t="shared" si="113"/>
        <v>3.1739370877100319E-3</v>
      </c>
      <c r="D475" s="6">
        <f t="shared" si="114"/>
        <v>1.782692404235445E-3</v>
      </c>
      <c r="E475" s="84">
        <f t="shared" si="115"/>
        <v>-0.19693473961766639</v>
      </c>
      <c r="F475" s="6">
        <f t="shared" si="116"/>
        <v>-0.19999999999999996</v>
      </c>
      <c r="G475" s="6">
        <f t="shared" si="117"/>
        <v>2.9663810151615028E-3</v>
      </c>
      <c r="H475" s="6">
        <f t="shared" si="118"/>
        <v>2.9739776951672862E-3</v>
      </c>
      <c r="I475" s="83">
        <f t="shared" si="119"/>
        <v>1.3253201156546885</v>
      </c>
      <c r="J475" s="6">
        <f t="shared" si="120"/>
        <v>1.3282532781971932</v>
      </c>
      <c r="K475" s="6">
        <f t="shared" si="121"/>
        <v>1.3223869531121837</v>
      </c>
      <c r="L475" s="84">
        <f t="shared" si="122"/>
        <v>2.1813440896378809E-3</v>
      </c>
      <c r="M475" s="6">
        <f t="shared" si="123"/>
        <v>-3.7399488873653288E-4</v>
      </c>
      <c r="N475" s="6">
        <f t="shared" si="124"/>
        <v>1.322429136453527</v>
      </c>
      <c r="O475" s="54">
        <f t="shared" si="125"/>
        <v>1.3258157786038831</v>
      </c>
      <c r="P475" s="64"/>
      <c r="Q475" s="85">
        <v>47.8</v>
      </c>
      <c r="R475" s="64">
        <f t="shared" si="126"/>
        <v>0</v>
      </c>
      <c r="S475" s="64">
        <f t="shared" si="127"/>
        <v>1.34</v>
      </c>
      <c r="T475" s="64"/>
      <c r="U475" s="64"/>
    </row>
    <row r="476" spans="1:21">
      <c r="A476" s="85">
        <v>47.9</v>
      </c>
      <c r="B476" s="83">
        <f t="shared" si="112"/>
        <v>2.4732069249793899E-3</v>
      </c>
      <c r="C476" s="6">
        <f t="shared" si="113"/>
        <v>3.1674065197679754E-3</v>
      </c>
      <c r="D476" s="6">
        <f t="shared" si="114"/>
        <v>1.7790073301908046E-3</v>
      </c>
      <c r="E476" s="84">
        <f t="shared" si="115"/>
        <v>-0.19694104103280974</v>
      </c>
      <c r="F476" s="6">
        <f t="shared" si="116"/>
        <v>-0.20000000000000007</v>
      </c>
      <c r="G476" s="6">
        <f t="shared" si="117"/>
        <v>2.9602828714743851E-3</v>
      </c>
      <c r="H476" s="6">
        <f t="shared" si="118"/>
        <v>2.967848309975268E-3</v>
      </c>
      <c r="I476" s="83">
        <f t="shared" si="119"/>
        <v>1.325350370981039</v>
      </c>
      <c r="J476" s="6">
        <f t="shared" si="120"/>
        <v>1.3282775792444454</v>
      </c>
      <c r="K476" s="6">
        <f t="shared" si="121"/>
        <v>1.3224231627176326</v>
      </c>
      <c r="L476" s="84">
        <f t="shared" si="122"/>
        <v>2.1768682854807118E-3</v>
      </c>
      <c r="M476" s="6">
        <f t="shared" si="123"/>
        <v>-3.7321556308907085E-4</v>
      </c>
      <c r="N476" s="6">
        <f t="shared" si="124"/>
        <v>1.3224652577913003</v>
      </c>
      <c r="O476" s="54">
        <f t="shared" si="125"/>
        <v>1.325845012366035</v>
      </c>
      <c r="P476" s="64"/>
      <c r="Q476" s="85">
        <v>47.9</v>
      </c>
      <c r="R476" s="64">
        <f t="shared" si="126"/>
        <v>0</v>
      </c>
      <c r="S476" s="64">
        <f t="shared" si="127"/>
        <v>1.34</v>
      </c>
      <c r="T476" s="64"/>
      <c r="U476" s="64"/>
    </row>
    <row r="477" spans="1:21">
      <c r="A477" s="85">
        <v>48</v>
      </c>
      <c r="B477" s="83">
        <f t="shared" si="112"/>
        <v>2.4681201151789387E-3</v>
      </c>
      <c r="C477" s="6">
        <f t="shared" si="113"/>
        <v>3.1609027709386651E-3</v>
      </c>
      <c r="D477" s="6">
        <f t="shared" si="114"/>
        <v>1.775337459419212E-3</v>
      </c>
      <c r="E477" s="84">
        <f t="shared" si="115"/>
        <v>-0.19694731659281131</v>
      </c>
      <c r="F477" s="6">
        <f t="shared" si="116"/>
        <v>-0.1999999999999999</v>
      </c>
      <c r="G477" s="6">
        <f t="shared" si="117"/>
        <v>2.9542097488921711E-3</v>
      </c>
      <c r="H477" s="6">
        <f t="shared" si="118"/>
        <v>2.9617441382147262E-3</v>
      </c>
      <c r="I477" s="83">
        <f t="shared" si="119"/>
        <v>1.3253805018510905</v>
      </c>
      <c r="J477" s="6">
        <f t="shared" si="120"/>
        <v>1.3283017799560546</v>
      </c>
      <c r="K477" s="6">
        <f t="shared" si="121"/>
        <v>1.3224592237461263</v>
      </c>
      <c r="L477" s="84">
        <f t="shared" si="122"/>
        <v>2.1724108105862627E-3</v>
      </c>
      <c r="M477" s="6">
        <f t="shared" si="123"/>
        <v>-3.7243947858471333E-4</v>
      </c>
      <c r="N477" s="6">
        <f t="shared" si="124"/>
        <v>1.3225012309207289</v>
      </c>
      <c r="O477" s="54">
        <f t="shared" si="125"/>
        <v>1.3258741258741262</v>
      </c>
      <c r="P477" s="64"/>
      <c r="Q477" s="85">
        <v>48</v>
      </c>
      <c r="R477" s="64">
        <f t="shared" si="126"/>
        <v>0</v>
      </c>
      <c r="S477" s="64">
        <f t="shared" si="127"/>
        <v>1.34</v>
      </c>
      <c r="T477" s="64"/>
      <c r="U477" s="64"/>
    </row>
    <row r="478" spans="1:21">
      <c r="A478" s="85">
        <v>48.1</v>
      </c>
      <c r="B478" s="83">
        <f t="shared" si="112"/>
        <v>2.4630541871921183E-3</v>
      </c>
      <c r="C478" s="6">
        <f t="shared" si="113"/>
        <v>3.1544256763520531E-3</v>
      </c>
      <c r="D478" s="6">
        <f t="shared" si="114"/>
        <v>1.7716826980321832E-3</v>
      </c>
      <c r="E478" s="84">
        <f t="shared" si="115"/>
        <v>-0.19695356645647349</v>
      </c>
      <c r="F478" s="6">
        <f t="shared" si="116"/>
        <v>-0.1999999999999999</v>
      </c>
      <c r="G478" s="6">
        <f t="shared" si="117"/>
        <v>2.9481614937351564E-3</v>
      </c>
      <c r="H478" s="6">
        <f t="shared" si="118"/>
        <v>2.9556650246305416E-3</v>
      </c>
      <c r="I478" s="83">
        <f t="shared" si="119"/>
        <v>1.3254105090311989</v>
      </c>
      <c r="J478" s="6">
        <f t="shared" si="120"/>
        <v>1.3283258809521328</v>
      </c>
      <c r="K478" s="6">
        <f t="shared" si="121"/>
        <v>1.3224951371102653</v>
      </c>
      <c r="L478" s="84">
        <f t="shared" si="122"/>
        <v>2.1679715525948213E-3</v>
      </c>
      <c r="M478" s="6">
        <f t="shared" si="123"/>
        <v>-3.7166661504641185E-4</v>
      </c>
      <c r="N478" s="6">
        <f t="shared" si="124"/>
        <v>1.3225370567521091</v>
      </c>
      <c r="O478" s="54">
        <f t="shared" si="125"/>
        <v>1.3259031198686375</v>
      </c>
      <c r="P478" s="64"/>
      <c r="Q478" s="85">
        <v>48.1</v>
      </c>
      <c r="R478" s="64">
        <f t="shared" si="126"/>
        <v>0</v>
      </c>
      <c r="S478" s="64">
        <f t="shared" si="127"/>
        <v>1.34</v>
      </c>
      <c r="T478" s="64"/>
      <c r="U478" s="64"/>
    </row>
    <row r="479" spans="1:21">
      <c r="A479" s="85">
        <v>48.2</v>
      </c>
      <c r="B479" s="83">
        <f t="shared" si="112"/>
        <v>2.458009012699713E-3</v>
      </c>
      <c r="C479" s="6">
        <f t="shared" si="113"/>
        <v>3.1479750724867166E-3</v>
      </c>
      <c r="D479" s="6">
        <f t="shared" si="114"/>
        <v>1.7680429529127095E-3</v>
      </c>
      <c r="E479" s="84">
        <f t="shared" si="115"/>
        <v>-0.19695979078130105</v>
      </c>
      <c r="F479" s="6">
        <f t="shared" si="116"/>
        <v>-0.20000000000000009</v>
      </c>
      <c r="G479" s="6">
        <f t="shared" si="117"/>
        <v>2.9421379535796007E-3</v>
      </c>
      <c r="H479" s="6">
        <f t="shared" si="118"/>
        <v>2.9496108152396558E-3</v>
      </c>
      <c r="I479" s="83">
        <f t="shared" si="119"/>
        <v>1.3254403932814423</v>
      </c>
      <c r="J479" s="6">
        <f t="shared" si="120"/>
        <v>1.3283498828476938</v>
      </c>
      <c r="K479" s="6">
        <f t="shared" si="121"/>
        <v>1.3225309037151907</v>
      </c>
      <c r="L479" s="84">
        <f t="shared" si="122"/>
        <v>2.1635504000640992E-3</v>
      </c>
      <c r="M479" s="6">
        <f t="shared" si="123"/>
        <v>-3.7089695246344926E-4</v>
      </c>
      <c r="N479" s="6">
        <f t="shared" si="124"/>
        <v>1.3225727361882971</v>
      </c>
      <c r="O479" s="54">
        <f t="shared" si="125"/>
        <v>1.3259319950839823</v>
      </c>
      <c r="P479" s="64"/>
      <c r="Q479" s="85">
        <v>48.2</v>
      </c>
      <c r="R479" s="64">
        <f t="shared" si="126"/>
        <v>0</v>
      </c>
      <c r="S479" s="64">
        <f t="shared" si="127"/>
        <v>1.34</v>
      </c>
      <c r="T479" s="64"/>
      <c r="U479" s="64"/>
    </row>
    <row r="480" spans="1:21">
      <c r="A480" s="85">
        <v>48.3</v>
      </c>
      <c r="B480" s="83">
        <f t="shared" si="112"/>
        <v>2.4529844644317253E-3</v>
      </c>
      <c r="C480" s="6">
        <f t="shared" si="113"/>
        <v>3.1415507971561001E-3</v>
      </c>
      <c r="D480" s="6">
        <f t="shared" si="114"/>
        <v>1.7644181317073506E-3</v>
      </c>
      <c r="E480" s="84">
        <f t="shared" si="115"/>
        <v>-0.19696598972351359</v>
      </c>
      <c r="F480" s="6">
        <f t="shared" si="116"/>
        <v>-0.19999999999999996</v>
      </c>
      <c r="G480" s="6">
        <f t="shared" si="117"/>
        <v>2.936138977244923E-3</v>
      </c>
      <c r="H480" s="6">
        <f t="shared" si="118"/>
        <v>2.9435813573180703E-3</v>
      </c>
      <c r="I480" s="83">
        <f t="shared" si="119"/>
        <v>1.3254701553556829</v>
      </c>
      <c r="J480" s="6">
        <f t="shared" si="120"/>
        <v>1.3283737862527041</v>
      </c>
      <c r="K480" s="6">
        <f t="shared" si="121"/>
        <v>1.3225665244586617</v>
      </c>
      <c r="L480" s="84">
        <f t="shared" si="122"/>
        <v>2.1591472424583261E-3</v>
      </c>
      <c r="M480" s="6">
        <f t="shared" si="123"/>
        <v>-3.701304709910131E-4</v>
      </c>
      <c r="N480" s="6">
        <f t="shared" si="124"/>
        <v>1.3226082701247859</v>
      </c>
      <c r="O480" s="54">
        <f t="shared" si="125"/>
        <v>1.3259607522485692</v>
      </c>
      <c r="P480" s="64"/>
      <c r="Q480" s="85">
        <v>48.3</v>
      </c>
      <c r="R480" s="64">
        <f t="shared" si="126"/>
        <v>0</v>
      </c>
      <c r="S480" s="64">
        <f t="shared" si="127"/>
        <v>1.34</v>
      </c>
      <c r="T480" s="64"/>
      <c r="U480" s="64"/>
    </row>
    <row r="481" spans="1:21">
      <c r="A481" s="85">
        <v>48.4</v>
      </c>
      <c r="B481" s="83">
        <f t="shared" si="112"/>
        <v>2.447980416156671E-3</v>
      </c>
      <c r="C481" s="6">
        <f t="shared" si="113"/>
        <v>3.1351526894949221E-3</v>
      </c>
      <c r="D481" s="6">
        <f t="shared" si="114"/>
        <v>1.7608081428184203E-3</v>
      </c>
      <c r="E481" s="84">
        <f t="shared" si="115"/>
        <v>-0.19697216343805937</v>
      </c>
      <c r="F481" s="6">
        <f t="shared" si="116"/>
        <v>-0.19999999999999984</v>
      </c>
      <c r="G481" s="6">
        <f t="shared" si="117"/>
        <v>2.9301644147810514E-3</v>
      </c>
      <c r="H481" s="6">
        <f t="shared" si="118"/>
        <v>2.9375764993880048E-3</v>
      </c>
      <c r="I481" s="83">
        <f t="shared" si="119"/>
        <v>1.3254997960016324</v>
      </c>
      <c r="J481" s="6">
        <f t="shared" si="120"/>
        <v>1.3283975917721345</v>
      </c>
      <c r="K481" s="6">
        <f t="shared" si="121"/>
        <v>1.3226020002311303</v>
      </c>
      <c r="L481" s="84">
        <f t="shared" si="122"/>
        <v>2.1547619701393589E-3</v>
      </c>
      <c r="M481" s="6">
        <f t="shared" si="123"/>
        <v>-3.6936715094809403E-4</v>
      </c>
      <c r="N481" s="6">
        <f t="shared" si="124"/>
        <v>1.3226436594497806</v>
      </c>
      <c r="O481" s="54">
        <f t="shared" si="125"/>
        <v>1.3259893920848638</v>
      </c>
      <c r="P481" s="64"/>
      <c r="Q481" s="85">
        <v>48.4</v>
      </c>
      <c r="R481" s="64">
        <f t="shared" si="126"/>
        <v>0</v>
      </c>
      <c r="S481" s="64">
        <f t="shared" si="127"/>
        <v>1.34</v>
      </c>
      <c r="T481" s="64"/>
      <c r="U481" s="64"/>
    </row>
    <row r="482" spans="1:21">
      <c r="A482" s="85">
        <v>48.5</v>
      </c>
      <c r="B482" s="83">
        <f t="shared" si="112"/>
        <v>2.44299674267101E-3</v>
      </c>
      <c r="C482" s="6">
        <f t="shared" si="113"/>
        <v>3.128780589945747E-3</v>
      </c>
      <c r="D482" s="6">
        <f t="shared" si="114"/>
        <v>1.7572128953962729E-3</v>
      </c>
      <c r="E482" s="84">
        <f t="shared" si="115"/>
        <v>-0.19697831207862868</v>
      </c>
      <c r="F482" s="6">
        <f t="shared" si="116"/>
        <v>-0.19999999999999984</v>
      </c>
      <c r="G482" s="6">
        <f t="shared" si="117"/>
        <v>2.9242141174559335E-3</v>
      </c>
      <c r="H482" s="6">
        <f t="shared" si="118"/>
        <v>2.9315960912052116E-3</v>
      </c>
      <c r="I482" s="83">
        <f t="shared" si="119"/>
        <v>1.3255293159609125</v>
      </c>
      <c r="J482" s="6">
        <f t="shared" si="120"/>
        <v>1.3284213000060112</v>
      </c>
      <c r="K482" s="6">
        <f t="shared" si="121"/>
        <v>1.3226373319158138</v>
      </c>
      <c r="L482" s="84">
        <f t="shared" si="122"/>
        <v>2.1503944743588056E-3</v>
      </c>
      <c r="M482" s="6">
        <f t="shared" si="123"/>
        <v>-3.6860697281521906E-4</v>
      </c>
      <c r="N482" s="6">
        <f t="shared" si="124"/>
        <v>1.3226789050442695</v>
      </c>
      <c r="O482" s="54">
        <f t="shared" si="125"/>
        <v>1.3260179153094467</v>
      </c>
      <c r="P482" s="64"/>
      <c r="Q482" s="85">
        <v>48.5</v>
      </c>
      <c r="R482" s="64">
        <f t="shared" si="126"/>
        <v>0</v>
      </c>
      <c r="S482" s="64">
        <f t="shared" si="127"/>
        <v>1.34</v>
      </c>
      <c r="T482" s="64"/>
      <c r="U482" s="64"/>
    </row>
    <row r="483" spans="1:21">
      <c r="A483" s="85">
        <v>48.6</v>
      </c>
      <c r="B483" s="83">
        <f t="shared" si="112"/>
        <v>2.4380333197887038E-3</v>
      </c>
      <c r="C483" s="6">
        <f t="shared" si="113"/>
        <v>3.1224343402457212E-3</v>
      </c>
      <c r="D483" s="6">
        <f t="shared" si="114"/>
        <v>1.7536322993316864E-3</v>
      </c>
      <c r="E483" s="84">
        <f t="shared" si="115"/>
        <v>-0.1969844357976652</v>
      </c>
      <c r="F483" s="6">
        <f t="shared" si="116"/>
        <v>-0.19999999999999993</v>
      </c>
      <c r="G483" s="6">
        <f t="shared" si="117"/>
        <v>2.9182879377431903E-3</v>
      </c>
      <c r="H483" s="6">
        <f t="shared" si="118"/>
        <v>2.9256399837464444E-3</v>
      </c>
      <c r="I483" s="83">
        <f t="shared" si="119"/>
        <v>1.3255587159691185</v>
      </c>
      <c r="J483" s="6">
        <f t="shared" si="120"/>
        <v>1.3284449115494661</v>
      </c>
      <c r="K483" s="6">
        <f t="shared" si="121"/>
        <v>1.3226725203887708</v>
      </c>
      <c r="L483" s="84">
        <f t="shared" si="122"/>
        <v>2.1460446472469732E-3</v>
      </c>
      <c r="M483" s="6">
        <f t="shared" si="123"/>
        <v>-3.6784991723386038E-4</v>
      </c>
      <c r="N483" s="6">
        <f t="shared" si="124"/>
        <v>1.3227140077821014</v>
      </c>
      <c r="O483" s="54">
        <f t="shared" si="125"/>
        <v>1.3260463226330763</v>
      </c>
      <c r="P483" s="64"/>
      <c r="Q483" s="85">
        <v>48.6</v>
      </c>
      <c r="R483" s="64">
        <f t="shared" si="126"/>
        <v>0</v>
      </c>
      <c r="S483" s="64">
        <f t="shared" si="127"/>
        <v>1.34</v>
      </c>
      <c r="T483" s="64"/>
      <c r="U483" s="64"/>
    </row>
    <row r="484" spans="1:21">
      <c r="A484" s="85">
        <v>48.7</v>
      </c>
      <c r="B484" s="83">
        <f t="shared" si="112"/>
        <v>2.4330900243309003E-3</v>
      </c>
      <c r="C484" s="6">
        <f t="shared" si="113"/>
        <v>3.1161137834134689E-3</v>
      </c>
      <c r="D484" s="6">
        <f t="shared" si="114"/>
        <v>1.750066265248332E-3</v>
      </c>
      <c r="E484" s="84">
        <f t="shared" si="115"/>
        <v>-0.19699053474637948</v>
      </c>
      <c r="F484" s="6">
        <f t="shared" si="116"/>
        <v>-0.1999999999999999</v>
      </c>
      <c r="G484" s="6">
        <f t="shared" si="117"/>
        <v>2.9123857293099258E-3</v>
      </c>
      <c r="H484" s="6">
        <f t="shared" si="118"/>
        <v>2.9197080291970801E-3</v>
      </c>
      <c r="I484" s="83">
        <f t="shared" si="119"/>
        <v>1.3255879967558803</v>
      </c>
      <c r="J484" s="6">
        <f t="shared" si="120"/>
        <v>1.3284684269927889</v>
      </c>
      <c r="K484" s="6">
        <f t="shared" si="121"/>
        <v>1.3227075665189718</v>
      </c>
      <c r="L484" s="84">
        <f t="shared" si="122"/>
        <v>2.1417123818063427E-3</v>
      </c>
      <c r="M484" s="6">
        <f t="shared" si="123"/>
        <v>-3.6709596500350067E-4</v>
      </c>
      <c r="N484" s="6">
        <f t="shared" si="124"/>
        <v>1.3227489685300544</v>
      </c>
      <c r="O484" s="54">
        <f t="shared" si="125"/>
        <v>1.3260746147607465</v>
      </c>
      <c r="P484" s="64"/>
      <c r="Q484" s="85">
        <v>48.7</v>
      </c>
      <c r="R484" s="64">
        <f t="shared" si="126"/>
        <v>0</v>
      </c>
      <c r="S484" s="64">
        <f t="shared" si="127"/>
        <v>1.34</v>
      </c>
      <c r="T484" s="64"/>
      <c r="U484" s="64"/>
    </row>
    <row r="485" spans="1:21">
      <c r="A485" s="85">
        <v>48.8</v>
      </c>
      <c r="B485" s="83">
        <f t="shared" si="112"/>
        <v>2.4281667341157429E-3</v>
      </c>
      <c r="C485" s="6">
        <f t="shared" si="113"/>
        <v>3.1098187637361493E-3</v>
      </c>
      <c r="D485" s="6">
        <f t="shared" si="114"/>
        <v>1.7465147044953366E-3</v>
      </c>
      <c r="E485" s="84">
        <f t="shared" si="115"/>
        <v>-0.19699660907476174</v>
      </c>
      <c r="F485" s="6">
        <f t="shared" si="116"/>
        <v>-0.19999999999999993</v>
      </c>
      <c r="G485" s="6">
        <f t="shared" si="117"/>
        <v>2.9065073470046828E-3</v>
      </c>
      <c r="H485" s="6">
        <f t="shared" si="118"/>
        <v>2.9138000809388913E-3</v>
      </c>
      <c r="I485" s="83">
        <f t="shared" si="119"/>
        <v>1.3256171590449213</v>
      </c>
      <c r="J485" s="6">
        <f t="shared" si="120"/>
        <v>1.328491846921471</v>
      </c>
      <c r="K485" s="6">
        <f t="shared" si="121"/>
        <v>1.3227424711683715</v>
      </c>
      <c r="L485" s="84">
        <f t="shared" si="122"/>
        <v>2.1373975719005344E-3</v>
      </c>
      <c r="M485" s="6">
        <f t="shared" si="123"/>
        <v>-3.6634509708138055E-4</v>
      </c>
      <c r="N485" s="6">
        <f t="shared" si="124"/>
        <v>1.322783788147909</v>
      </c>
      <c r="O485" s="54">
        <f t="shared" si="125"/>
        <v>1.3261027923917443</v>
      </c>
      <c r="P485" s="64"/>
      <c r="Q485" s="85">
        <v>48.8</v>
      </c>
      <c r="R485" s="64">
        <f t="shared" si="126"/>
        <v>0</v>
      </c>
      <c r="S485" s="64">
        <f t="shared" si="127"/>
        <v>1.34</v>
      </c>
      <c r="T485" s="64"/>
      <c r="U485" s="64"/>
    </row>
    <row r="486" spans="1:21">
      <c r="A486" s="85">
        <v>48.9</v>
      </c>
      <c r="B486" s="83">
        <f t="shared" si="112"/>
        <v>2.4232633279483036E-3</v>
      </c>
      <c r="C486" s="6">
        <f t="shared" si="113"/>
        <v>3.1035491267566656E-3</v>
      </c>
      <c r="D486" s="6">
        <f t="shared" si="114"/>
        <v>1.7429775291399417E-3</v>
      </c>
      <c r="E486" s="84">
        <f t="shared" si="115"/>
        <v>-0.19700265893159302</v>
      </c>
      <c r="F486" s="6">
        <f t="shared" si="116"/>
        <v>-0.20000000000000009</v>
      </c>
      <c r="G486" s="6">
        <f t="shared" si="117"/>
        <v>2.9006526468455403E-3</v>
      </c>
      <c r="H486" s="6">
        <f t="shared" si="118"/>
        <v>2.9079159935379646E-3</v>
      </c>
      <c r="I486" s="83">
        <f t="shared" si="119"/>
        <v>1.3256462035541197</v>
      </c>
      <c r="J486" s="6">
        <f t="shared" si="120"/>
        <v>1.3285151719162607</v>
      </c>
      <c r="K486" s="6">
        <f t="shared" si="121"/>
        <v>1.3227772351919789</v>
      </c>
      <c r="L486" s="84">
        <f t="shared" si="122"/>
        <v>2.133100112247128E-3</v>
      </c>
      <c r="M486" s="6">
        <f t="shared" si="123"/>
        <v>-3.6559729458006802E-4</v>
      </c>
      <c r="N486" s="6">
        <f t="shared" si="124"/>
        <v>1.3228184674885184</v>
      </c>
      <c r="O486" s="54">
        <f t="shared" si="125"/>
        <v>1.3261308562197094</v>
      </c>
      <c r="P486" s="64"/>
      <c r="Q486" s="85">
        <v>48.9</v>
      </c>
      <c r="R486" s="64">
        <f t="shared" si="126"/>
        <v>0</v>
      </c>
      <c r="S486" s="64">
        <f t="shared" si="127"/>
        <v>1.34</v>
      </c>
      <c r="T486" s="64"/>
      <c r="U486" s="64"/>
    </row>
    <row r="487" spans="1:21">
      <c r="A487" s="85">
        <v>49</v>
      </c>
      <c r="B487" s="83">
        <f t="shared" si="112"/>
        <v>2.4183796856106408E-3</v>
      </c>
      <c r="C487" s="6">
        <f t="shared" si="113"/>
        <v>3.097304719261037E-3</v>
      </c>
      <c r="D487" s="6">
        <f t="shared" si="114"/>
        <v>1.7394546519602446E-3</v>
      </c>
      <c r="E487" s="84">
        <f t="shared" si="115"/>
        <v>-0.19700868446445799</v>
      </c>
      <c r="F487" s="6">
        <f t="shared" si="116"/>
        <v>-0.20000000000000009</v>
      </c>
      <c r="G487" s="6">
        <f t="shared" si="117"/>
        <v>2.8948214860083626E-3</v>
      </c>
      <c r="H487" s="6">
        <f t="shared" si="118"/>
        <v>2.9020556227327692E-3</v>
      </c>
      <c r="I487" s="83">
        <f t="shared" si="119"/>
        <v>1.3256751309955668</v>
      </c>
      <c r="J487" s="6">
        <f t="shared" si="120"/>
        <v>1.3285384025532059</v>
      </c>
      <c r="K487" s="6">
        <f t="shared" si="121"/>
        <v>1.3228118594379277</v>
      </c>
      <c r="L487" s="84">
        <f t="shared" si="122"/>
        <v>2.1288198984089823E-3</v>
      </c>
      <c r="M487" s="6">
        <f t="shared" si="123"/>
        <v>-3.648525387655332E-4</v>
      </c>
      <c r="N487" s="6">
        <f t="shared" si="124"/>
        <v>1.3228530073978775</v>
      </c>
      <c r="O487" s="54">
        <f t="shared" si="125"/>
        <v>1.3261588069326888</v>
      </c>
      <c r="P487" s="64"/>
      <c r="Q487" s="85">
        <v>49</v>
      </c>
      <c r="R487" s="64">
        <f t="shared" si="126"/>
        <v>0</v>
      </c>
      <c r="S487" s="64">
        <f t="shared" si="127"/>
        <v>1.34</v>
      </c>
      <c r="T487" s="64"/>
      <c r="U487" s="64"/>
    </row>
    <row r="488" spans="1:21">
      <c r="A488" s="85">
        <v>49.1</v>
      </c>
      <c r="B488" s="83">
        <f t="shared" si="112"/>
        <v>2.4135156878519709E-3</v>
      </c>
      <c r="C488" s="6">
        <f t="shared" si="113"/>
        <v>3.0910853892659128E-3</v>
      </c>
      <c r="D488" s="6">
        <f t="shared" si="114"/>
        <v>1.7359459864380289E-3</v>
      </c>
      <c r="E488" s="84">
        <f t="shared" si="115"/>
        <v>-0.19701468581975751</v>
      </c>
      <c r="F488" s="6">
        <f t="shared" si="116"/>
        <v>-0.19999999999999993</v>
      </c>
      <c r="G488" s="6">
        <f t="shared" si="117"/>
        <v>2.8890137228151829E-3</v>
      </c>
      <c r="H488" s="6">
        <f t="shared" si="118"/>
        <v>2.8962188254223649E-3</v>
      </c>
      <c r="I488" s="83">
        <f t="shared" si="119"/>
        <v>1.3257039420756238</v>
      </c>
      <c r="J488" s="6">
        <f t="shared" si="120"/>
        <v>1.3285615394037034</v>
      </c>
      <c r="K488" s="6">
        <f t="shared" si="121"/>
        <v>1.322846344747544</v>
      </c>
      <c r="L488" s="84">
        <f t="shared" si="122"/>
        <v>2.1245568267847293E-3</v>
      </c>
      <c r="M488" s="6">
        <f t="shared" si="123"/>
        <v>-3.6411081105689911E-4</v>
      </c>
      <c r="N488" s="6">
        <f t="shared" si="124"/>
        <v>1.3228874087151916</v>
      </c>
      <c r="O488" s="54">
        <f t="shared" si="125"/>
        <v>1.3261866452131943</v>
      </c>
      <c r="P488" s="64"/>
      <c r="Q488" s="85">
        <v>49.1</v>
      </c>
      <c r="R488" s="64">
        <f t="shared" si="126"/>
        <v>0</v>
      </c>
      <c r="S488" s="64">
        <f t="shared" si="127"/>
        <v>1.34</v>
      </c>
      <c r="T488" s="64"/>
      <c r="U488" s="64"/>
    </row>
    <row r="489" spans="1:21">
      <c r="A489" s="85">
        <v>49.2</v>
      </c>
      <c r="B489" s="83">
        <f t="shared" si="112"/>
        <v>2.408671216378964E-3</v>
      </c>
      <c r="C489" s="6">
        <f t="shared" si="113"/>
        <v>3.0848909860062453E-3</v>
      </c>
      <c r="D489" s="6">
        <f t="shared" si="114"/>
        <v>1.7324514467516826E-3</v>
      </c>
      <c r="E489" s="84">
        <f t="shared" si="115"/>
        <v>-0.19702066314271974</v>
      </c>
      <c r="F489" s="6">
        <f t="shared" si="116"/>
        <v>-0.20000000000000004</v>
      </c>
      <c r="G489" s="6">
        <f t="shared" si="117"/>
        <v>2.8832292167227289E-3</v>
      </c>
      <c r="H489" s="6">
        <f t="shared" si="118"/>
        <v>2.8904054596547569E-3</v>
      </c>
      <c r="I489" s="83">
        <f t="shared" si="119"/>
        <v>1.3257326374949823</v>
      </c>
      <c r="J489" s="6">
        <f t="shared" si="120"/>
        <v>1.3285845830345469</v>
      </c>
      <c r="K489" s="6">
        <f t="shared" si="121"/>
        <v>1.3228806919554177</v>
      </c>
      <c r="L489" s="84">
        <f t="shared" si="122"/>
        <v>2.1203107946016122E-3</v>
      </c>
      <c r="M489" s="6">
        <f t="shared" si="123"/>
        <v>-3.6337209302317726E-4</v>
      </c>
      <c r="N489" s="6">
        <f t="shared" si="124"/>
        <v>1.322921672272946</v>
      </c>
      <c r="O489" s="54">
        <f t="shared" si="125"/>
        <v>1.326214371738258</v>
      </c>
      <c r="P489" s="64"/>
      <c r="Q489" s="85">
        <v>49.2</v>
      </c>
      <c r="R489" s="64">
        <f t="shared" si="126"/>
        <v>0</v>
      </c>
      <c r="S489" s="64">
        <f t="shared" si="127"/>
        <v>1.34</v>
      </c>
      <c r="T489" s="64"/>
      <c r="U489" s="64"/>
    </row>
    <row r="490" spans="1:21">
      <c r="A490" s="85">
        <v>49.3</v>
      </c>
      <c r="B490" s="83">
        <f t="shared" si="112"/>
        <v>2.403846153846154E-3</v>
      </c>
      <c r="C490" s="6">
        <f t="shared" si="113"/>
        <v>3.0787213599231026E-3</v>
      </c>
      <c r="D490" s="6">
        <f t="shared" si="114"/>
        <v>1.7289709477692052E-3</v>
      </c>
      <c r="E490" s="84">
        <f t="shared" si="115"/>
        <v>-0.19702661657741183</v>
      </c>
      <c r="F490" s="6">
        <f t="shared" si="116"/>
        <v>-0.2</v>
      </c>
      <c r="G490" s="6">
        <f t="shared" si="117"/>
        <v>2.8774678283110863E-3</v>
      </c>
      <c r="H490" s="6">
        <f t="shared" si="118"/>
        <v>2.8846153846153848E-3</v>
      </c>
      <c r="I490" s="83">
        <f t="shared" si="119"/>
        <v>1.3257612179487182</v>
      </c>
      <c r="J490" s="6">
        <f t="shared" si="120"/>
        <v>1.3286075340079708</v>
      </c>
      <c r="K490" s="6">
        <f t="shared" si="121"/>
        <v>1.3229149018894653</v>
      </c>
      <c r="L490" s="84">
        <f t="shared" si="122"/>
        <v>2.116081699906661E-3</v>
      </c>
      <c r="M490" s="6">
        <f t="shared" si="123"/>
        <v>-3.6263636638369124E-4</v>
      </c>
      <c r="N490" s="6">
        <f t="shared" si="124"/>
        <v>1.3229557988969709</v>
      </c>
      <c r="O490" s="54">
        <f t="shared" si="125"/>
        <v>1.3262419871794875</v>
      </c>
      <c r="P490" s="64"/>
      <c r="Q490" s="85">
        <v>49.3</v>
      </c>
      <c r="R490" s="64">
        <f t="shared" si="126"/>
        <v>0</v>
      </c>
      <c r="S490" s="64">
        <f t="shared" si="127"/>
        <v>1.34</v>
      </c>
      <c r="T490" s="64"/>
      <c r="U490" s="64"/>
    </row>
    <row r="491" spans="1:21">
      <c r="A491" s="85">
        <v>49.4</v>
      </c>
      <c r="B491" s="83">
        <f t="shared" si="112"/>
        <v>2.3990403838464614E-3</v>
      </c>
      <c r="C491" s="6">
        <f t="shared" si="113"/>
        <v>3.0725763626516336E-3</v>
      </c>
      <c r="D491" s="6">
        <f t="shared" si="114"/>
        <v>1.7255044050412892E-3</v>
      </c>
      <c r="E491" s="84">
        <f t="shared" si="115"/>
        <v>-0.19703254626675173</v>
      </c>
      <c r="F491" s="6">
        <f t="shared" si="116"/>
        <v>-0.2</v>
      </c>
      <c r="G491" s="6">
        <f t="shared" si="117"/>
        <v>2.8717294192724951E-3</v>
      </c>
      <c r="H491" s="6">
        <f t="shared" si="118"/>
        <v>2.8788484606157537E-3</v>
      </c>
      <c r="I491" s="83">
        <f t="shared" si="119"/>
        <v>1.3257896841263497</v>
      </c>
      <c r="J491" s="6">
        <f t="shared" si="120"/>
        <v>1.3286303928816996</v>
      </c>
      <c r="K491" s="6">
        <f t="shared" si="121"/>
        <v>1.3229489753709998</v>
      </c>
      <c r="L491" s="84">
        <f t="shared" si="122"/>
        <v>2.1118694415587099E-3</v>
      </c>
      <c r="M491" s="6">
        <f t="shared" si="123"/>
        <v>-3.6190361300431285E-4</v>
      </c>
      <c r="N491" s="6">
        <f t="shared" si="124"/>
        <v>1.3229897894065095</v>
      </c>
      <c r="O491" s="54">
        <f t="shared" si="125"/>
        <v>1.3262694922031188</v>
      </c>
      <c r="P491" s="64"/>
      <c r="Q491" s="85">
        <v>49.4</v>
      </c>
      <c r="R491" s="64">
        <f t="shared" si="126"/>
        <v>0</v>
      </c>
      <c r="S491" s="64">
        <f t="shared" si="127"/>
        <v>1.34</v>
      </c>
      <c r="T491" s="64"/>
      <c r="U491" s="64"/>
    </row>
    <row r="492" spans="1:21">
      <c r="A492" s="85">
        <v>49.5</v>
      </c>
      <c r="B492" s="83">
        <f t="shared" si="112"/>
        <v>2.3942537909018356E-3</v>
      </c>
      <c r="C492" s="6">
        <f t="shared" si="113"/>
        <v>3.0664558470091751E-3</v>
      </c>
      <c r="D492" s="6">
        <f t="shared" si="114"/>
        <v>1.7220517347944963E-3</v>
      </c>
      <c r="E492" s="84">
        <f t="shared" si="115"/>
        <v>-0.1970384523525196</v>
      </c>
      <c r="F492" s="6">
        <f t="shared" si="116"/>
        <v>-0.1999999999999999</v>
      </c>
      <c r="G492" s="6">
        <f t="shared" si="117"/>
        <v>2.8660138524002864E-3</v>
      </c>
      <c r="H492" s="6">
        <f t="shared" si="118"/>
        <v>2.8731045490822025E-3</v>
      </c>
      <c r="I492" s="83">
        <f t="shared" si="119"/>
        <v>1.3258180367118917</v>
      </c>
      <c r="J492" s="6">
        <f t="shared" si="120"/>
        <v>1.3286531602089886</v>
      </c>
      <c r="K492" s="6">
        <f t="shared" si="121"/>
        <v>1.3229829132147948</v>
      </c>
      <c r="L492" s="84">
        <f t="shared" si="122"/>
        <v>2.1076739192200863E-3</v>
      </c>
      <c r="M492" s="6">
        <f t="shared" si="123"/>
        <v>-3.611738148983895E-4</v>
      </c>
      <c r="N492" s="6">
        <f t="shared" si="124"/>
        <v>1.3230236446142825</v>
      </c>
      <c r="O492" s="54">
        <f t="shared" si="125"/>
        <v>1.326296887470072</v>
      </c>
      <c r="P492" s="64"/>
      <c r="Q492" s="85">
        <v>49.5</v>
      </c>
      <c r="R492" s="64">
        <f t="shared" si="126"/>
        <v>0</v>
      </c>
      <c r="S492" s="64">
        <f t="shared" si="127"/>
        <v>1.34</v>
      </c>
      <c r="T492" s="64"/>
      <c r="U492" s="64"/>
    </row>
    <row r="493" spans="1:21">
      <c r="A493" s="85">
        <v>49.6</v>
      </c>
      <c r="B493" s="83">
        <f t="shared" si="112"/>
        <v>2.3894862604540022E-3</v>
      </c>
      <c r="C493" s="6">
        <f t="shared" si="113"/>
        <v>3.0603596669834996E-3</v>
      </c>
      <c r="D493" s="6">
        <f t="shared" si="114"/>
        <v>1.7186128539245047E-3</v>
      </c>
      <c r="E493" s="84">
        <f t="shared" si="115"/>
        <v>-0.19704433497536938</v>
      </c>
      <c r="F493" s="6">
        <f t="shared" si="116"/>
        <v>-0.20000000000000007</v>
      </c>
      <c r="G493" s="6">
        <f t="shared" si="117"/>
        <v>2.8603209915779434E-3</v>
      </c>
      <c r="H493" s="6">
        <f t="shared" si="118"/>
        <v>2.8673835125448029E-3</v>
      </c>
      <c r="I493" s="83">
        <f t="shared" si="119"/>
        <v>1.3258462763839112</v>
      </c>
      <c r="J493" s="6">
        <f t="shared" si="120"/>
        <v>1.3286758365386715</v>
      </c>
      <c r="K493" s="6">
        <f t="shared" si="121"/>
        <v>1.3230167162291508</v>
      </c>
      <c r="L493" s="84">
        <f t="shared" si="122"/>
        <v>2.103495033348808E-3</v>
      </c>
      <c r="M493" s="6">
        <f t="shared" si="123"/>
        <v>-3.6044695422331825E-4</v>
      </c>
      <c r="N493" s="6">
        <f t="shared" si="124"/>
        <v>1.3230573653265536</v>
      </c>
      <c r="O493" s="54">
        <f t="shared" si="125"/>
        <v>1.3263241736360021</v>
      </c>
      <c r="P493" s="64"/>
      <c r="Q493" s="85">
        <v>49.6</v>
      </c>
      <c r="R493" s="64">
        <f t="shared" si="126"/>
        <v>0</v>
      </c>
      <c r="S493" s="64">
        <f t="shared" si="127"/>
        <v>1.34</v>
      </c>
      <c r="T493" s="64"/>
      <c r="U493" s="64"/>
    </row>
    <row r="494" spans="1:21">
      <c r="A494" s="85">
        <v>49.7</v>
      </c>
      <c r="B494" s="83">
        <f t="shared" si="112"/>
        <v>2.3847376788553257E-3</v>
      </c>
      <c r="C494" s="6">
        <f t="shared" si="113"/>
        <v>3.0542876777212048E-3</v>
      </c>
      <c r="D494" s="6">
        <f t="shared" si="114"/>
        <v>1.7151876799894467E-3</v>
      </c>
      <c r="E494" s="84">
        <f t="shared" si="115"/>
        <v>-0.19705019427483944</v>
      </c>
      <c r="F494" s="6">
        <f t="shared" si="116"/>
        <v>-0.20000000000000004</v>
      </c>
      <c r="G494" s="6">
        <f t="shared" si="117"/>
        <v>2.8546507017682974E-3</v>
      </c>
      <c r="H494" s="6">
        <f t="shared" si="118"/>
        <v>2.861685214626391E-3</v>
      </c>
      <c r="I494" s="83">
        <f t="shared" si="119"/>
        <v>1.3258744038155805</v>
      </c>
      <c r="J494" s="6">
        <f t="shared" si="120"/>
        <v>1.3286984224152032</v>
      </c>
      <c r="K494" s="6">
        <f t="shared" si="121"/>
        <v>1.3230503852159576</v>
      </c>
      <c r="L494" s="84">
        <f t="shared" si="122"/>
        <v>2.0993326851906214E-3</v>
      </c>
      <c r="M494" s="6">
        <f t="shared" si="123"/>
        <v>-3.5972301327980038E-4</v>
      </c>
      <c r="N494" s="6">
        <f t="shared" si="124"/>
        <v>1.3230909523431928</v>
      </c>
      <c r="O494" s="54">
        <f t="shared" si="125"/>
        <v>1.3263513513513516</v>
      </c>
      <c r="P494" s="64"/>
      <c r="Q494" s="85">
        <v>49.7</v>
      </c>
      <c r="R494" s="64">
        <f t="shared" si="126"/>
        <v>0</v>
      </c>
      <c r="S494" s="64">
        <f t="shared" si="127"/>
        <v>1.34</v>
      </c>
      <c r="T494" s="64"/>
      <c r="U494" s="64"/>
    </row>
    <row r="495" spans="1:21">
      <c r="A495" s="85">
        <v>49.8</v>
      </c>
      <c r="B495" s="83">
        <f t="shared" si="112"/>
        <v>2.3800079333597779E-3</v>
      </c>
      <c r="C495" s="6">
        <f t="shared" si="113"/>
        <v>3.0482397355162381E-3</v>
      </c>
      <c r="D495" s="6">
        <f t="shared" si="114"/>
        <v>1.7117761312033177E-3</v>
      </c>
      <c r="E495" s="84">
        <f t="shared" si="115"/>
        <v>-0.19705603038936378</v>
      </c>
      <c r="F495" s="6">
        <f t="shared" si="116"/>
        <v>-0.2</v>
      </c>
      <c r="G495" s="6">
        <f t="shared" si="117"/>
        <v>2.8490028490028491E-3</v>
      </c>
      <c r="H495" s="6">
        <f t="shared" si="118"/>
        <v>2.8560095200317335E-3</v>
      </c>
      <c r="I495" s="83">
        <f t="shared" si="119"/>
        <v>1.3259024196747324</v>
      </c>
      <c r="J495" s="6">
        <f t="shared" si="120"/>
        <v>1.3287209183787059</v>
      </c>
      <c r="K495" s="6">
        <f t="shared" si="121"/>
        <v>1.323083920970759</v>
      </c>
      <c r="L495" s="84">
        <f t="shared" si="122"/>
        <v>2.0951867767720457E-3</v>
      </c>
      <c r="M495" s="6">
        <f t="shared" si="123"/>
        <v>-3.5900197451092943E-4</v>
      </c>
      <c r="N495" s="6">
        <f t="shared" si="124"/>
        <v>1.3231244064577399</v>
      </c>
      <c r="O495" s="54">
        <f t="shared" si="125"/>
        <v>1.3263784212614045</v>
      </c>
      <c r="P495" s="64"/>
      <c r="Q495" s="85">
        <v>49.8</v>
      </c>
      <c r="R495" s="64">
        <f t="shared" si="126"/>
        <v>0</v>
      </c>
      <c r="S495" s="64">
        <f t="shared" si="127"/>
        <v>1.34</v>
      </c>
      <c r="T495" s="64"/>
      <c r="U495" s="64"/>
    </row>
    <row r="496" spans="1:21">
      <c r="A496" s="85">
        <v>49.9</v>
      </c>
      <c r="B496" s="83">
        <f t="shared" si="112"/>
        <v>2.3752969121140144E-3</v>
      </c>
      <c r="C496" s="6">
        <f t="shared" si="113"/>
        <v>3.0422156977985607E-3</v>
      </c>
      <c r="D496" s="6">
        <f t="shared" si="114"/>
        <v>1.708378126429468E-3</v>
      </c>
      <c r="E496" s="84">
        <f t="shared" si="115"/>
        <v>-0.19706184345628297</v>
      </c>
      <c r="F496" s="6">
        <f t="shared" si="116"/>
        <v>-0.20000000000000004</v>
      </c>
      <c r="G496" s="6">
        <f t="shared" si="117"/>
        <v>2.8433773003712186E-3</v>
      </c>
      <c r="H496" s="6">
        <f t="shared" si="118"/>
        <v>2.8503562945368173E-3</v>
      </c>
      <c r="I496" s="83">
        <f t="shared" si="119"/>
        <v>1.3259303246239116</v>
      </c>
      <c r="J496" s="6">
        <f t="shared" si="120"/>
        <v>1.3287433249650074</v>
      </c>
      <c r="K496" s="6">
        <f t="shared" si="121"/>
        <v>1.3231173242828158</v>
      </c>
      <c r="L496" s="84">
        <f t="shared" si="122"/>
        <v>2.0910572108907488E-3</v>
      </c>
      <c r="M496" s="6">
        <f t="shared" si="123"/>
        <v>-3.5828382049977358E-4</v>
      </c>
      <c r="N496" s="6">
        <f t="shared" si="124"/>
        <v>1.323157728457468</v>
      </c>
      <c r="O496" s="54">
        <f t="shared" si="125"/>
        <v>1.3264053840063343</v>
      </c>
      <c r="P496" s="64"/>
      <c r="Q496" s="85">
        <v>49.9</v>
      </c>
      <c r="R496" s="64">
        <f t="shared" si="126"/>
        <v>0</v>
      </c>
      <c r="S496" s="64">
        <f t="shared" si="127"/>
        <v>1.34</v>
      </c>
      <c r="T496" s="64"/>
      <c r="U496" s="64"/>
    </row>
    <row r="497" spans="1:21">
      <c r="A497" s="85">
        <v>50</v>
      </c>
      <c r="B497" s="83">
        <f t="shared" si="112"/>
        <v>2.3706045041485581E-3</v>
      </c>
      <c r="C497" s="6">
        <f t="shared" si="113"/>
        <v>3.0362154231229435E-3</v>
      </c>
      <c r="D497" s="6">
        <f t="shared" si="114"/>
        <v>1.7049935851741725E-3</v>
      </c>
      <c r="E497" s="84">
        <f t="shared" si="115"/>
        <v>-0.19706763361185545</v>
      </c>
      <c r="F497" s="6">
        <f t="shared" si="116"/>
        <v>-0.1999999999999999</v>
      </c>
      <c r="G497" s="6">
        <f t="shared" si="117"/>
        <v>2.8377739240107204E-3</v>
      </c>
      <c r="H497" s="6">
        <f t="shared" si="118"/>
        <v>2.8447254049782694E-3</v>
      </c>
      <c r="I497" s="83">
        <f t="shared" si="119"/>
        <v>1.3259581193204268</v>
      </c>
      <c r="J497" s="6">
        <f t="shared" si="120"/>
        <v>1.3287656427056884</v>
      </c>
      <c r="K497" s="6">
        <f t="shared" si="121"/>
        <v>1.3231505959351655</v>
      </c>
      <c r="L497" s="84">
        <f t="shared" si="122"/>
        <v>2.0869438911101145E-3</v>
      </c>
      <c r="M497" s="6">
        <f t="shared" si="123"/>
        <v>-3.5756853396896833E-4</v>
      </c>
      <c r="N497" s="6">
        <f t="shared" si="124"/>
        <v>1.3231909191234432</v>
      </c>
      <c r="O497" s="54">
        <f t="shared" si="125"/>
        <v>1.3264322402212565</v>
      </c>
      <c r="P497" s="64"/>
      <c r="Q497" s="85">
        <v>50</v>
      </c>
      <c r="R497" s="64">
        <f t="shared" si="126"/>
        <v>0</v>
      </c>
      <c r="S497" s="64">
        <f t="shared" si="127"/>
        <v>1.34</v>
      </c>
      <c r="T497" s="64"/>
      <c r="U497" s="64"/>
    </row>
    <row r="498" spans="1:21">
      <c r="A498" s="85">
        <v>50.1</v>
      </c>
      <c r="B498" s="83">
        <f t="shared" si="112"/>
        <v>2.3659305993690852E-3</v>
      </c>
      <c r="C498" s="6">
        <f t="shared" si="113"/>
        <v>3.0302387711578977E-3</v>
      </c>
      <c r="D498" s="6">
        <f t="shared" si="114"/>
        <v>1.7016224275802727E-3</v>
      </c>
      <c r="E498" s="84">
        <f t="shared" si="115"/>
        <v>-0.19707340099126727</v>
      </c>
      <c r="F498" s="6">
        <f t="shared" si="116"/>
        <v>-0.2</v>
      </c>
      <c r="G498" s="6">
        <f t="shared" si="117"/>
        <v>2.8321925890960583E-3</v>
      </c>
      <c r="H498" s="6">
        <f t="shared" si="118"/>
        <v>2.8391167192429023E-3</v>
      </c>
      <c r="I498" s="83">
        <f t="shared" si="119"/>
        <v>1.3259858044164039</v>
      </c>
      <c r="J498" s="6">
        <f t="shared" si="120"/>
        <v>1.3287878721281212</v>
      </c>
      <c r="K498" s="6">
        <f t="shared" si="121"/>
        <v>1.3231837367046864</v>
      </c>
      <c r="L498" s="84">
        <f t="shared" si="122"/>
        <v>2.082846721750296E-3</v>
      </c>
      <c r="M498" s="6">
        <f t="shared" si="123"/>
        <v>-3.5685609777863552E-4</v>
      </c>
      <c r="N498" s="6">
        <f t="shared" si="124"/>
        <v>1.3232239792305878</v>
      </c>
      <c r="O498" s="54">
        <f t="shared" si="125"/>
        <v>1.3264589905362778</v>
      </c>
      <c r="P498" s="64"/>
      <c r="Q498" s="85">
        <v>50.1</v>
      </c>
      <c r="R498" s="64">
        <f t="shared" si="126"/>
        <v>0</v>
      </c>
      <c r="S498" s="64">
        <f t="shared" si="127"/>
        <v>1.34</v>
      </c>
      <c r="T498" s="64"/>
      <c r="U498" s="64"/>
    </row>
    <row r="499" spans="1:21">
      <c r="A499" s="85">
        <v>50.2</v>
      </c>
      <c r="B499" s="83">
        <f t="shared" si="112"/>
        <v>2.3612750885478157E-3</v>
      </c>
      <c r="C499" s="6">
        <f t="shared" si="113"/>
        <v>3.0242856026747303E-3</v>
      </c>
      <c r="D499" s="6">
        <f t="shared" si="114"/>
        <v>1.6982645744209009E-3</v>
      </c>
      <c r="E499" s="84">
        <f t="shared" si="115"/>
        <v>-0.19707914572864313</v>
      </c>
      <c r="F499" s="6">
        <f t="shared" si="116"/>
        <v>-0.19999999999999993</v>
      </c>
      <c r="G499" s="6">
        <f t="shared" si="117"/>
        <v>2.8266331658291454E-3</v>
      </c>
      <c r="H499" s="6">
        <f t="shared" si="118"/>
        <v>2.8335301062573787E-3</v>
      </c>
      <c r="I499" s="83">
        <f t="shared" si="119"/>
        <v>1.3260133805588354</v>
      </c>
      <c r="J499" s="6">
        <f t="shared" si="120"/>
        <v>1.3288100137555143</v>
      </c>
      <c r="K499" s="6">
        <f t="shared" si="121"/>
        <v>1.3232167473621566</v>
      </c>
      <c r="L499" s="84">
        <f t="shared" si="122"/>
        <v>2.0787656078814533E-3</v>
      </c>
      <c r="M499" s="6">
        <f t="shared" si="123"/>
        <v>-3.5614649492497335E-4</v>
      </c>
      <c r="N499" s="6">
        <f t="shared" si="124"/>
        <v>1.3232569095477391</v>
      </c>
      <c r="O499" s="54">
        <f t="shared" si="125"/>
        <v>1.3264856355765451</v>
      </c>
      <c r="P499" s="64"/>
      <c r="Q499" s="85">
        <v>50.2</v>
      </c>
      <c r="R499" s="64">
        <f t="shared" si="126"/>
        <v>0</v>
      </c>
      <c r="S499" s="64">
        <f t="shared" si="127"/>
        <v>1.34</v>
      </c>
      <c r="T499" s="64"/>
      <c r="U499" s="64"/>
    </row>
    <row r="500" spans="1:21">
      <c r="A500" s="85">
        <v>50.3</v>
      </c>
      <c r="B500" s="83">
        <f t="shared" si="112"/>
        <v>2.3566378633150041E-3</v>
      </c>
      <c r="C500" s="6">
        <f t="shared" si="113"/>
        <v>3.018355779536738E-3</v>
      </c>
      <c r="D500" s="6">
        <f t="shared" si="114"/>
        <v>1.6949199470932702E-3</v>
      </c>
      <c r="E500" s="84">
        <f t="shared" si="115"/>
        <v>-0.19708486795705651</v>
      </c>
      <c r="F500" s="6">
        <f t="shared" si="116"/>
        <v>-0.20000000000000004</v>
      </c>
      <c r="G500" s="6">
        <f t="shared" si="117"/>
        <v>2.8210955254290414E-3</v>
      </c>
      <c r="H500" s="6">
        <f t="shared" si="118"/>
        <v>2.827965435978005E-3</v>
      </c>
      <c r="I500" s="83">
        <f t="shared" si="119"/>
        <v>1.3260408483896311</v>
      </c>
      <c r="J500" s="6">
        <f t="shared" si="120"/>
        <v>1.3288320681069499</v>
      </c>
      <c r="K500" s="6">
        <f t="shared" si="121"/>
        <v>1.3232496286723123</v>
      </c>
      <c r="L500" s="84">
        <f t="shared" si="122"/>
        <v>2.0747004553164994E-3</v>
      </c>
      <c r="M500" s="6">
        <f t="shared" si="123"/>
        <v>-3.5543970853935006E-4</v>
      </c>
      <c r="N500" s="6">
        <f t="shared" si="124"/>
        <v>1.3232897108377089</v>
      </c>
      <c r="O500" s="54">
        <f t="shared" si="125"/>
        <v>1.326512175962294</v>
      </c>
      <c r="P500" s="64"/>
      <c r="Q500" s="85">
        <v>50.3</v>
      </c>
      <c r="R500" s="64">
        <f t="shared" si="126"/>
        <v>0</v>
      </c>
      <c r="S500" s="64">
        <f t="shared" si="127"/>
        <v>1.34</v>
      </c>
      <c r="T500" s="64"/>
      <c r="U500" s="64"/>
    </row>
    <row r="501" spans="1:21">
      <c r="A501" s="85">
        <v>50.4</v>
      </c>
      <c r="B501" s="83">
        <f t="shared" si="112"/>
        <v>2.3520188161505291E-3</v>
      </c>
      <c r="C501" s="6">
        <f t="shared" si="113"/>
        <v>3.0124491646885167E-3</v>
      </c>
      <c r="D501" s="6">
        <f t="shared" si="114"/>
        <v>1.6915884676125415E-3</v>
      </c>
      <c r="E501" s="84">
        <f t="shared" si="115"/>
        <v>-0.19709056780854056</v>
      </c>
      <c r="F501" s="6">
        <f t="shared" si="116"/>
        <v>-0.20000000000000015</v>
      </c>
      <c r="G501" s="6">
        <f t="shared" si="117"/>
        <v>2.8155795401220082E-3</v>
      </c>
      <c r="H501" s="6">
        <f t="shared" si="118"/>
        <v>2.8224225793806353E-3</v>
      </c>
      <c r="I501" s="83">
        <f t="shared" si="119"/>
        <v>1.3260682085456685</v>
      </c>
      <c r="J501" s="6">
        <f t="shared" si="120"/>
        <v>1.3288540356974268</v>
      </c>
      <c r="K501" s="6">
        <f t="shared" si="121"/>
        <v>1.3232823813939105</v>
      </c>
      <c r="L501" s="84">
        <f t="shared" si="122"/>
        <v>2.0706511706028359E-3</v>
      </c>
      <c r="M501" s="6">
        <f t="shared" si="123"/>
        <v>-3.5473572188723023E-4</v>
      </c>
      <c r="N501" s="6">
        <f t="shared" si="124"/>
        <v>1.3233223838573442</v>
      </c>
      <c r="O501" s="54">
        <f t="shared" si="125"/>
        <v>1.3265386123088987</v>
      </c>
      <c r="P501" s="64"/>
      <c r="Q501" s="85">
        <v>50.4</v>
      </c>
      <c r="R501" s="64">
        <f t="shared" si="126"/>
        <v>0</v>
      </c>
      <c r="S501" s="64">
        <f t="shared" si="127"/>
        <v>1.34</v>
      </c>
      <c r="T501" s="64"/>
      <c r="U501" s="64"/>
    </row>
    <row r="502" spans="1:21">
      <c r="A502" s="85">
        <v>50.5</v>
      </c>
      <c r="B502" s="83">
        <f t="shared" si="112"/>
        <v>2.3474178403755869E-3</v>
      </c>
      <c r="C502" s="6">
        <f t="shared" si="113"/>
        <v>3.0065656221454047E-3</v>
      </c>
      <c r="D502" s="6">
        <f t="shared" si="114"/>
        <v>1.6882700586057691E-3</v>
      </c>
      <c r="E502" s="84">
        <f t="shared" si="115"/>
        <v>-0.19709624541409707</v>
      </c>
      <c r="F502" s="6">
        <f t="shared" si="116"/>
        <v>-0.19999999999999984</v>
      </c>
      <c r="G502" s="6">
        <f t="shared" si="117"/>
        <v>2.8100850831316833E-3</v>
      </c>
      <c r="H502" s="6">
        <f t="shared" si="118"/>
        <v>2.8169014084507039E-3</v>
      </c>
      <c r="I502" s="83">
        <f t="shared" si="119"/>
        <v>1.3260954616588421</v>
      </c>
      <c r="J502" s="6">
        <f t="shared" si="120"/>
        <v>1.3288759170379003</v>
      </c>
      <c r="K502" s="6">
        <f t="shared" si="121"/>
        <v>1.3233150062797836</v>
      </c>
      <c r="L502" s="84">
        <f t="shared" si="122"/>
        <v>2.0666176610169519E-3</v>
      </c>
      <c r="M502" s="6">
        <f t="shared" si="123"/>
        <v>-3.5403451836559592E-4</v>
      </c>
      <c r="N502" s="6">
        <f t="shared" si="124"/>
        <v>1.3233549293575835</v>
      </c>
      <c r="O502" s="54">
        <f t="shared" si="125"/>
        <v>1.3265649452269173</v>
      </c>
      <c r="P502" s="64"/>
      <c r="Q502" s="85">
        <v>50.5</v>
      </c>
      <c r="R502" s="64">
        <f t="shared" si="126"/>
        <v>0</v>
      </c>
      <c r="S502" s="64">
        <f t="shared" si="127"/>
        <v>1.34</v>
      </c>
      <c r="T502" s="64"/>
      <c r="U502" s="64"/>
    </row>
    <row r="503" spans="1:21">
      <c r="A503" s="85">
        <v>50.6</v>
      </c>
      <c r="B503" s="83">
        <f t="shared" si="112"/>
        <v>2.3428348301444747E-3</v>
      </c>
      <c r="C503" s="6">
        <f t="shared" si="113"/>
        <v>3.0007050169830497E-3</v>
      </c>
      <c r="D503" s="6">
        <f t="shared" si="114"/>
        <v>1.6849646433058996E-3</v>
      </c>
      <c r="E503" s="84">
        <f t="shared" si="115"/>
        <v>-0.19710190090370822</v>
      </c>
      <c r="F503" s="6">
        <f t="shared" si="116"/>
        <v>-0.20000000000000004</v>
      </c>
      <c r="G503" s="6">
        <f t="shared" si="117"/>
        <v>2.804612028669367E-3</v>
      </c>
      <c r="H503" s="6">
        <f t="shared" si="118"/>
        <v>2.8114017961733697E-3</v>
      </c>
      <c r="I503" s="83">
        <f t="shared" si="119"/>
        <v>1.3261226083561111</v>
      </c>
      <c r="J503" s="6">
        <f t="shared" si="120"/>
        <v>1.3288977126353219</v>
      </c>
      <c r="K503" s="6">
        <f t="shared" si="121"/>
        <v>1.3233475040769003</v>
      </c>
      <c r="L503" s="84">
        <f t="shared" si="122"/>
        <v>2.0625998345556729E-3</v>
      </c>
      <c r="M503" s="6">
        <f t="shared" si="123"/>
        <v>-3.5333608150288034E-4</v>
      </c>
      <c r="N503" s="6">
        <f t="shared" si="124"/>
        <v>1.3233873480835152</v>
      </c>
      <c r="O503" s="54">
        <f t="shared" si="125"/>
        <v>1.32659117532214</v>
      </c>
      <c r="P503" s="64"/>
      <c r="Q503" s="85">
        <v>50.6</v>
      </c>
      <c r="R503" s="64">
        <f t="shared" si="126"/>
        <v>0</v>
      </c>
      <c r="S503" s="64">
        <f t="shared" si="127"/>
        <v>1.34</v>
      </c>
      <c r="T503" s="64"/>
      <c r="U503" s="64"/>
    </row>
    <row r="504" spans="1:21">
      <c r="A504" s="85">
        <v>50.7</v>
      </c>
      <c r="B504" s="83">
        <f t="shared" si="112"/>
        <v>2.3382696804364767E-3</v>
      </c>
      <c r="C504" s="6">
        <f t="shared" si="113"/>
        <v>2.9948672153270869E-3</v>
      </c>
      <c r="D504" s="6">
        <f t="shared" si="114"/>
        <v>1.681672145545867E-3</v>
      </c>
      <c r="E504" s="84">
        <f t="shared" si="115"/>
        <v>-0.19710753440634482</v>
      </c>
      <c r="F504" s="6">
        <f t="shared" si="116"/>
        <v>-0.20000000000000007</v>
      </c>
      <c r="G504" s="6">
        <f t="shared" si="117"/>
        <v>2.7991602519244225E-3</v>
      </c>
      <c r="H504" s="6">
        <f t="shared" si="118"/>
        <v>2.8059236165237722E-3</v>
      </c>
      <c r="I504" s="83">
        <f t="shared" si="119"/>
        <v>1.3261496492595481</v>
      </c>
      <c r="J504" s="6">
        <f t="shared" si="120"/>
        <v>1.3289194229926771</v>
      </c>
      <c r="K504" s="6">
        <f t="shared" si="121"/>
        <v>1.3233798755264192</v>
      </c>
      <c r="L504" s="84">
        <f t="shared" si="122"/>
        <v>2.0585975999299283E-3</v>
      </c>
      <c r="M504" s="6">
        <f t="shared" si="123"/>
        <v>-3.5264039495722734E-4</v>
      </c>
      <c r="N504" s="6">
        <f t="shared" si="124"/>
        <v>1.3234196407744345</v>
      </c>
      <c r="O504" s="54">
        <f t="shared" si="125"/>
        <v>1.3266173031956354</v>
      </c>
      <c r="P504" s="64"/>
      <c r="Q504" s="85">
        <v>50.7</v>
      </c>
      <c r="R504" s="64">
        <f t="shared" si="126"/>
        <v>0</v>
      </c>
      <c r="S504" s="64">
        <f t="shared" si="127"/>
        <v>1.34</v>
      </c>
      <c r="T504" s="64"/>
      <c r="U504" s="64"/>
    </row>
    <row r="505" spans="1:21">
      <c r="A505" s="85">
        <v>50.8</v>
      </c>
      <c r="B505" s="83">
        <f t="shared" si="112"/>
        <v>2.3337222870478415E-3</v>
      </c>
      <c r="C505" s="6">
        <f t="shared" si="113"/>
        <v>2.98905208434295E-3</v>
      </c>
      <c r="D505" s="6">
        <f t="shared" si="114"/>
        <v>1.6783924897527328E-3</v>
      </c>
      <c r="E505" s="84">
        <f t="shared" si="115"/>
        <v>-0.19711314604997668</v>
      </c>
      <c r="F505" s="6">
        <f t="shared" si="116"/>
        <v>-0.19999999999999984</v>
      </c>
      <c r="G505" s="6">
        <f t="shared" si="117"/>
        <v>2.7937296290547883E-3</v>
      </c>
      <c r="H505" s="6">
        <f t="shared" si="118"/>
        <v>2.8004667444574095E-3</v>
      </c>
      <c r="I505" s="83">
        <f t="shared" si="119"/>
        <v>1.3261765849863869</v>
      </c>
      <c r="J505" s="6">
        <f t="shared" si="120"/>
        <v>1.328941048609025</v>
      </c>
      <c r="K505" s="6">
        <f t="shared" si="121"/>
        <v>1.3234121213637486</v>
      </c>
      <c r="L505" s="84">
        <f t="shared" si="122"/>
        <v>2.0546108665580229E-3</v>
      </c>
      <c r="M505" s="6">
        <f t="shared" si="123"/>
        <v>-3.5194744251525499E-4</v>
      </c>
      <c r="N505" s="6">
        <f t="shared" si="124"/>
        <v>1.3234518081638991</v>
      </c>
      <c r="O505" s="54">
        <f t="shared" si="125"/>
        <v>1.3266433294437965</v>
      </c>
      <c r="P505" s="64"/>
      <c r="Q505" s="85">
        <v>50.8</v>
      </c>
      <c r="R505" s="64">
        <f t="shared" si="126"/>
        <v>0</v>
      </c>
      <c r="S505" s="64">
        <f t="shared" si="127"/>
        <v>1.34</v>
      </c>
      <c r="T505" s="64"/>
      <c r="U505" s="64"/>
    </row>
    <row r="506" spans="1:21">
      <c r="A506" s="85">
        <v>50.9</v>
      </c>
      <c r="B506" s="83">
        <f t="shared" si="112"/>
        <v>2.329192546583851E-3</v>
      </c>
      <c r="C506" s="6">
        <f t="shared" si="113"/>
        <v>2.9832594922257968E-3</v>
      </c>
      <c r="D506" s="6">
        <f t="shared" si="114"/>
        <v>1.6751256009419049E-3</v>
      </c>
      <c r="E506" s="84">
        <f t="shared" si="115"/>
        <v>-0.19711873596158305</v>
      </c>
      <c r="F506" s="6">
        <f t="shared" si="116"/>
        <v>-0.20000000000000004</v>
      </c>
      <c r="G506" s="6">
        <f t="shared" si="117"/>
        <v>2.7883200371776004E-3</v>
      </c>
      <c r="H506" s="6">
        <f t="shared" si="118"/>
        <v>2.7950310559006213E-3</v>
      </c>
      <c r="I506" s="83">
        <f t="shared" si="119"/>
        <v>1.3262034161490686</v>
      </c>
      <c r="J506" s="6">
        <f t="shared" si="120"/>
        <v>1.3289625899795374</v>
      </c>
      <c r="K506" s="6">
        <f t="shared" si="121"/>
        <v>1.3234442423185997</v>
      </c>
      <c r="L506" s="84">
        <f t="shared" si="122"/>
        <v>2.0506395445584096E-3</v>
      </c>
      <c r="M506" s="6">
        <f t="shared" si="123"/>
        <v>-3.5125720809065219E-4</v>
      </c>
      <c r="N506" s="6">
        <f t="shared" si="124"/>
        <v>1.3234838509797848</v>
      </c>
      <c r="O506" s="54">
        <f t="shared" si="125"/>
        <v>1.3266692546583854</v>
      </c>
      <c r="P506" s="64"/>
      <c r="Q506" s="85">
        <v>50.9</v>
      </c>
      <c r="R506" s="64">
        <f t="shared" si="126"/>
        <v>0</v>
      </c>
      <c r="S506" s="64">
        <f t="shared" si="127"/>
        <v>1.34</v>
      </c>
      <c r="T506" s="64"/>
      <c r="U506" s="64"/>
    </row>
    <row r="507" spans="1:21">
      <c r="A507" s="85">
        <v>51</v>
      </c>
      <c r="B507" s="83">
        <f t="shared" si="112"/>
        <v>2.3246803564509881E-3</v>
      </c>
      <c r="C507" s="6">
        <f t="shared" si="113"/>
        <v>2.9774893081905463E-3</v>
      </c>
      <c r="D507" s="6">
        <f t="shared" si="114"/>
        <v>1.6718714047114301E-3</v>
      </c>
      <c r="E507" s="84">
        <f t="shared" si="115"/>
        <v>-0.19712430426716135</v>
      </c>
      <c r="F507" s="6">
        <f t="shared" si="116"/>
        <v>-0.19999999999999984</v>
      </c>
      <c r="G507" s="6">
        <f t="shared" si="117"/>
        <v>2.7829313543599257E-3</v>
      </c>
      <c r="H507" s="6">
        <f t="shared" si="118"/>
        <v>2.7896164277411853E-3</v>
      </c>
      <c r="I507" s="83">
        <f t="shared" si="119"/>
        <v>1.3262301433552888</v>
      </c>
      <c r="J507" s="6">
        <f t="shared" si="120"/>
        <v>1.3289840475955346</v>
      </c>
      <c r="K507" s="6">
        <f t="shared" si="121"/>
        <v>1.323476239115043</v>
      </c>
      <c r="L507" s="84">
        <f t="shared" si="122"/>
        <v>2.0466835447428022E-3</v>
      </c>
      <c r="M507" s="6">
        <f t="shared" si="123"/>
        <v>-3.5056967572311083E-4</v>
      </c>
      <c r="N507" s="6">
        <f t="shared" si="124"/>
        <v>1.3235157699443416</v>
      </c>
      <c r="O507" s="54">
        <f t="shared" si="125"/>
        <v>1.326695079426579</v>
      </c>
      <c r="P507" s="64"/>
      <c r="Q507" s="85">
        <v>51</v>
      </c>
      <c r="R507" s="64">
        <f t="shared" si="126"/>
        <v>0</v>
      </c>
      <c r="S507" s="64">
        <f t="shared" si="127"/>
        <v>1.34</v>
      </c>
      <c r="T507" s="64"/>
      <c r="U507" s="64"/>
    </row>
    <row r="508" spans="1:21">
      <c r="A508" s="85">
        <v>51.1</v>
      </c>
      <c r="B508" s="83">
        <f t="shared" si="112"/>
        <v>2.3201856148491878E-3</v>
      </c>
      <c r="C508" s="6">
        <f t="shared" si="113"/>
        <v>2.9717414024620381E-3</v>
      </c>
      <c r="D508" s="6">
        <f t="shared" si="114"/>
        <v>1.6686298272363376E-3</v>
      </c>
      <c r="E508" s="84">
        <f t="shared" si="115"/>
        <v>-0.19712985109173661</v>
      </c>
      <c r="F508" s="6">
        <f t="shared" si="116"/>
        <v>-0.19999999999999996</v>
      </c>
      <c r="G508" s="6">
        <f t="shared" si="117"/>
        <v>2.7775634596095976E-3</v>
      </c>
      <c r="H508" s="6">
        <f t="shared" si="118"/>
        <v>2.7842227378190253E-3</v>
      </c>
      <c r="I508" s="83">
        <f t="shared" si="119"/>
        <v>1.3262567672080434</v>
      </c>
      <c r="J508" s="6">
        <f t="shared" si="120"/>
        <v>1.3290054219445253</v>
      </c>
      <c r="K508" s="6">
        <f t="shared" si="121"/>
        <v>1.3235081124715615</v>
      </c>
      <c r="L508" s="84">
        <f t="shared" si="122"/>
        <v>2.0427427786104658E-3</v>
      </c>
      <c r="M508" s="6">
        <f t="shared" si="123"/>
        <v>-3.4988482957692458E-4</v>
      </c>
      <c r="N508" s="6">
        <f t="shared" si="124"/>
        <v>1.3235475657742459</v>
      </c>
      <c r="O508" s="54">
        <f t="shared" si="125"/>
        <v>1.3267208043310132</v>
      </c>
      <c r="P508" s="64"/>
      <c r="Q508" s="85">
        <v>51.1</v>
      </c>
      <c r="R508" s="64">
        <f t="shared" si="126"/>
        <v>0</v>
      </c>
      <c r="S508" s="64">
        <f t="shared" si="127"/>
        <v>1.34</v>
      </c>
      <c r="T508" s="64"/>
      <c r="U508" s="64"/>
    </row>
    <row r="509" spans="1:21">
      <c r="A509" s="85">
        <v>51.2</v>
      </c>
      <c r="B509" s="83">
        <f t="shared" si="112"/>
        <v>2.3157082207641835E-3</v>
      </c>
      <c r="C509" s="6">
        <f t="shared" si="113"/>
        <v>2.9660156462653028E-3</v>
      </c>
      <c r="D509" s="6">
        <f t="shared" si="114"/>
        <v>1.665400795263064E-3</v>
      </c>
      <c r="E509" s="84">
        <f t="shared" si="115"/>
        <v>-0.19713537655937152</v>
      </c>
      <c r="F509" s="6">
        <f t="shared" si="116"/>
        <v>-0.20000000000000004</v>
      </c>
      <c r="G509" s="6">
        <f t="shared" si="117"/>
        <v>2.7722162328661631E-3</v>
      </c>
      <c r="H509" s="6">
        <f t="shared" si="118"/>
        <v>2.7788498649170203E-3</v>
      </c>
      <c r="I509" s="83">
        <f t="shared" si="119"/>
        <v>1.3262832883056737</v>
      </c>
      <c r="J509" s="6">
        <f t="shared" si="120"/>
        <v>1.3290267135102409</v>
      </c>
      <c r="K509" s="6">
        <f t="shared" si="121"/>
        <v>1.3235398631011062</v>
      </c>
      <c r="L509" s="84">
        <f t="shared" si="122"/>
        <v>2.0388171583401679E-3</v>
      </c>
      <c r="M509" s="6">
        <f t="shared" si="123"/>
        <v>-3.4920265394009045E-4</v>
      </c>
      <c r="N509" s="6">
        <f t="shared" si="124"/>
        <v>1.3235792391806562</v>
      </c>
      <c r="O509" s="54">
        <f t="shared" si="125"/>
        <v>1.3267464299498264</v>
      </c>
      <c r="P509" s="64"/>
      <c r="Q509" s="85">
        <v>51.2</v>
      </c>
      <c r="R509" s="64">
        <f t="shared" si="126"/>
        <v>0</v>
      </c>
      <c r="S509" s="64">
        <f t="shared" si="127"/>
        <v>1.34</v>
      </c>
      <c r="T509" s="64"/>
      <c r="U509" s="64"/>
    </row>
    <row r="510" spans="1:21">
      <c r="A510" s="85">
        <v>51.3</v>
      </c>
      <c r="B510" s="83">
        <f t="shared" si="112"/>
        <v>2.3112480739599386E-3</v>
      </c>
      <c r="C510" s="6">
        <f t="shared" si="113"/>
        <v>2.9603119118159441E-3</v>
      </c>
      <c r="D510" s="6">
        <f t="shared" si="114"/>
        <v>1.662184236103933E-3</v>
      </c>
      <c r="E510" s="84">
        <f t="shared" si="115"/>
        <v>-0.19714088079317488</v>
      </c>
      <c r="F510" s="6">
        <f t="shared" si="116"/>
        <v>-0.19999999999999984</v>
      </c>
      <c r="G510" s="6">
        <f t="shared" si="117"/>
        <v>2.7668895549919298E-3</v>
      </c>
      <c r="H510" s="6">
        <f t="shared" si="118"/>
        <v>2.7734976887519259E-3</v>
      </c>
      <c r="I510" s="83">
        <f t="shared" si="119"/>
        <v>1.326309707241911</v>
      </c>
      <c r="J510" s="6">
        <f t="shared" si="120"/>
        <v>1.3290479227726744</v>
      </c>
      <c r="K510" s="6">
        <f t="shared" si="121"/>
        <v>1.3235714917111476</v>
      </c>
      <c r="L510" s="84">
        <f t="shared" si="122"/>
        <v>2.0349065967848125E-3</v>
      </c>
      <c r="M510" s="6">
        <f t="shared" si="123"/>
        <v>-3.4852313322290883E-4</v>
      </c>
      <c r="N510" s="6">
        <f t="shared" si="124"/>
        <v>1.3236107908692647</v>
      </c>
      <c r="O510" s="54">
        <f t="shared" si="125"/>
        <v>1.3267719568567029</v>
      </c>
      <c r="P510" s="64"/>
      <c r="Q510" s="85">
        <v>51.3</v>
      </c>
      <c r="R510" s="64">
        <f t="shared" si="126"/>
        <v>0</v>
      </c>
      <c r="S510" s="64">
        <f t="shared" si="127"/>
        <v>1.34</v>
      </c>
      <c r="T510" s="64"/>
      <c r="U510" s="64"/>
    </row>
    <row r="511" spans="1:21">
      <c r="A511" s="85">
        <v>51.4</v>
      </c>
      <c r="B511" s="83">
        <f t="shared" si="112"/>
        <v>2.306805074971165E-3</v>
      </c>
      <c r="C511" s="6">
        <f t="shared" si="113"/>
        <v>2.9546300723106316E-3</v>
      </c>
      <c r="D511" s="6">
        <f t="shared" si="114"/>
        <v>1.6589800776316982E-3</v>
      </c>
      <c r="E511" s="84">
        <f t="shared" si="115"/>
        <v>-0.19714636391531129</v>
      </c>
      <c r="F511" s="6">
        <f t="shared" si="116"/>
        <v>-0.19999999999999993</v>
      </c>
      <c r="G511" s="6">
        <f t="shared" si="117"/>
        <v>2.7615833077631173E-3</v>
      </c>
      <c r="H511" s="6">
        <f t="shared" si="118"/>
        <v>2.7681660899653978E-3</v>
      </c>
      <c r="I511" s="83">
        <f t="shared" si="119"/>
        <v>1.326336024605921</v>
      </c>
      <c r="J511" s="6">
        <f t="shared" si="120"/>
        <v>1.3290690502081128</v>
      </c>
      <c r="K511" s="6">
        <f t="shared" si="121"/>
        <v>1.3236029990037292</v>
      </c>
      <c r="L511" s="84">
        <f t="shared" si="122"/>
        <v>2.0310110074642407E-3</v>
      </c>
      <c r="M511" s="6">
        <f t="shared" si="123"/>
        <v>-3.4784625195675203E-4</v>
      </c>
      <c r="N511" s="6">
        <f t="shared" si="124"/>
        <v>1.3236422215403501</v>
      </c>
      <c r="O511" s="54">
        <f t="shared" si="125"/>
        <v>1.3267973856209154</v>
      </c>
      <c r="P511" s="64"/>
      <c r="Q511" s="85">
        <v>51.4</v>
      </c>
      <c r="R511" s="64">
        <f t="shared" si="126"/>
        <v>0</v>
      </c>
      <c r="S511" s="64">
        <f t="shared" si="127"/>
        <v>1.34</v>
      </c>
      <c r="T511" s="64"/>
      <c r="U511" s="64"/>
    </row>
    <row r="512" spans="1:21">
      <c r="A512" s="85">
        <v>51.5</v>
      </c>
      <c r="B512" s="83">
        <f t="shared" si="112"/>
        <v>2.3023791250959325E-3</v>
      </c>
      <c r="C512" s="6">
        <f t="shared" si="113"/>
        <v>2.9489700019177047E-3</v>
      </c>
      <c r="D512" s="6">
        <f t="shared" si="114"/>
        <v>1.65578824827416E-3</v>
      </c>
      <c r="E512" s="84">
        <f t="shared" si="115"/>
        <v>-0.19715182604701006</v>
      </c>
      <c r="F512" s="6">
        <f t="shared" si="116"/>
        <v>-0.19999999999999993</v>
      </c>
      <c r="G512" s="6">
        <f t="shared" si="117"/>
        <v>2.7562973738611131E-3</v>
      </c>
      <c r="H512" s="6">
        <f t="shared" si="118"/>
        <v>2.7628549501151189E-3</v>
      </c>
      <c r="I512" s="83">
        <f t="shared" si="119"/>
        <v>1.3263622409823488</v>
      </c>
      <c r="J512" s="6">
        <f t="shared" si="120"/>
        <v>1.3290900962891787</v>
      </c>
      <c r="K512" s="6">
        <f t="shared" si="121"/>
        <v>1.3236343856755188</v>
      </c>
      <c r="L512" s="84">
        <f t="shared" si="122"/>
        <v>2.0271303045598693E-3</v>
      </c>
      <c r="M512" s="6">
        <f t="shared" si="123"/>
        <v>-3.4717199479233126E-4</v>
      </c>
      <c r="N512" s="6">
        <f t="shared" si="124"/>
        <v>1.3236735318888295</v>
      </c>
      <c r="O512" s="54">
        <f t="shared" si="125"/>
        <v>1.3268227168073679</v>
      </c>
      <c r="P512" s="64"/>
      <c r="Q512" s="85">
        <v>51.5</v>
      </c>
      <c r="R512" s="64">
        <f t="shared" si="126"/>
        <v>0</v>
      </c>
      <c r="S512" s="64">
        <f t="shared" si="127"/>
        <v>1.34</v>
      </c>
      <c r="T512" s="64"/>
      <c r="U512" s="64"/>
    </row>
    <row r="513" spans="1:21">
      <c r="A513" s="85">
        <v>51.6</v>
      </c>
      <c r="B513" s="83">
        <f t="shared" si="112"/>
        <v>2.2979701263883571E-3</v>
      </c>
      <c r="C513" s="6">
        <f t="shared" si="113"/>
        <v>2.9433315757678843E-3</v>
      </c>
      <c r="D513" s="6">
        <f t="shared" si="114"/>
        <v>1.6526086770088299E-3</v>
      </c>
      <c r="E513" s="84">
        <f t="shared" si="115"/>
        <v>-0.19715726730857377</v>
      </c>
      <c r="F513" s="6">
        <f t="shared" si="116"/>
        <v>-0.19999999999999993</v>
      </c>
      <c r="G513" s="6">
        <f t="shared" si="117"/>
        <v>2.7510316368638235E-3</v>
      </c>
      <c r="H513" s="6">
        <f t="shared" si="118"/>
        <v>2.7575641516660284E-3</v>
      </c>
      <c r="I513" s="83">
        <f t="shared" si="119"/>
        <v>1.3263883569513599</v>
      </c>
      <c r="J513" s="6">
        <f t="shared" si="120"/>
        <v>1.3291110614848591</v>
      </c>
      <c r="K513" s="6">
        <f t="shared" si="121"/>
        <v>1.3236656524178609</v>
      </c>
      <c r="L513" s="84">
        <f t="shared" si="122"/>
        <v>2.0232644029068328E-3</v>
      </c>
      <c r="M513" s="6">
        <f t="shared" si="123"/>
        <v>-3.4650034650030839E-4</v>
      </c>
      <c r="N513" s="6">
        <f t="shared" si="124"/>
        <v>1.3237047226043102</v>
      </c>
      <c r="O513" s="54">
        <f t="shared" si="125"/>
        <v>1.3268479509766375</v>
      </c>
      <c r="P513" s="64"/>
      <c r="Q513" s="85">
        <v>51.6</v>
      </c>
      <c r="R513" s="64">
        <f t="shared" si="126"/>
        <v>0</v>
      </c>
      <c r="S513" s="64">
        <f t="shared" si="127"/>
        <v>1.34</v>
      </c>
      <c r="T513" s="64"/>
      <c r="U513" s="64"/>
    </row>
    <row r="514" spans="1:21">
      <c r="A514" s="85">
        <v>51.7</v>
      </c>
      <c r="B514" s="83">
        <f t="shared" si="112"/>
        <v>2.2935779816513758E-3</v>
      </c>
      <c r="C514" s="6">
        <f t="shared" si="113"/>
        <v>2.9377146699450856E-3</v>
      </c>
      <c r="D514" s="6">
        <f t="shared" si="114"/>
        <v>1.6494412933576658E-3</v>
      </c>
      <c r="E514" s="84">
        <f t="shared" si="115"/>
        <v>-0.19716268781938823</v>
      </c>
      <c r="F514" s="6">
        <f t="shared" si="116"/>
        <v>-0.20000000000000004</v>
      </c>
      <c r="G514" s="6">
        <f t="shared" si="117"/>
        <v>2.7457859812371286E-3</v>
      </c>
      <c r="H514" s="6">
        <f t="shared" si="118"/>
        <v>2.7522935779816511E-3</v>
      </c>
      <c r="I514" s="83">
        <f t="shared" si="119"/>
        <v>1.3264143730886853</v>
      </c>
      <c r="J514" s="6">
        <f t="shared" si="120"/>
        <v>1.3291319462605444</v>
      </c>
      <c r="K514" s="6">
        <f t="shared" si="121"/>
        <v>1.3236967999168261</v>
      </c>
      <c r="L514" s="84">
        <f t="shared" si="122"/>
        <v>2.019413217989304E-3</v>
      </c>
      <c r="M514" s="6">
        <f t="shared" si="123"/>
        <v>-3.4583129196805775E-4</v>
      </c>
      <c r="N514" s="6">
        <f t="shared" si="124"/>
        <v>1.323735794371139</v>
      </c>
      <c r="O514" s="54">
        <f t="shared" si="125"/>
        <v>1.3268730886850155</v>
      </c>
      <c r="P514" s="64"/>
      <c r="Q514" s="85">
        <v>51.7</v>
      </c>
      <c r="R514" s="64">
        <f t="shared" si="126"/>
        <v>0</v>
      </c>
      <c r="S514" s="64">
        <f t="shared" si="127"/>
        <v>1.34</v>
      </c>
      <c r="T514" s="64"/>
      <c r="U514" s="64"/>
    </row>
    <row r="515" spans="1:21">
      <c r="A515" s="85">
        <v>51.8</v>
      </c>
      <c r="B515" s="83">
        <f t="shared" si="112"/>
        <v>2.2892025944296073E-3</v>
      </c>
      <c r="C515" s="6">
        <f t="shared" si="113"/>
        <v>2.9321191614773466E-3</v>
      </c>
      <c r="D515" s="6">
        <f t="shared" si="114"/>
        <v>1.6462860273818681E-3</v>
      </c>
      <c r="E515" s="84">
        <f t="shared" si="115"/>
        <v>-0.19716808769792926</v>
      </c>
      <c r="F515" s="6">
        <f t="shared" si="116"/>
        <v>-0.19999999999999996</v>
      </c>
      <c r="G515" s="6">
        <f t="shared" si="117"/>
        <v>2.7405602923264312E-3</v>
      </c>
      <c r="H515" s="6">
        <f t="shared" si="118"/>
        <v>2.7470431133155286E-3</v>
      </c>
      <c r="I515" s="83">
        <f t="shared" si="119"/>
        <v>1.3264402899656622</v>
      </c>
      <c r="J515" s="6">
        <f t="shared" si="120"/>
        <v>1.3291527510780621</v>
      </c>
      <c r="K515" s="6">
        <f t="shared" si="121"/>
        <v>1.3237278288532623</v>
      </c>
      <c r="L515" s="84">
        <f t="shared" si="122"/>
        <v>2.0155766659334779E-3</v>
      </c>
      <c r="M515" s="6">
        <f t="shared" si="123"/>
        <v>-3.4516481619977711E-4</v>
      </c>
      <c r="N515" s="6">
        <f t="shared" si="124"/>
        <v>1.3237667478684534</v>
      </c>
      <c r="O515" s="54">
        <f t="shared" si="125"/>
        <v>1.3268981304845482</v>
      </c>
      <c r="P515" s="64"/>
      <c r="Q515" s="85">
        <v>51.8</v>
      </c>
      <c r="R515" s="64">
        <f t="shared" si="126"/>
        <v>0</v>
      </c>
      <c r="S515" s="64">
        <f t="shared" si="127"/>
        <v>1.34</v>
      </c>
      <c r="T515" s="64"/>
      <c r="U515" s="64"/>
    </row>
    <row r="516" spans="1:21">
      <c r="A516" s="85">
        <v>51.9</v>
      </c>
      <c r="B516" s="83">
        <f t="shared" si="112"/>
        <v>2.284843869002285E-3</v>
      </c>
      <c r="C516" s="6">
        <f t="shared" si="113"/>
        <v>2.9265449283278453E-3</v>
      </c>
      <c r="D516" s="6">
        <f t="shared" si="114"/>
        <v>1.643142809676725E-3</v>
      </c>
      <c r="E516" s="84">
        <f t="shared" si="115"/>
        <v>-0.19717346706177333</v>
      </c>
      <c r="F516" s="6">
        <f t="shared" si="116"/>
        <v>-0.19999999999999987</v>
      </c>
      <c r="G516" s="6">
        <f t="shared" si="117"/>
        <v>2.7353544563483018E-3</v>
      </c>
      <c r="H516" s="6">
        <f t="shared" si="118"/>
        <v>2.7418126428027417E-3</v>
      </c>
      <c r="I516" s="83">
        <f t="shared" si="119"/>
        <v>1.3264661081492768</v>
      </c>
      <c r="J516" s="6">
        <f t="shared" si="120"/>
        <v>1.3291734763957095</v>
      </c>
      <c r="K516" s="6">
        <f t="shared" si="121"/>
        <v>1.3237587399028439</v>
      </c>
      <c r="L516" s="84">
        <f t="shared" si="122"/>
        <v>2.0117546635017316E-3</v>
      </c>
      <c r="M516" s="6">
        <f t="shared" si="123"/>
        <v>-3.4450090431492554E-4</v>
      </c>
      <c r="N516" s="6">
        <f t="shared" si="124"/>
        <v>1.3237975837702305</v>
      </c>
      <c r="O516" s="54">
        <f t="shared" si="125"/>
        <v>1.3269230769230773</v>
      </c>
      <c r="P516" s="64"/>
      <c r="Q516" s="85">
        <v>51.9</v>
      </c>
      <c r="R516" s="64">
        <f t="shared" si="126"/>
        <v>0</v>
      </c>
      <c r="S516" s="64">
        <f t="shared" si="127"/>
        <v>1.34</v>
      </c>
      <c r="T516" s="64"/>
      <c r="U516" s="64"/>
    </row>
    <row r="517" spans="1:21">
      <c r="A517" s="85">
        <v>52</v>
      </c>
      <c r="B517" s="83">
        <f t="shared" si="112"/>
        <v>2.2805017103762829E-3</v>
      </c>
      <c r="C517" s="6">
        <f t="shared" si="113"/>
        <v>2.9209918493860341E-3</v>
      </c>
      <c r="D517" s="6">
        <f t="shared" si="114"/>
        <v>1.6400115713665314E-3</v>
      </c>
      <c r="E517" s="84">
        <f t="shared" si="115"/>
        <v>-0.19717882602760495</v>
      </c>
      <c r="F517" s="6">
        <f t="shared" si="116"/>
        <v>-0.19999999999999984</v>
      </c>
      <c r="G517" s="6">
        <f t="shared" si="117"/>
        <v>2.7301683603822235E-3</v>
      </c>
      <c r="H517" s="6">
        <f t="shared" si="118"/>
        <v>2.7366020524515391E-3</v>
      </c>
      <c r="I517" s="83">
        <f t="shared" si="119"/>
        <v>1.3264918282022047</v>
      </c>
      <c r="J517" s="6">
        <f t="shared" si="120"/>
        <v>1.3291941226682886</v>
      </c>
      <c r="K517" s="6">
        <f t="shared" si="121"/>
        <v>1.3237895337361207</v>
      </c>
      <c r="L517" s="84">
        <f t="shared" si="122"/>
        <v>2.007947128086285E-3</v>
      </c>
      <c r="M517" s="6">
        <f t="shared" si="123"/>
        <v>-3.4383954154733126E-4</v>
      </c>
      <c r="N517" s="6">
        <f t="shared" si="124"/>
        <v>1.3238283027453361</v>
      </c>
      <c r="O517" s="54">
        <f t="shared" si="125"/>
        <v>1.32694792854428</v>
      </c>
      <c r="P517" s="64"/>
      <c r="Q517" s="85">
        <v>52</v>
      </c>
      <c r="R517" s="64">
        <f t="shared" si="126"/>
        <v>0</v>
      </c>
      <c r="S517" s="64">
        <f t="shared" si="127"/>
        <v>1.34</v>
      </c>
      <c r="T517" s="64"/>
      <c r="U517" s="64"/>
    </row>
    <row r="518" spans="1:21">
      <c r="A518" s="85">
        <v>52.1</v>
      </c>
      <c r="B518" s="83">
        <f t="shared" si="112"/>
        <v>2.276176024279211E-3</v>
      </c>
      <c r="C518" s="6">
        <f t="shared" si="113"/>
        <v>2.9154598044588672E-3</v>
      </c>
      <c r="D518" s="6">
        <f t="shared" si="114"/>
        <v>1.6368922440995548E-3</v>
      </c>
      <c r="E518" s="84">
        <f t="shared" si="115"/>
        <v>-0.19718416471122541</v>
      </c>
      <c r="F518" s="6">
        <f t="shared" si="116"/>
        <v>-0.19999999999999987</v>
      </c>
      <c r="G518" s="6">
        <f t="shared" si="117"/>
        <v>2.7250018923624252E-3</v>
      </c>
      <c r="H518" s="6">
        <f t="shared" si="118"/>
        <v>2.7314112291350529E-3</v>
      </c>
      <c r="I518" s="83">
        <f t="shared" si="119"/>
        <v>1.326517450682853</v>
      </c>
      <c r="J518" s="6">
        <f t="shared" si="120"/>
        <v>1.3292146903471389</v>
      </c>
      <c r="K518" s="6">
        <f t="shared" si="121"/>
        <v>1.3238202110185671</v>
      </c>
      <c r="L518" s="84">
        <f t="shared" si="122"/>
        <v>2.0041539777038726E-3</v>
      </c>
      <c r="M518" s="6">
        <f t="shared" si="123"/>
        <v>-3.4318071324396547E-4</v>
      </c>
      <c r="N518" s="6">
        <f t="shared" si="124"/>
        <v>1.3238589054575733</v>
      </c>
      <c r="O518" s="54">
        <f t="shared" si="125"/>
        <v>1.3269726858877089</v>
      </c>
      <c r="P518" s="64"/>
      <c r="Q518" s="85">
        <v>52.1</v>
      </c>
      <c r="R518" s="64">
        <f t="shared" si="126"/>
        <v>0</v>
      </c>
      <c r="S518" s="64">
        <f t="shared" si="127"/>
        <v>1.34</v>
      </c>
      <c r="T518" s="64"/>
      <c r="U518" s="64"/>
    </row>
    <row r="519" spans="1:21">
      <c r="A519" s="85">
        <v>52.2</v>
      </c>
      <c r="B519" s="83">
        <f t="shared" ref="B519:B582" si="128">(R_dead_char*(A519)+R_c*m_c)/(A519+m_c)</f>
        <v>2.2718667171525938E-3</v>
      </c>
      <c r="C519" s="6">
        <f t="shared" ref="C519:C582" si="129">B519*(1+SQRT(E519^2+F519^2))</f>
        <v>2.9099486742621247E-3</v>
      </c>
      <c r="D519" s="6">
        <f t="shared" ref="D519:D582" si="130">B519*(1-SQRT(E519^2+F519^2))</f>
        <v>1.6337847600430631E-3</v>
      </c>
      <c r="E519" s="84">
        <f t="shared" ref="E519:E582" si="131">(B519-G519)/B519</f>
        <v>-0.19718948322756094</v>
      </c>
      <c r="F519" s="6">
        <f t="shared" ref="F519:F582" si="132">(B519-H519)/B519</f>
        <v>-0.19999999999999987</v>
      </c>
      <c r="G519" s="6">
        <f t="shared" ref="G519:G582" si="133">(R_dead_char*A519+R_c*(m_c+sig_m_c))/(A519+(m_c+sig_m_c))</f>
        <v>2.7198549410698092E-3</v>
      </c>
      <c r="H519" s="6">
        <f t="shared" ref="H519:H582" si="134">(R_dead_char*A519+(R_c+sig_Rc)*(m_c))/(A519+m_c)</f>
        <v>2.7262400605831123E-3</v>
      </c>
      <c r="I519" s="83">
        <f t="shared" ref="I519:I582" si="135">(R_mod_char*(A519)+R_c*m_c)/(A519+m_c)</f>
        <v>1.3265429761453997</v>
      </c>
      <c r="J519" s="6">
        <f t="shared" ref="J519:J582" si="136">I519*(1+SQRT(L519^2+M519^2))</f>
        <v>1.3292351798801703</v>
      </c>
      <c r="K519" s="6">
        <f t="shared" ref="K519:K582" si="137">I519*(1-SQRT(L519^2+M519^2))</f>
        <v>1.323850772410629</v>
      </c>
      <c r="L519" s="84">
        <f t="shared" ref="L519:L582" si="138">(I519-N519)/I519</f>
        <v>2.0003751309892442E-3</v>
      </c>
      <c r="M519" s="6">
        <f t="shared" ref="M519:M582" si="139">(I519-O519)/I519</f>
        <v>-3.4252440486388485E-4</v>
      </c>
      <c r="N519" s="6">
        <f t="shared" ref="N519:N582" si="140">(R_mod_char*A519+(R_c*(m_c+sig_m_c)))/(A519+(m_c+sig_m_c))</f>
        <v>1.32388939256573</v>
      </c>
      <c r="O519" s="54">
        <f t="shared" ref="O519:O582" si="141">(R_mod_char*A519+(R_c+sig_Rc)*(m_c))/(A519+(m_c))</f>
        <v>1.3269973494888303</v>
      </c>
      <c r="P519" s="64"/>
      <c r="Q519" s="85">
        <v>52.2</v>
      </c>
      <c r="R519" s="64">
        <f t="shared" ref="R519:R582" si="142">R_bulk_dead_std</f>
        <v>0</v>
      </c>
      <c r="S519" s="64">
        <f t="shared" ref="S519:S582" si="143">R_bulk_mod_std</f>
        <v>1.34</v>
      </c>
      <c r="T519" s="64"/>
      <c r="U519" s="64"/>
    </row>
    <row r="520" spans="1:21">
      <c r="A520" s="85">
        <v>52.3</v>
      </c>
      <c r="B520" s="83">
        <f t="shared" si="128"/>
        <v>2.2675736961451248E-3</v>
      </c>
      <c r="C520" s="6">
        <f t="shared" si="129"/>
        <v>2.9044583404118428E-3</v>
      </c>
      <c r="D520" s="6">
        <f t="shared" si="130"/>
        <v>1.6306890518784066E-3</v>
      </c>
      <c r="E520" s="84">
        <f t="shared" si="131"/>
        <v>-0.19719478169067192</v>
      </c>
      <c r="F520" s="6">
        <f t="shared" si="132"/>
        <v>-0.20000000000000007</v>
      </c>
      <c r="G520" s="6">
        <f t="shared" si="133"/>
        <v>2.7147273961239727E-3</v>
      </c>
      <c r="H520" s="6">
        <f t="shared" si="134"/>
        <v>2.7210884353741499E-3</v>
      </c>
      <c r="I520" s="83">
        <f t="shared" si="135"/>
        <v>1.3265684051398339</v>
      </c>
      <c r="J520" s="6">
        <f t="shared" si="136"/>
        <v>1.3292555917118956</v>
      </c>
      <c r="K520" s="6">
        <f t="shared" si="137"/>
        <v>1.3238812185677722</v>
      </c>
      <c r="L520" s="84">
        <f t="shared" si="138"/>
        <v>1.9966105071896794E-3</v>
      </c>
      <c r="M520" s="6">
        <f t="shared" si="139"/>
        <v>-3.418706019771743E-4</v>
      </c>
      <c r="N520" s="6">
        <f t="shared" si="140"/>
        <v>1.3239197647236258</v>
      </c>
      <c r="O520" s="54">
        <f t="shared" si="141"/>
        <v>1.3270219198790629</v>
      </c>
      <c r="P520" s="64"/>
      <c r="Q520" s="85">
        <v>52.3</v>
      </c>
      <c r="R520" s="64">
        <f t="shared" si="142"/>
        <v>0</v>
      </c>
      <c r="S520" s="64">
        <f t="shared" si="143"/>
        <v>1.34</v>
      </c>
      <c r="T520" s="64"/>
      <c r="U520" s="64"/>
    </row>
    <row r="521" spans="1:21">
      <c r="A521" s="85">
        <v>52.4</v>
      </c>
      <c r="B521" s="83">
        <f t="shared" si="128"/>
        <v>2.2632968691059978E-3</v>
      </c>
      <c r="C521" s="6">
        <f t="shared" si="129"/>
        <v>2.8989886854158338E-3</v>
      </c>
      <c r="D521" s="6">
        <f t="shared" si="130"/>
        <v>1.6276050527961618E-3</v>
      </c>
      <c r="E521" s="84">
        <f t="shared" si="131"/>
        <v>-0.19720006021375866</v>
      </c>
      <c r="F521" s="6">
        <f t="shared" si="132"/>
        <v>-0.19999999999999996</v>
      </c>
      <c r="G521" s="6">
        <f t="shared" si="133"/>
        <v>2.709619147975312E-3</v>
      </c>
      <c r="H521" s="6">
        <f t="shared" si="134"/>
        <v>2.7159562429271973E-3</v>
      </c>
      <c r="I521" s="83">
        <f t="shared" si="135"/>
        <v>1.3265937382119959</v>
      </c>
      <c r="J521" s="6">
        <f t="shared" si="136"/>
        <v>1.3292759262834632</v>
      </c>
      <c r="K521" s="6">
        <f t="shared" si="137"/>
        <v>1.3239115501405285</v>
      </c>
      <c r="L521" s="84">
        <f t="shared" si="138"/>
        <v>1.9928600261593316E-3</v>
      </c>
      <c r="M521" s="6">
        <f t="shared" si="139"/>
        <v>-3.4121929026389015E-4</v>
      </c>
      <c r="N521" s="6">
        <f t="shared" si="140"/>
        <v>1.3239500225801599</v>
      </c>
      <c r="O521" s="54">
        <f t="shared" si="141"/>
        <v>1.3270463975858171</v>
      </c>
      <c r="P521" s="64"/>
      <c r="Q521" s="85">
        <v>52.4</v>
      </c>
      <c r="R521" s="64">
        <f t="shared" si="142"/>
        <v>0</v>
      </c>
      <c r="S521" s="64">
        <f t="shared" si="143"/>
        <v>1.34</v>
      </c>
      <c r="T521" s="64"/>
      <c r="U521" s="64"/>
    </row>
    <row r="522" spans="1:21">
      <c r="A522" s="85">
        <v>52.5</v>
      </c>
      <c r="B522" s="83">
        <f t="shared" si="128"/>
        <v>2.2590361445783132E-3</v>
      </c>
      <c r="C522" s="6">
        <f t="shared" si="129"/>
        <v>2.8935395926653084E-3</v>
      </c>
      <c r="D522" s="6">
        <f t="shared" si="130"/>
        <v>1.6245326964913181E-3</v>
      </c>
      <c r="E522" s="84">
        <f t="shared" si="131"/>
        <v>-0.19720531890917289</v>
      </c>
      <c r="F522" s="6">
        <f t="shared" si="132"/>
        <v>-0.20000000000000004</v>
      </c>
      <c r="G522" s="6">
        <f t="shared" si="133"/>
        <v>2.7045300878972278E-3</v>
      </c>
      <c r="H522" s="6">
        <f t="shared" si="134"/>
        <v>2.7108433734939759E-3</v>
      </c>
      <c r="I522" s="83">
        <f t="shared" si="135"/>
        <v>1.3266189759036147</v>
      </c>
      <c r="J522" s="6">
        <f t="shared" si="136"/>
        <v>1.3292961840326873</v>
      </c>
      <c r="K522" s="6">
        <f t="shared" si="137"/>
        <v>1.323941767774542</v>
      </c>
      <c r="L522" s="84">
        <f t="shared" si="138"/>
        <v>1.9891236083530812E-3</v>
      </c>
      <c r="M522" s="6">
        <f t="shared" si="139"/>
        <v>-3.4057045551300519E-4</v>
      </c>
      <c r="N522" s="6">
        <f t="shared" si="140"/>
        <v>1.3239801667793556</v>
      </c>
      <c r="O522" s="54">
        <f t="shared" si="141"/>
        <v>1.3270707831325304</v>
      </c>
      <c r="P522" s="64"/>
      <c r="Q522" s="85">
        <v>52.5</v>
      </c>
      <c r="R522" s="64">
        <f t="shared" si="142"/>
        <v>0</v>
      </c>
      <c r="S522" s="64">
        <f t="shared" si="143"/>
        <v>1.34</v>
      </c>
      <c r="T522" s="64"/>
      <c r="U522" s="64"/>
    </row>
    <row r="523" spans="1:21">
      <c r="A523" s="85">
        <v>52.6</v>
      </c>
      <c r="B523" s="83">
        <f t="shared" si="128"/>
        <v>2.2547914317925591E-3</v>
      </c>
      <c r="C523" s="6">
        <f t="shared" si="129"/>
        <v>2.8881109464265844E-3</v>
      </c>
      <c r="D523" s="6">
        <f t="shared" si="130"/>
        <v>1.621471917158534E-3</v>
      </c>
      <c r="E523" s="84">
        <f t="shared" si="131"/>
        <v>-0.19721055788842218</v>
      </c>
      <c r="F523" s="6">
        <f t="shared" si="132"/>
        <v>-0.20000000000000007</v>
      </c>
      <c r="G523" s="6">
        <f t="shared" si="133"/>
        <v>2.6994601079784039E-3</v>
      </c>
      <c r="H523" s="6">
        <f t="shared" si="134"/>
        <v>2.7057497181510711E-3</v>
      </c>
      <c r="I523" s="83">
        <f t="shared" si="135"/>
        <v>1.326644118752349</v>
      </c>
      <c r="J523" s="6">
        <f t="shared" si="136"/>
        <v>1.329316365394082</v>
      </c>
      <c r="K523" s="6">
        <f t="shared" si="137"/>
        <v>1.323971872110616</v>
      </c>
      <c r="L523" s="84">
        <f t="shared" si="138"/>
        <v>1.9854011748213908E-3</v>
      </c>
      <c r="M523" s="6">
        <f t="shared" si="139"/>
        <v>-3.3992408362135276E-4</v>
      </c>
      <c r="N523" s="6">
        <f t="shared" si="140"/>
        <v>1.3240101979604082</v>
      </c>
      <c r="O523" s="54">
        <f t="shared" si="141"/>
        <v>1.3270950770387075</v>
      </c>
      <c r="P523" s="64"/>
      <c r="Q523" s="85">
        <v>52.6</v>
      </c>
      <c r="R523" s="64">
        <f t="shared" si="142"/>
        <v>0</v>
      </c>
      <c r="S523" s="64">
        <f t="shared" si="143"/>
        <v>1.34</v>
      </c>
      <c r="T523" s="64"/>
      <c r="U523" s="64"/>
    </row>
    <row r="524" spans="1:21">
      <c r="A524" s="85">
        <v>52.7</v>
      </c>
      <c r="B524" s="83">
        <f t="shared" si="128"/>
        <v>2.2505626406601649E-3</v>
      </c>
      <c r="C524" s="6">
        <f t="shared" si="129"/>
        <v>2.8827026318328955E-3</v>
      </c>
      <c r="D524" s="6">
        <f t="shared" si="130"/>
        <v>1.6184226494874339E-3</v>
      </c>
      <c r="E524" s="84">
        <f t="shared" si="131"/>
        <v>-0.19721577726218092</v>
      </c>
      <c r="F524" s="6">
        <f t="shared" si="132"/>
        <v>-0.19999999999999993</v>
      </c>
      <c r="G524" s="6">
        <f t="shared" si="133"/>
        <v>2.6944091011151857E-3</v>
      </c>
      <c r="H524" s="6">
        <f t="shared" si="134"/>
        <v>2.7006751687921977E-3</v>
      </c>
      <c r="I524" s="83">
        <f t="shared" si="135"/>
        <v>1.3266691672918232</v>
      </c>
      <c r="J524" s="6">
        <f t="shared" si="136"/>
        <v>1.3293364707988897</v>
      </c>
      <c r="K524" s="6">
        <f t="shared" si="137"/>
        <v>1.3240018637847568</v>
      </c>
      <c r="L524" s="84">
        <f t="shared" si="138"/>
        <v>1.9816926472046676E-3</v>
      </c>
      <c r="M524" s="6">
        <f t="shared" si="139"/>
        <v>-3.3928016059274057E-4</v>
      </c>
      <c r="N524" s="6">
        <f t="shared" si="140"/>
        <v>1.3240401167577278</v>
      </c>
      <c r="O524" s="54">
        <f t="shared" si="141"/>
        <v>1.3271192798199554</v>
      </c>
      <c r="P524" s="64"/>
      <c r="Q524" s="85">
        <v>52.7</v>
      </c>
      <c r="R524" s="64">
        <f t="shared" si="142"/>
        <v>0</v>
      </c>
      <c r="S524" s="64">
        <f t="shared" si="143"/>
        <v>1.34</v>
      </c>
      <c r="T524" s="64"/>
      <c r="U524" s="64"/>
    </row>
    <row r="525" spans="1:21">
      <c r="A525" s="85">
        <v>52.8</v>
      </c>
      <c r="B525" s="83">
        <f t="shared" si="128"/>
        <v>2.2463496817671283E-3</v>
      </c>
      <c r="C525" s="6">
        <f t="shared" si="129"/>
        <v>2.8773145348762901E-3</v>
      </c>
      <c r="D525" s="6">
        <f t="shared" si="130"/>
        <v>1.6153848286579663E-3</v>
      </c>
      <c r="E525" s="84">
        <f t="shared" si="131"/>
        <v>-0.19722097714029585</v>
      </c>
      <c r="F525" s="6">
        <f t="shared" si="132"/>
        <v>-0.20000000000000004</v>
      </c>
      <c r="G525" s="6">
        <f t="shared" si="133"/>
        <v>2.689376961004034E-3</v>
      </c>
      <c r="H525" s="6">
        <f t="shared" si="134"/>
        <v>2.6956196181205541E-3</v>
      </c>
      <c r="I525" s="83">
        <f t="shared" si="135"/>
        <v>1.3266941220516661</v>
      </c>
      <c r="J525" s="6">
        <f t="shared" si="136"/>
        <v>1.3293565006751122</v>
      </c>
      <c r="K525" s="6">
        <f t="shared" si="137"/>
        <v>1.3240317434282198</v>
      </c>
      <c r="L525" s="84">
        <f t="shared" si="138"/>
        <v>1.9779979477272899E-3</v>
      </c>
      <c r="M525" s="6">
        <f t="shared" si="139"/>
        <v>-3.3863867253639451E-4</v>
      </c>
      <c r="N525" s="6">
        <f t="shared" si="140"/>
        <v>1.3240699238009861</v>
      </c>
      <c r="O525" s="54">
        <f t="shared" si="141"/>
        <v>1.3271433919880196</v>
      </c>
      <c r="P525" s="64"/>
      <c r="Q525" s="85">
        <v>52.8</v>
      </c>
      <c r="R525" s="64">
        <f t="shared" si="142"/>
        <v>0</v>
      </c>
      <c r="S525" s="64">
        <f t="shared" si="143"/>
        <v>1.34</v>
      </c>
      <c r="T525" s="64"/>
      <c r="U525" s="64"/>
    </row>
    <row r="526" spans="1:21">
      <c r="A526" s="85">
        <v>52.9</v>
      </c>
      <c r="B526" s="83">
        <f t="shared" si="128"/>
        <v>2.242152466367713E-3</v>
      </c>
      <c r="C526" s="6">
        <f t="shared" si="129"/>
        <v>2.8719465423996159E-3</v>
      </c>
      <c r="D526" s="6">
        <f t="shared" si="130"/>
        <v>1.61235839033581E-3</v>
      </c>
      <c r="E526" s="84">
        <f t="shared" si="131"/>
        <v>-0.19722615763179469</v>
      </c>
      <c r="F526" s="6">
        <f t="shared" si="132"/>
        <v>-0.20000000000000007</v>
      </c>
      <c r="G526" s="6">
        <f t="shared" si="133"/>
        <v>2.6843635821340688E-3</v>
      </c>
      <c r="H526" s="6">
        <f t="shared" si="134"/>
        <v>2.6905829596412557E-3</v>
      </c>
      <c r="I526" s="83">
        <f t="shared" si="135"/>
        <v>1.3267189835575486</v>
      </c>
      <c r="J526" s="6">
        <f t="shared" si="136"/>
        <v>1.3293764554475436</v>
      </c>
      <c r="K526" s="6">
        <f t="shared" si="137"/>
        <v>1.3240615116675536</v>
      </c>
      <c r="L526" s="84">
        <f t="shared" si="138"/>
        <v>1.9743169991926447E-3</v>
      </c>
      <c r="M526" s="6">
        <f t="shared" si="139"/>
        <v>-3.3799960566724483E-4</v>
      </c>
      <c r="N526" s="6">
        <f t="shared" si="140"/>
        <v>1.3240996197151593</v>
      </c>
      <c r="O526" s="54">
        <f t="shared" si="141"/>
        <v>1.3271674140508223</v>
      </c>
      <c r="P526" s="64"/>
      <c r="Q526" s="85">
        <v>52.9</v>
      </c>
      <c r="R526" s="64">
        <f t="shared" si="142"/>
        <v>0</v>
      </c>
      <c r="S526" s="64">
        <f t="shared" si="143"/>
        <v>1.34</v>
      </c>
      <c r="T526" s="64"/>
      <c r="U526" s="64"/>
    </row>
    <row r="527" spans="1:21">
      <c r="A527" s="85">
        <v>53</v>
      </c>
      <c r="B527" s="83">
        <f t="shared" si="128"/>
        <v>2.237970906378217E-3</v>
      </c>
      <c r="C527" s="6">
        <f t="shared" si="129"/>
        <v>2.8665985420886016E-3</v>
      </c>
      <c r="D527" s="6">
        <f t="shared" si="130"/>
        <v>1.6093432706678326E-3</v>
      </c>
      <c r="E527" s="84">
        <f t="shared" si="131"/>
        <v>-0.19723131884489437</v>
      </c>
      <c r="F527" s="6">
        <f t="shared" si="132"/>
        <v>-0.19999999999999996</v>
      </c>
      <c r="G527" s="6">
        <f t="shared" si="133"/>
        <v>2.6793688597796963E-3</v>
      </c>
      <c r="H527" s="6">
        <f t="shared" si="134"/>
        <v>2.6855650876538603E-3</v>
      </c>
      <c r="I527" s="83">
        <f t="shared" si="135"/>
        <v>1.32674375233122</v>
      </c>
      <c r="J527" s="6">
        <f t="shared" si="136"/>
        <v>1.3293963355377978</v>
      </c>
      <c r="K527" s="6">
        <f t="shared" si="137"/>
        <v>1.3240911691246422</v>
      </c>
      <c r="L527" s="84">
        <f t="shared" si="138"/>
        <v>1.9706497249781683E-3</v>
      </c>
      <c r="M527" s="6">
        <f t="shared" si="139"/>
        <v>-3.3736294630303253E-4</v>
      </c>
      <c r="N527" s="6">
        <f t="shared" si="140"/>
        <v>1.324129205120572</v>
      </c>
      <c r="O527" s="54">
        <f t="shared" si="141"/>
        <v>1.3271913465124956</v>
      </c>
      <c r="P527" s="64"/>
      <c r="Q527" s="85">
        <v>53</v>
      </c>
      <c r="R527" s="64">
        <f t="shared" si="142"/>
        <v>0</v>
      </c>
      <c r="S527" s="64">
        <f t="shared" si="143"/>
        <v>1.34</v>
      </c>
      <c r="T527" s="64"/>
      <c r="U527" s="64"/>
    </row>
    <row r="528" spans="1:21">
      <c r="A528" s="85">
        <v>53.1</v>
      </c>
      <c r="B528" s="83">
        <f t="shared" si="128"/>
        <v>2.2338049143708115E-3</v>
      </c>
      <c r="C528" s="6">
        <f t="shared" si="129"/>
        <v>2.8612704224640225E-3</v>
      </c>
      <c r="D528" s="6">
        <f t="shared" si="130"/>
        <v>1.6063394062776001E-3</v>
      </c>
      <c r="E528" s="84">
        <f t="shared" si="131"/>
        <v>-0.19723646088700678</v>
      </c>
      <c r="F528" s="6">
        <f t="shared" si="132"/>
        <v>-0.2</v>
      </c>
      <c r="G528" s="6">
        <f t="shared" si="133"/>
        <v>2.6743926899933136E-3</v>
      </c>
      <c r="H528" s="6">
        <f t="shared" si="134"/>
        <v>2.6805658972449738E-3</v>
      </c>
      <c r="I528" s="83">
        <f t="shared" si="135"/>
        <v>1.3267684288905439</v>
      </c>
      <c r="J528" s="6">
        <f t="shared" si="136"/>
        <v>1.3294161413643382</v>
      </c>
      <c r="K528" s="6">
        <f t="shared" si="137"/>
        <v>1.3241207164167497</v>
      </c>
      <c r="L528" s="84">
        <f t="shared" si="138"/>
        <v>1.9669960490288851E-3</v>
      </c>
      <c r="M528" s="6">
        <f t="shared" si="139"/>
        <v>-3.3672868086543381E-4</v>
      </c>
      <c r="N528" s="6">
        <f t="shared" si="140"/>
        <v>1.32415868063294</v>
      </c>
      <c r="O528" s="54">
        <f t="shared" si="141"/>
        <v>1.3272151898734181</v>
      </c>
      <c r="P528" s="64"/>
      <c r="Q528" s="85">
        <v>53.1</v>
      </c>
      <c r="R528" s="64">
        <f t="shared" si="142"/>
        <v>0</v>
      </c>
      <c r="S528" s="64">
        <f t="shared" si="143"/>
        <v>1.34</v>
      </c>
      <c r="T528" s="64"/>
      <c r="U528" s="64"/>
    </row>
    <row r="529" spans="1:21">
      <c r="A529" s="85">
        <v>53.2</v>
      </c>
      <c r="B529" s="83">
        <f t="shared" si="128"/>
        <v>2.229654403567447E-3</v>
      </c>
      <c r="C529" s="6">
        <f t="shared" si="129"/>
        <v>2.8559620728739557E-3</v>
      </c>
      <c r="D529" s="6">
        <f t="shared" si="130"/>
        <v>1.6033467342609384E-3</v>
      </c>
      <c r="E529" s="84">
        <f t="shared" si="131"/>
        <v>-0.19724158386474855</v>
      </c>
      <c r="F529" s="6">
        <f t="shared" si="132"/>
        <v>-0.19999999999999996</v>
      </c>
      <c r="G529" s="6">
        <f t="shared" si="133"/>
        <v>2.6694349695981015E-3</v>
      </c>
      <c r="H529" s="6">
        <f t="shared" si="134"/>
        <v>2.6755852842809363E-3</v>
      </c>
      <c r="I529" s="83">
        <f t="shared" si="135"/>
        <v>1.3267930137495358</v>
      </c>
      <c r="J529" s="6">
        <f t="shared" si="136"/>
        <v>1.3294358733425078</v>
      </c>
      <c r="K529" s="6">
        <f t="shared" si="137"/>
        <v>1.3241501541565639</v>
      </c>
      <c r="L529" s="84">
        <f t="shared" si="138"/>
        <v>1.9633558958529551E-3</v>
      </c>
      <c r="M529" s="6">
        <f t="shared" si="139"/>
        <v>-3.3609679587716769E-4</v>
      </c>
      <c r="N529" s="6">
        <f t="shared" si="140"/>
        <v>1.3241880468634142</v>
      </c>
      <c r="O529" s="54">
        <f t="shared" si="141"/>
        <v>1.3272389446302493</v>
      </c>
      <c r="P529" s="64"/>
      <c r="Q529" s="85">
        <v>53.2</v>
      </c>
      <c r="R529" s="64">
        <f t="shared" si="142"/>
        <v>0</v>
      </c>
      <c r="S529" s="64">
        <f t="shared" si="143"/>
        <v>1.34</v>
      </c>
      <c r="T529" s="64"/>
      <c r="U529" s="64"/>
    </row>
    <row r="530" spans="1:21">
      <c r="A530" s="85">
        <v>53.3</v>
      </c>
      <c r="B530" s="83">
        <f t="shared" si="128"/>
        <v>2.225519287833828E-3</v>
      </c>
      <c r="C530" s="6">
        <f t="shared" si="129"/>
        <v>2.8506733834861163E-3</v>
      </c>
      <c r="D530" s="6">
        <f t="shared" si="130"/>
        <v>1.6003651921815399E-3</v>
      </c>
      <c r="E530" s="84">
        <f t="shared" si="131"/>
        <v>-0.19724668788394636</v>
      </c>
      <c r="F530" s="6">
        <f t="shared" si="132"/>
        <v>-0.19999999999999996</v>
      </c>
      <c r="G530" s="6">
        <f t="shared" si="133"/>
        <v>2.6644955961808896E-3</v>
      </c>
      <c r="H530" s="6">
        <f t="shared" si="134"/>
        <v>2.6706231454005935E-3</v>
      </c>
      <c r="I530" s="83">
        <f t="shared" si="135"/>
        <v>1.3268175074183979</v>
      </c>
      <c r="J530" s="6">
        <f t="shared" si="136"/>
        <v>1.3294555318845587</v>
      </c>
      <c r="K530" s="6">
        <f t="shared" si="137"/>
        <v>1.3241794829522369</v>
      </c>
      <c r="L530" s="84">
        <f t="shared" si="138"/>
        <v>1.959729190516226E-3</v>
      </c>
      <c r="M530" s="6">
        <f t="shared" si="139"/>
        <v>-3.3546727796261949E-4</v>
      </c>
      <c r="N530" s="6">
        <f t="shared" si="140"/>
        <v>1.3242173044186221</v>
      </c>
      <c r="O530" s="54">
        <f t="shared" si="141"/>
        <v>1.3272626112759647</v>
      </c>
      <c r="P530" s="64"/>
      <c r="Q530" s="85">
        <v>53.3</v>
      </c>
      <c r="R530" s="64">
        <f t="shared" si="142"/>
        <v>0</v>
      </c>
      <c r="S530" s="64">
        <f t="shared" si="143"/>
        <v>1.34</v>
      </c>
      <c r="T530" s="64"/>
      <c r="U530" s="64"/>
    </row>
    <row r="531" spans="1:21">
      <c r="A531" s="85">
        <v>53.4</v>
      </c>
      <c r="B531" s="83">
        <f t="shared" si="128"/>
        <v>2.2213994816734544E-3</v>
      </c>
      <c r="C531" s="6">
        <f t="shared" si="129"/>
        <v>2.8454042452802837E-3</v>
      </c>
      <c r="D531" s="6">
        <f t="shared" si="130"/>
        <v>1.5973947180666253E-3</v>
      </c>
      <c r="E531" s="84">
        <f t="shared" si="131"/>
        <v>-0.19725177304964531</v>
      </c>
      <c r="F531" s="6">
        <f t="shared" si="132"/>
        <v>-0.19999999999999987</v>
      </c>
      <c r="G531" s="6">
        <f t="shared" si="133"/>
        <v>2.6595744680851063E-3</v>
      </c>
      <c r="H531" s="6">
        <f t="shared" si="134"/>
        <v>2.665679378008145E-3</v>
      </c>
      <c r="I531" s="83">
        <f t="shared" si="135"/>
        <v>1.3268419104035545</v>
      </c>
      <c r="J531" s="6">
        <f t="shared" si="136"/>
        <v>1.3294751173996806</v>
      </c>
      <c r="K531" s="6">
        <f t="shared" si="137"/>
        <v>1.3242087034074281</v>
      </c>
      <c r="L531" s="84">
        <f t="shared" si="138"/>
        <v>1.956115858637452E-3</v>
      </c>
      <c r="M531" s="6">
        <f t="shared" si="139"/>
        <v>-3.3484011384561917E-4</v>
      </c>
      <c r="N531" s="6">
        <f t="shared" si="140"/>
        <v>1.3242464539007093</v>
      </c>
      <c r="O531" s="54">
        <f t="shared" si="141"/>
        <v>1.3272861902998891</v>
      </c>
      <c r="P531" s="64"/>
      <c r="Q531" s="85">
        <v>53.4</v>
      </c>
      <c r="R531" s="64">
        <f t="shared" si="142"/>
        <v>0</v>
      </c>
      <c r="S531" s="64">
        <f t="shared" si="143"/>
        <v>1.34</v>
      </c>
      <c r="T531" s="64"/>
      <c r="U531" s="64"/>
    </row>
    <row r="532" spans="1:21">
      <c r="A532" s="85">
        <v>53.5</v>
      </c>
      <c r="B532" s="83">
        <f t="shared" si="128"/>
        <v>2.2172949002217295E-3</v>
      </c>
      <c r="C532" s="6">
        <f t="shared" si="129"/>
        <v>2.8401545500408134E-3</v>
      </c>
      <c r="D532" s="6">
        <f t="shared" si="130"/>
        <v>1.5944352504026456E-3</v>
      </c>
      <c r="E532" s="84">
        <f t="shared" si="131"/>
        <v>-0.19725683946611594</v>
      </c>
      <c r="F532" s="6">
        <f t="shared" si="132"/>
        <v>-0.2</v>
      </c>
      <c r="G532" s="6">
        <f t="shared" si="133"/>
        <v>2.6546714844038048E-3</v>
      </c>
      <c r="H532" s="6">
        <f t="shared" si="134"/>
        <v>2.6607538802660754E-3</v>
      </c>
      <c r="I532" s="83">
        <f t="shared" si="135"/>
        <v>1.3268662232076867</v>
      </c>
      <c r="J532" s="6">
        <f t="shared" si="136"/>
        <v>1.3294946302940278</v>
      </c>
      <c r="K532" s="6">
        <f t="shared" si="137"/>
        <v>1.3242378161213455</v>
      </c>
      <c r="L532" s="84">
        <f t="shared" si="138"/>
        <v>1.9525158263823503E-3</v>
      </c>
      <c r="M532" s="6">
        <f t="shared" si="139"/>
        <v>-3.3421529034956423E-4</v>
      </c>
      <c r="N532" s="6">
        <f t="shared" si="140"/>
        <v>1.3242754959073815</v>
      </c>
      <c r="O532" s="54">
        <f t="shared" si="141"/>
        <v>1.327309682187731</v>
      </c>
      <c r="P532" s="64"/>
      <c r="Q532" s="85">
        <v>53.5</v>
      </c>
      <c r="R532" s="64">
        <f t="shared" si="142"/>
        <v>0</v>
      </c>
      <c r="S532" s="64">
        <f t="shared" si="143"/>
        <v>1.34</v>
      </c>
      <c r="T532" s="64"/>
      <c r="U532" s="64"/>
    </row>
    <row r="533" spans="1:21">
      <c r="A533" s="85">
        <v>53.6</v>
      </c>
      <c r="B533" s="83">
        <f t="shared" si="128"/>
        <v>2.2132054592401327E-3</v>
      </c>
      <c r="C533" s="6">
        <f t="shared" si="129"/>
        <v>2.8349241903492237E-3</v>
      </c>
      <c r="D533" s="6">
        <f t="shared" si="130"/>
        <v>1.5914867281310414E-3</v>
      </c>
      <c r="E533" s="84">
        <f t="shared" si="131"/>
        <v>-0.19726188723686153</v>
      </c>
      <c r="F533" s="6">
        <f t="shared" si="132"/>
        <v>-0.20000000000000007</v>
      </c>
      <c r="G533" s="6">
        <f t="shared" si="133"/>
        <v>2.649786544972766E-3</v>
      </c>
      <c r="H533" s="6">
        <f t="shared" si="134"/>
        <v>2.6558465510881594E-3</v>
      </c>
      <c r="I533" s="83">
        <f t="shared" si="135"/>
        <v>1.3268904463297679</v>
      </c>
      <c r="J533" s="6">
        <f t="shared" si="136"/>
        <v>1.3295140709707498</v>
      </c>
      <c r="K533" s="6">
        <f t="shared" si="137"/>
        <v>1.3242668216887861</v>
      </c>
      <c r="L533" s="84">
        <f t="shared" si="138"/>
        <v>1.9489290204598333E-3</v>
      </c>
      <c r="M533" s="6">
        <f t="shared" si="139"/>
        <v>-3.3359279439570087E-4</v>
      </c>
      <c r="N533" s="6">
        <f t="shared" si="140"/>
        <v>1.324304431031945</v>
      </c>
      <c r="O533" s="54">
        <f t="shared" si="141"/>
        <v>1.327333087421616</v>
      </c>
      <c r="P533" s="64"/>
      <c r="Q533" s="85">
        <v>53.6</v>
      </c>
      <c r="R533" s="64">
        <f t="shared" si="142"/>
        <v>0</v>
      </c>
      <c r="S533" s="64">
        <f t="shared" si="143"/>
        <v>1.34</v>
      </c>
      <c r="T533" s="64"/>
      <c r="U533" s="64"/>
    </row>
    <row r="534" spans="1:21">
      <c r="A534" s="85">
        <v>53.7</v>
      </c>
      <c r="B534" s="83">
        <f t="shared" si="128"/>
        <v>2.2091310751104565E-3</v>
      </c>
      <c r="C534" s="6">
        <f t="shared" si="129"/>
        <v>2.829713059576871E-3</v>
      </c>
      <c r="D534" s="6">
        <f t="shared" si="130"/>
        <v>1.588549090644042E-3</v>
      </c>
      <c r="E534" s="84">
        <f t="shared" si="131"/>
        <v>-0.19726691646462402</v>
      </c>
      <c r="F534" s="6">
        <f t="shared" si="132"/>
        <v>-0.19999999999999987</v>
      </c>
      <c r="G534" s="6">
        <f t="shared" si="133"/>
        <v>2.644919550363676E-3</v>
      </c>
      <c r="H534" s="6">
        <f t="shared" si="134"/>
        <v>2.6509572901325476E-3</v>
      </c>
      <c r="I534" s="83">
        <f t="shared" si="135"/>
        <v>1.3269145802650961</v>
      </c>
      <c r="J534" s="6">
        <f t="shared" si="136"/>
        <v>1.3295334398300158</v>
      </c>
      <c r="K534" s="6">
        <f t="shared" si="137"/>
        <v>1.3242957207001764</v>
      </c>
      <c r="L534" s="84">
        <f t="shared" si="138"/>
        <v>1.9453553681159027E-3</v>
      </c>
      <c r="M534" s="6">
        <f t="shared" si="139"/>
        <v>-3.3297261300257926E-4</v>
      </c>
      <c r="N534" s="6">
        <f t="shared" si="140"/>
        <v>1.3243332598633462</v>
      </c>
      <c r="O534" s="54">
        <f t="shared" si="141"/>
        <v>1.3273564064801182</v>
      </c>
      <c r="P534" s="64"/>
      <c r="Q534" s="85">
        <v>53.7</v>
      </c>
      <c r="R534" s="64">
        <f t="shared" si="142"/>
        <v>0</v>
      </c>
      <c r="S534" s="64">
        <f t="shared" si="143"/>
        <v>1.34</v>
      </c>
      <c r="T534" s="64"/>
      <c r="U534" s="64"/>
    </row>
    <row r="535" spans="1:21">
      <c r="A535" s="85">
        <v>53.8</v>
      </c>
      <c r="B535" s="83">
        <f t="shared" si="128"/>
        <v>2.205071664829107E-3</v>
      </c>
      <c r="C535" s="6">
        <f t="shared" si="129"/>
        <v>2.8245210518777048E-3</v>
      </c>
      <c r="D535" s="6">
        <f t="shared" si="130"/>
        <v>1.585622277780509E-3</v>
      </c>
      <c r="E535" s="84">
        <f t="shared" si="131"/>
        <v>-0.19727192725139334</v>
      </c>
      <c r="F535" s="6">
        <f t="shared" si="132"/>
        <v>-0.20000000000000007</v>
      </c>
      <c r="G535" s="6">
        <f t="shared" si="133"/>
        <v>2.6400704018773834E-3</v>
      </c>
      <c r="H535" s="6">
        <f t="shared" si="134"/>
        <v>2.6460859977949286E-3</v>
      </c>
      <c r="I535" s="83">
        <f t="shared" si="135"/>
        <v>1.326938625505329</v>
      </c>
      <c r="J535" s="6">
        <f t="shared" si="136"/>
        <v>1.3295527372690448</v>
      </c>
      <c r="K535" s="6">
        <f t="shared" si="137"/>
        <v>1.3243245137416133</v>
      </c>
      <c r="L535" s="84">
        <f t="shared" si="138"/>
        <v>1.9417947971290522E-3</v>
      </c>
      <c r="M535" s="6">
        <f t="shared" si="139"/>
        <v>-3.3235473328533971E-4</v>
      </c>
      <c r="N535" s="6">
        <f t="shared" si="140"/>
        <v>1.3243619829862132</v>
      </c>
      <c r="O535" s="54">
        <f t="shared" si="141"/>
        <v>1.3273796398382949</v>
      </c>
      <c r="P535" s="64"/>
      <c r="Q535" s="85">
        <v>53.8</v>
      </c>
      <c r="R535" s="64">
        <f t="shared" si="142"/>
        <v>0</v>
      </c>
      <c r="S535" s="64">
        <f t="shared" si="143"/>
        <v>1.34</v>
      </c>
      <c r="T535" s="64"/>
      <c r="U535" s="64"/>
    </row>
    <row r="536" spans="1:21">
      <c r="A536" s="85">
        <v>53.9</v>
      </c>
      <c r="B536" s="83">
        <f t="shared" si="128"/>
        <v>2.2010271460014674E-3</v>
      </c>
      <c r="C536" s="6">
        <f t="shared" si="129"/>
        <v>2.8193480621810985E-3</v>
      </c>
      <c r="D536" s="6">
        <f t="shared" si="130"/>
        <v>1.5827062298218364E-3</v>
      </c>
      <c r="E536" s="84">
        <f t="shared" si="131"/>
        <v>-0.19727691969841155</v>
      </c>
      <c r="F536" s="6">
        <f t="shared" si="132"/>
        <v>-0.19999999999999993</v>
      </c>
      <c r="G536" s="6">
        <f t="shared" si="133"/>
        <v>2.6352390015372228E-3</v>
      </c>
      <c r="H536" s="6">
        <f t="shared" si="134"/>
        <v>2.6412325752017607E-3</v>
      </c>
      <c r="I536" s="83">
        <f t="shared" si="135"/>
        <v>1.3269625825385181</v>
      </c>
      <c r="J536" s="6">
        <f t="shared" si="136"/>
        <v>1.329571963682133</v>
      </c>
      <c r="K536" s="6">
        <f t="shared" si="137"/>
        <v>1.3243532013949033</v>
      </c>
      <c r="L536" s="84">
        <f t="shared" si="138"/>
        <v>1.9382472358061733E-3</v>
      </c>
      <c r="M536" s="6">
        <f t="shared" si="139"/>
        <v>-3.3173914245433165E-4</v>
      </c>
      <c r="N536" s="6">
        <f t="shared" si="140"/>
        <v>1.3243906009808946</v>
      </c>
      <c r="O536" s="54">
        <f t="shared" si="141"/>
        <v>1.3274027879677184</v>
      </c>
      <c r="P536" s="64"/>
      <c r="Q536" s="85">
        <v>53.9</v>
      </c>
      <c r="R536" s="64">
        <f t="shared" si="142"/>
        <v>0</v>
      </c>
      <c r="S536" s="64">
        <f t="shared" si="143"/>
        <v>1.34</v>
      </c>
      <c r="T536" s="64"/>
      <c r="U536" s="64"/>
    </row>
    <row r="537" spans="1:21">
      <c r="A537" s="85">
        <v>54</v>
      </c>
      <c r="B537" s="83">
        <f t="shared" si="128"/>
        <v>2.1969974368363236E-3</v>
      </c>
      <c r="C537" s="6">
        <f t="shared" si="129"/>
        <v>2.8141939861847619E-3</v>
      </c>
      <c r="D537" s="6">
        <f t="shared" si="130"/>
        <v>1.5798008874878856E-3</v>
      </c>
      <c r="E537" s="84">
        <f t="shared" si="131"/>
        <v>-0.19728189390618137</v>
      </c>
      <c r="F537" s="6">
        <f t="shared" si="132"/>
        <v>-0.19999999999999996</v>
      </c>
      <c r="G537" s="6">
        <f t="shared" si="133"/>
        <v>2.6304252520824196E-3</v>
      </c>
      <c r="H537" s="6">
        <f t="shared" si="134"/>
        <v>2.6363969242035883E-3</v>
      </c>
      <c r="I537" s="83">
        <f t="shared" si="135"/>
        <v>1.3269864518491397</v>
      </c>
      <c r="J537" s="6">
        <f t="shared" si="136"/>
        <v>1.329591119460678</v>
      </c>
      <c r="K537" s="6">
        <f t="shared" si="137"/>
        <v>1.3243817842376013</v>
      </c>
      <c r="L537" s="84">
        <f t="shared" si="138"/>
        <v>1.9347126129762953E-3</v>
      </c>
      <c r="M537" s="6">
        <f t="shared" si="139"/>
        <v>-3.3112582781456943E-4</v>
      </c>
      <c r="N537" s="6">
        <f t="shared" si="140"/>
        <v>1.3244191144234985</v>
      </c>
      <c r="O537" s="54">
        <f t="shared" si="141"/>
        <v>1.3274258513365069</v>
      </c>
      <c r="P537" s="64"/>
      <c r="Q537" s="85">
        <v>54</v>
      </c>
      <c r="R537" s="64">
        <f t="shared" si="142"/>
        <v>0</v>
      </c>
      <c r="S537" s="64">
        <f t="shared" si="143"/>
        <v>1.34</v>
      </c>
      <c r="T537" s="64"/>
      <c r="U537" s="64"/>
    </row>
    <row r="538" spans="1:21">
      <c r="A538" s="85">
        <v>54.1</v>
      </c>
      <c r="B538" s="83">
        <f t="shared" si="128"/>
        <v>2.1929824561403508E-3</v>
      </c>
      <c r="C538" s="6">
        <f t="shared" si="129"/>
        <v>2.8090587203477334E-3</v>
      </c>
      <c r="D538" s="6">
        <f t="shared" si="130"/>
        <v>1.5769061919329683E-3</v>
      </c>
      <c r="E538" s="84">
        <f t="shared" si="131"/>
        <v>-0.19728684997447302</v>
      </c>
      <c r="F538" s="6">
        <f t="shared" si="132"/>
        <v>-0.20000000000000004</v>
      </c>
      <c r="G538" s="6">
        <f t="shared" si="133"/>
        <v>2.6256290569615635E-3</v>
      </c>
      <c r="H538" s="6">
        <f t="shared" si="134"/>
        <v>2.631578947368421E-3</v>
      </c>
      <c r="I538" s="83">
        <f t="shared" si="135"/>
        <v>1.3270102339181287</v>
      </c>
      <c r="J538" s="6">
        <f t="shared" si="136"/>
        <v>1.329610204993207</v>
      </c>
      <c r="K538" s="6">
        <f t="shared" si="137"/>
        <v>1.3244102628430503</v>
      </c>
      <c r="L538" s="84">
        <f t="shared" si="138"/>
        <v>1.9311908579868317E-3</v>
      </c>
      <c r="M538" s="6">
        <f t="shared" si="139"/>
        <v>-3.3051477676485406E-4</v>
      </c>
      <c r="N538" s="6">
        <f t="shared" si="140"/>
        <v>1.324447523885931</v>
      </c>
      <c r="O538" s="54">
        <f t="shared" si="141"/>
        <v>1.3274488304093568</v>
      </c>
      <c r="P538" s="64"/>
      <c r="Q538" s="85">
        <v>54.1</v>
      </c>
      <c r="R538" s="64">
        <f t="shared" si="142"/>
        <v>0</v>
      </c>
      <c r="S538" s="64">
        <f t="shared" si="143"/>
        <v>1.34</v>
      </c>
      <c r="T538" s="64"/>
      <c r="U538" s="64"/>
    </row>
    <row r="539" spans="1:21">
      <c r="A539" s="85">
        <v>54.2</v>
      </c>
      <c r="B539" s="83">
        <f t="shared" si="128"/>
        <v>2.1889821233126595E-3</v>
      </c>
      <c r="C539" s="6">
        <f t="shared" si="129"/>
        <v>2.8039421618834427E-3</v>
      </c>
      <c r="D539" s="6">
        <f t="shared" si="130"/>
        <v>1.5740220847418763E-3</v>
      </c>
      <c r="E539" s="84">
        <f t="shared" si="131"/>
        <v>-0.19729178800232952</v>
      </c>
      <c r="F539" s="6">
        <f t="shared" si="132"/>
        <v>-0.20000000000000004</v>
      </c>
      <c r="G539" s="6">
        <f t="shared" si="133"/>
        <v>2.6208503203261498E-3</v>
      </c>
      <c r="H539" s="6">
        <f t="shared" si="134"/>
        <v>2.6267785479751915E-3</v>
      </c>
      <c r="I539" s="83">
        <f t="shared" si="135"/>
        <v>1.3270339292229116</v>
      </c>
      <c r="J539" s="6">
        <f t="shared" si="136"/>
        <v>1.3296292206654046</v>
      </c>
      <c r="K539" s="6">
        <f t="shared" si="137"/>
        <v>1.3244386377804187</v>
      </c>
      <c r="L539" s="84">
        <f t="shared" si="138"/>
        <v>1.9276819006989955E-3</v>
      </c>
      <c r="M539" s="6">
        <f t="shared" si="139"/>
        <v>-3.2990597679672767E-4</v>
      </c>
      <c r="N539" s="6">
        <f t="shared" si="140"/>
        <v>1.3244758299359352</v>
      </c>
      <c r="O539" s="54">
        <f t="shared" si="141"/>
        <v>1.3274717256475743</v>
      </c>
      <c r="P539" s="64"/>
      <c r="Q539" s="85">
        <v>54.2</v>
      </c>
      <c r="R539" s="64">
        <f t="shared" si="142"/>
        <v>0</v>
      </c>
      <c r="S539" s="64">
        <f t="shared" si="143"/>
        <v>1.34</v>
      </c>
      <c r="T539" s="64"/>
      <c r="U539" s="64"/>
    </row>
    <row r="540" spans="1:21">
      <c r="A540" s="85">
        <v>54.3</v>
      </c>
      <c r="B540" s="83">
        <f t="shared" si="128"/>
        <v>2.1849963583394031E-3</v>
      </c>
      <c r="C540" s="6">
        <f t="shared" si="129"/>
        <v>2.7988442087528557E-3</v>
      </c>
      <c r="D540" s="6">
        <f t="shared" si="130"/>
        <v>1.5711485079259505E-3</v>
      </c>
      <c r="E540" s="84">
        <f t="shared" si="131"/>
        <v>-0.1972967080880747</v>
      </c>
      <c r="F540" s="6">
        <f t="shared" si="132"/>
        <v>-0.19999999999999993</v>
      </c>
      <c r="G540" s="6">
        <f t="shared" si="133"/>
        <v>2.6160889470241986E-3</v>
      </c>
      <c r="H540" s="6">
        <f t="shared" si="134"/>
        <v>2.6219956300072835E-3</v>
      </c>
      <c r="I540" s="83">
        <f t="shared" si="135"/>
        <v>1.3270575382374366</v>
      </c>
      <c r="J540" s="6">
        <f t="shared" si="136"/>
        <v>1.3296481668601352</v>
      </c>
      <c r="K540" s="6">
        <f t="shared" si="137"/>
        <v>1.3244669096147379</v>
      </c>
      <c r="L540" s="84">
        <f t="shared" si="138"/>
        <v>1.9241856714827187E-3</v>
      </c>
      <c r="M540" s="6">
        <f t="shared" si="139"/>
        <v>-3.292994154934295E-4</v>
      </c>
      <c r="N540" s="6">
        <f t="shared" si="140"/>
        <v>1.3245040331371269</v>
      </c>
      <c r="O540" s="54">
        <f t="shared" si="141"/>
        <v>1.3274945375091043</v>
      </c>
      <c r="P540" s="64"/>
      <c r="Q540" s="85">
        <v>54.3</v>
      </c>
      <c r="R540" s="64">
        <f t="shared" si="142"/>
        <v>0</v>
      </c>
      <c r="S540" s="64">
        <f t="shared" si="143"/>
        <v>1.34</v>
      </c>
      <c r="T540" s="64"/>
      <c r="U540" s="64"/>
    </row>
    <row r="541" spans="1:21">
      <c r="A541" s="85">
        <v>54.4</v>
      </c>
      <c r="B541" s="83">
        <f t="shared" si="128"/>
        <v>2.1810250817884407E-3</v>
      </c>
      <c r="C541" s="6">
        <f t="shared" si="129"/>
        <v>2.7937647596576885E-3</v>
      </c>
      <c r="D541" s="6">
        <f t="shared" si="130"/>
        <v>1.5682854039191928E-3</v>
      </c>
      <c r="E541" s="84">
        <f t="shared" si="131"/>
        <v>-0.19730161032931953</v>
      </c>
      <c r="F541" s="6">
        <f t="shared" si="132"/>
        <v>-0.19999999999999996</v>
      </c>
      <c r="G541" s="6">
        <f t="shared" si="133"/>
        <v>2.6113448425939358E-3</v>
      </c>
      <c r="H541" s="6">
        <f t="shared" si="134"/>
        <v>2.6172300981461287E-3</v>
      </c>
      <c r="I541" s="83">
        <f t="shared" si="135"/>
        <v>1.3270810614322066</v>
      </c>
      <c r="J541" s="6">
        <f t="shared" si="136"/>
        <v>1.3296670439574714</v>
      </c>
      <c r="K541" s="6">
        <f t="shared" si="137"/>
        <v>1.3244950789069418</v>
      </c>
      <c r="L541" s="84">
        <f t="shared" si="138"/>
        <v>1.9207021012117359E-3</v>
      </c>
      <c r="M541" s="6">
        <f t="shared" si="139"/>
        <v>-3.2869508053035739E-4</v>
      </c>
      <c r="N541" s="6">
        <f t="shared" si="140"/>
        <v>1.3245321340490355</v>
      </c>
      <c r="O541" s="54">
        <f t="shared" si="141"/>
        <v>1.3275172664485644</v>
      </c>
      <c r="P541" s="64"/>
      <c r="Q541" s="85">
        <v>54.4</v>
      </c>
      <c r="R541" s="64">
        <f t="shared" si="142"/>
        <v>0</v>
      </c>
      <c r="S541" s="64">
        <f t="shared" si="143"/>
        <v>1.34</v>
      </c>
      <c r="T541" s="64"/>
      <c r="U541" s="64"/>
    </row>
    <row r="542" spans="1:21">
      <c r="A542" s="85">
        <v>54.5</v>
      </c>
      <c r="B542" s="83">
        <f t="shared" si="128"/>
        <v>2.1770682148040637E-3</v>
      </c>
      <c r="C542" s="6">
        <f t="shared" si="129"/>
        <v>2.7887037140336994E-3</v>
      </c>
      <c r="D542" s="6">
        <f t="shared" si="130"/>
        <v>1.5654327155744283E-3</v>
      </c>
      <c r="E542" s="84">
        <f t="shared" si="131"/>
        <v>-0.19730649482296711</v>
      </c>
      <c r="F542" s="6">
        <f t="shared" si="132"/>
        <v>-0.20000000000000012</v>
      </c>
      <c r="G542" s="6">
        <f t="shared" si="133"/>
        <v>2.606617913257548E-3</v>
      </c>
      <c r="H542" s="6">
        <f t="shared" si="134"/>
        <v>2.6124818577648768E-3</v>
      </c>
      <c r="I542" s="83">
        <f t="shared" si="135"/>
        <v>1.3271044992743108</v>
      </c>
      <c r="J542" s="6">
        <f t="shared" si="136"/>
        <v>1.3296858523347199</v>
      </c>
      <c r="K542" s="6">
        <f t="shared" si="137"/>
        <v>1.3245231462139018</v>
      </c>
      <c r="L542" s="84">
        <f t="shared" si="138"/>
        <v>1.9172311212600143E-3</v>
      </c>
      <c r="M542" s="6">
        <f t="shared" si="139"/>
        <v>-3.2809295967184898E-4</v>
      </c>
      <c r="N542" s="6">
        <f t="shared" si="140"/>
        <v>1.3245601332271379</v>
      </c>
      <c r="O542" s="54">
        <f t="shared" si="141"/>
        <v>1.3275399129172716</v>
      </c>
      <c r="P542" s="64"/>
      <c r="Q542" s="85">
        <v>54.5</v>
      </c>
      <c r="R542" s="64">
        <f t="shared" si="142"/>
        <v>0</v>
      </c>
      <c r="S542" s="64">
        <f t="shared" si="143"/>
        <v>1.34</v>
      </c>
      <c r="T542" s="64"/>
      <c r="U542" s="64"/>
    </row>
    <row r="543" spans="1:21">
      <c r="A543" s="85">
        <v>54.6</v>
      </c>
      <c r="B543" s="83">
        <f t="shared" si="128"/>
        <v>2.1731256791017745E-3</v>
      </c>
      <c r="C543" s="6">
        <f t="shared" si="129"/>
        <v>2.7836609720440515E-3</v>
      </c>
      <c r="D543" s="6">
        <f t="shared" si="130"/>
        <v>1.5625903861594976E-3</v>
      </c>
      <c r="E543" s="84">
        <f t="shared" si="131"/>
        <v>-0.19731136166522109</v>
      </c>
      <c r="F543" s="6">
        <f t="shared" si="132"/>
        <v>-0.20000000000000007</v>
      </c>
      <c r="G543" s="6">
        <f t="shared" si="133"/>
        <v>2.6019080659150039E-3</v>
      </c>
      <c r="H543" s="6">
        <f t="shared" si="134"/>
        <v>2.6077508149221296E-3</v>
      </c>
      <c r="I543" s="83">
        <f t="shared" si="135"/>
        <v>1.3271278522274539</v>
      </c>
      <c r="J543" s="6">
        <f t="shared" si="136"/>
        <v>1.3297045923664426</v>
      </c>
      <c r="K543" s="6">
        <f t="shared" si="137"/>
        <v>1.324551112088465</v>
      </c>
      <c r="L543" s="84">
        <f t="shared" si="138"/>
        <v>1.9137726634960107E-3</v>
      </c>
      <c r="M543" s="6">
        <f t="shared" si="139"/>
        <v>-3.2749304077298367E-4</v>
      </c>
      <c r="N543" s="6">
        <f t="shared" si="140"/>
        <v>1.3245880312228968</v>
      </c>
      <c r="O543" s="54">
        <f t="shared" si="141"/>
        <v>1.3275624773632744</v>
      </c>
      <c r="P543" s="64"/>
      <c r="Q543" s="85">
        <v>54.6</v>
      </c>
      <c r="R543" s="64">
        <f t="shared" si="142"/>
        <v>0</v>
      </c>
      <c r="S543" s="64">
        <f t="shared" si="143"/>
        <v>1.34</v>
      </c>
      <c r="T543" s="64"/>
      <c r="U543" s="64"/>
    </row>
    <row r="544" spans="1:21">
      <c r="A544" s="85">
        <v>54.7</v>
      </c>
      <c r="B544" s="83">
        <f t="shared" si="128"/>
        <v>2.1691973969631237E-3</v>
      </c>
      <c r="C544" s="6">
        <f t="shared" si="129"/>
        <v>2.7786364345727481E-3</v>
      </c>
      <c r="D544" s="6">
        <f t="shared" si="130"/>
        <v>1.5597583593534995E-3</v>
      </c>
      <c r="E544" s="84">
        <f t="shared" si="131"/>
        <v>-0.19731621095159069</v>
      </c>
      <c r="F544" s="6">
        <f t="shared" si="132"/>
        <v>-0.19999999999999996</v>
      </c>
      <c r="G544" s="6">
        <f t="shared" si="133"/>
        <v>2.5972152081379409E-3</v>
      </c>
      <c r="H544" s="6">
        <f t="shared" si="134"/>
        <v>2.6030368763557484E-3</v>
      </c>
      <c r="I544" s="83">
        <f t="shared" si="135"/>
        <v>1.3271511207519886</v>
      </c>
      <c r="J544" s="6">
        <f t="shared" si="136"/>
        <v>1.3297232644244874</v>
      </c>
      <c r="K544" s="6">
        <f t="shared" si="137"/>
        <v>1.3245789770794896</v>
      </c>
      <c r="L544" s="84">
        <f t="shared" si="138"/>
        <v>1.9103266602794385E-3</v>
      </c>
      <c r="M544" s="6">
        <f t="shared" si="139"/>
        <v>-3.2689531177636428E-4</v>
      </c>
      <c r="N544" s="6">
        <f t="shared" si="140"/>
        <v>1.3246158285837963</v>
      </c>
      <c r="O544" s="54">
        <f t="shared" si="141"/>
        <v>1.3275849602313812</v>
      </c>
      <c r="P544" s="64"/>
      <c r="Q544" s="85">
        <v>54.7</v>
      </c>
      <c r="R544" s="64">
        <f t="shared" si="142"/>
        <v>0</v>
      </c>
      <c r="S544" s="64">
        <f t="shared" si="143"/>
        <v>1.34</v>
      </c>
      <c r="T544" s="64"/>
      <c r="U544" s="64"/>
    </row>
    <row r="545" spans="1:21">
      <c r="A545" s="85">
        <v>54.8</v>
      </c>
      <c r="B545" s="83">
        <f t="shared" si="128"/>
        <v>2.1652832912306026E-3</v>
      </c>
      <c r="C545" s="6">
        <f t="shared" si="129"/>
        <v>2.7736300032181371E-3</v>
      </c>
      <c r="D545" s="6">
        <f t="shared" si="130"/>
        <v>1.5569365792430681E-3</v>
      </c>
      <c r="E545" s="84">
        <f t="shared" si="131"/>
        <v>-0.19732104277689769</v>
      </c>
      <c r="F545" s="6">
        <f t="shared" si="132"/>
        <v>-0.20000000000000004</v>
      </c>
      <c r="G545" s="6">
        <f t="shared" si="133"/>
        <v>2.5925392481636182E-3</v>
      </c>
      <c r="H545" s="6">
        <f t="shared" si="134"/>
        <v>2.5983399494767232E-3</v>
      </c>
      <c r="I545" s="83">
        <f t="shared" si="135"/>
        <v>1.3271743053049443</v>
      </c>
      <c r="J545" s="6">
        <f t="shared" si="136"/>
        <v>1.3297418688780078</v>
      </c>
      <c r="K545" s="6">
        <f t="shared" si="137"/>
        <v>1.3246067417318808</v>
      </c>
      <c r="L545" s="84">
        <f t="shared" si="138"/>
        <v>1.9068930444558665E-3</v>
      </c>
      <c r="M545" s="6">
        <f t="shared" si="139"/>
        <v>-3.262997607135856E-4</v>
      </c>
      <c r="N545" s="6">
        <f t="shared" si="140"/>
        <v>1.3246435258533777</v>
      </c>
      <c r="O545" s="54">
        <f t="shared" si="141"/>
        <v>1.3276073619631905</v>
      </c>
      <c r="P545" s="64"/>
      <c r="Q545" s="85">
        <v>54.8</v>
      </c>
      <c r="R545" s="64">
        <f t="shared" si="142"/>
        <v>0</v>
      </c>
      <c r="S545" s="64">
        <f t="shared" si="143"/>
        <v>1.34</v>
      </c>
      <c r="T545" s="64"/>
      <c r="U545" s="64"/>
    </row>
    <row r="546" spans="1:21">
      <c r="A546" s="85">
        <v>54.9</v>
      </c>
      <c r="B546" s="83">
        <f t="shared" si="128"/>
        <v>2.1613832853025938E-3</v>
      </c>
      <c r="C546" s="6">
        <f t="shared" si="129"/>
        <v>2.7686415802864882E-3</v>
      </c>
      <c r="D546" s="6">
        <f t="shared" si="130"/>
        <v>1.5541249903186995E-3</v>
      </c>
      <c r="E546" s="84">
        <f t="shared" si="131"/>
        <v>-0.19732585723528134</v>
      </c>
      <c r="F546" s="6">
        <f t="shared" si="132"/>
        <v>-0.19999999999999987</v>
      </c>
      <c r="G546" s="6">
        <f t="shared" si="133"/>
        <v>2.5878800948889369E-3</v>
      </c>
      <c r="H546" s="6">
        <f t="shared" si="134"/>
        <v>2.5936599423631124E-3</v>
      </c>
      <c r="I546" s="83">
        <f t="shared" si="135"/>
        <v>1.3271974063400578</v>
      </c>
      <c r="J546" s="6">
        <f t="shared" si="136"/>
        <v>1.3297604060934893</v>
      </c>
      <c r="K546" s="6">
        <f t="shared" si="137"/>
        <v>1.3246344065866262</v>
      </c>
      <c r="L546" s="84">
        <f t="shared" si="138"/>
        <v>1.9034717493531578E-3</v>
      </c>
      <c r="M546" s="6">
        <f t="shared" si="139"/>
        <v>-3.2570637570235187E-4</v>
      </c>
      <c r="N546" s="6">
        <f t="shared" si="140"/>
        <v>1.3246711235712747</v>
      </c>
      <c r="O546" s="54">
        <f t="shared" si="141"/>
        <v>1.3276296829971184</v>
      </c>
      <c r="P546" s="64"/>
      <c r="Q546" s="85">
        <v>54.9</v>
      </c>
      <c r="R546" s="64">
        <f t="shared" si="142"/>
        <v>0</v>
      </c>
      <c r="S546" s="64">
        <f t="shared" si="143"/>
        <v>1.34</v>
      </c>
      <c r="T546" s="64"/>
      <c r="U546" s="64"/>
    </row>
    <row r="547" spans="1:21">
      <c r="A547" s="85">
        <v>55</v>
      </c>
      <c r="B547" s="83">
        <f t="shared" si="128"/>
        <v>2.1574973031283709E-3</v>
      </c>
      <c r="C547" s="6">
        <f t="shared" si="129"/>
        <v>2.7636710687856392E-3</v>
      </c>
      <c r="D547" s="6">
        <f t="shared" si="130"/>
        <v>1.5513235374711024E-3</v>
      </c>
      <c r="E547" s="84">
        <f t="shared" si="131"/>
        <v>-0.19733065442020661</v>
      </c>
      <c r="F547" s="6">
        <f t="shared" si="132"/>
        <v>-0.20000000000000012</v>
      </c>
      <c r="G547" s="6">
        <f t="shared" si="133"/>
        <v>2.5832376578645232E-3</v>
      </c>
      <c r="H547" s="6">
        <f t="shared" si="134"/>
        <v>2.5889967637540453E-3</v>
      </c>
      <c r="I547" s="83">
        <f t="shared" si="135"/>
        <v>1.3272204243078032</v>
      </c>
      <c r="J547" s="6">
        <f t="shared" si="136"/>
        <v>1.3297788764347738</v>
      </c>
      <c r="K547" s="6">
        <f t="shared" si="137"/>
        <v>1.3246619721808326</v>
      </c>
      <c r="L547" s="84">
        <f t="shared" si="138"/>
        <v>1.9000627087765731E-3</v>
      </c>
      <c r="M547" s="6">
        <f t="shared" si="139"/>
        <v>-3.2511514494710912E-4</v>
      </c>
      <c r="N547" s="6">
        <f t="shared" si="140"/>
        <v>1.3246986222732493</v>
      </c>
      <c r="O547" s="54">
        <f t="shared" si="141"/>
        <v>1.3276519237684288</v>
      </c>
      <c r="P547" s="64"/>
      <c r="Q547" s="85">
        <v>55</v>
      </c>
      <c r="R547" s="64">
        <f t="shared" si="142"/>
        <v>0</v>
      </c>
      <c r="S547" s="64">
        <f t="shared" si="143"/>
        <v>1.34</v>
      </c>
      <c r="T547" s="64"/>
      <c r="U547" s="64"/>
    </row>
    <row r="548" spans="1:21">
      <c r="A548" s="85">
        <v>55.1</v>
      </c>
      <c r="B548" s="83">
        <f t="shared" si="128"/>
        <v>2.1536252692031586E-3</v>
      </c>
      <c r="C548" s="6">
        <f t="shared" si="129"/>
        <v>2.7587183724187068E-3</v>
      </c>
      <c r="D548" s="6">
        <f t="shared" si="130"/>
        <v>1.5485321659876102E-3</v>
      </c>
      <c r="E548" s="84">
        <f t="shared" si="131"/>
        <v>-0.19733543442446808</v>
      </c>
      <c r="F548" s="6">
        <f t="shared" si="132"/>
        <v>-0.19999999999999987</v>
      </c>
      <c r="G548" s="6">
        <f t="shared" si="133"/>
        <v>2.578611847288876E-3</v>
      </c>
      <c r="H548" s="6">
        <f t="shared" si="134"/>
        <v>2.5843503230437901E-3</v>
      </c>
      <c r="I548" s="83">
        <f t="shared" si="135"/>
        <v>1.3272433596554201</v>
      </c>
      <c r="J548" s="6">
        <f t="shared" si="136"/>
        <v>1.329797280263082</v>
      </c>
      <c r="K548" s="6">
        <f t="shared" si="137"/>
        <v>1.3246894390477582</v>
      </c>
      <c r="L548" s="84">
        <f t="shared" si="138"/>
        <v>1.896665857004549E-3</v>
      </c>
      <c r="M548" s="6">
        <f t="shared" si="139"/>
        <v>-3.2452605673800471E-4</v>
      </c>
      <c r="N548" s="6">
        <f t="shared" si="140"/>
        <v>1.3247260224912256</v>
      </c>
      <c r="O548" s="54">
        <f t="shared" si="141"/>
        <v>1.3276740847092607</v>
      </c>
      <c r="P548" s="64"/>
      <c r="Q548" s="85">
        <v>55.1</v>
      </c>
      <c r="R548" s="64">
        <f t="shared" si="142"/>
        <v>0</v>
      </c>
      <c r="S548" s="64">
        <f t="shared" si="143"/>
        <v>1.34</v>
      </c>
      <c r="T548" s="64"/>
      <c r="U548" s="64"/>
    </row>
    <row r="549" spans="1:21">
      <c r="A549" s="85">
        <v>55.2</v>
      </c>
      <c r="B549" s="83">
        <f t="shared" si="128"/>
        <v>2.149767108563239E-3</v>
      </c>
      <c r="C549" s="6">
        <f t="shared" si="129"/>
        <v>2.7537833955778713E-3</v>
      </c>
      <c r="D549" s="6">
        <f t="shared" si="130"/>
        <v>1.5457508215486065E-3</v>
      </c>
      <c r="E549" s="84">
        <f t="shared" si="131"/>
        <v>-0.19734019734019706</v>
      </c>
      <c r="F549" s="6">
        <f t="shared" si="132"/>
        <v>-0.19999999999999996</v>
      </c>
      <c r="G549" s="6">
        <f t="shared" si="133"/>
        <v>2.5740025740025735E-3</v>
      </c>
      <c r="H549" s="6">
        <f t="shared" si="134"/>
        <v>2.5797205302758868E-3</v>
      </c>
      <c r="I549" s="83">
        <f t="shared" si="135"/>
        <v>1.3272662128269439</v>
      </c>
      <c r="J549" s="6">
        <f t="shared" si="136"/>
        <v>1.3298156179370393</v>
      </c>
      <c r="K549" s="6">
        <f t="shared" si="137"/>
        <v>1.3247168077168487</v>
      </c>
      <c r="L549" s="84">
        <f t="shared" si="138"/>
        <v>1.8932811287849765E-3</v>
      </c>
      <c r="M549" s="6">
        <f t="shared" si="139"/>
        <v>-3.2393909944934527E-4</v>
      </c>
      <c r="N549" s="6">
        <f t="shared" si="140"/>
        <v>1.3247533247533247</v>
      </c>
      <c r="O549" s="54">
        <f t="shared" si="141"/>
        <v>1.3276961662486566</v>
      </c>
      <c r="P549" s="64"/>
      <c r="Q549" s="85">
        <v>55.2</v>
      </c>
      <c r="R549" s="64">
        <f t="shared" si="142"/>
        <v>0</v>
      </c>
      <c r="S549" s="64">
        <f t="shared" si="143"/>
        <v>1.34</v>
      </c>
      <c r="T549" s="64"/>
      <c r="U549" s="64"/>
    </row>
    <row r="550" spans="1:21">
      <c r="A550" s="85">
        <v>55.3</v>
      </c>
      <c r="B550" s="83">
        <f t="shared" si="128"/>
        <v>2.1459227467811159E-3</v>
      </c>
      <c r="C550" s="6">
        <f t="shared" si="129"/>
        <v>2.7488660433382201E-3</v>
      </c>
      <c r="D550" s="6">
        <f t="shared" si="130"/>
        <v>1.5429794502240116E-3</v>
      </c>
      <c r="E550" s="84">
        <f t="shared" si="131"/>
        <v>-0.19734494325886798</v>
      </c>
      <c r="F550" s="6">
        <f t="shared" si="132"/>
        <v>-0.20000000000000004</v>
      </c>
      <c r="G550" s="6">
        <f t="shared" si="133"/>
        <v>2.5694097494825493E-3</v>
      </c>
      <c r="H550" s="6">
        <f t="shared" si="134"/>
        <v>2.5751072961373391E-3</v>
      </c>
      <c r="I550" s="83">
        <f t="shared" si="135"/>
        <v>1.3272889842632334</v>
      </c>
      <c r="J550" s="6">
        <f t="shared" si="136"/>
        <v>1.3298338898126953</v>
      </c>
      <c r="K550" s="6">
        <f t="shared" si="137"/>
        <v>1.3247440787137714</v>
      </c>
      <c r="L550" s="84">
        <f t="shared" si="138"/>
        <v>1.8899084593301475E-3</v>
      </c>
      <c r="M550" s="6">
        <f t="shared" si="139"/>
        <v>-3.2335426153972844E-4</v>
      </c>
      <c r="N550" s="6">
        <f t="shared" si="140"/>
        <v>1.3247805295838986</v>
      </c>
      <c r="O550" s="54">
        <f t="shared" si="141"/>
        <v>1.3277181688125896</v>
      </c>
      <c r="P550" s="64"/>
      <c r="Q550" s="85">
        <v>55.3</v>
      </c>
      <c r="R550" s="64">
        <f t="shared" si="142"/>
        <v>0</v>
      </c>
      <c r="S550" s="64">
        <f t="shared" si="143"/>
        <v>1.34</v>
      </c>
      <c r="T550" s="64"/>
      <c r="U550" s="64"/>
    </row>
    <row r="551" spans="1:21">
      <c r="A551" s="85">
        <v>55.4</v>
      </c>
      <c r="B551" s="83">
        <f t="shared" si="128"/>
        <v>2.1420921099607284E-3</v>
      </c>
      <c r="C551" s="6">
        <f t="shared" si="129"/>
        <v>2.7439662214516635E-3</v>
      </c>
      <c r="D551" s="6">
        <f t="shared" si="130"/>
        <v>1.5402179984697931E-3</v>
      </c>
      <c r="E551" s="84">
        <f t="shared" si="131"/>
        <v>-0.19734967227130218</v>
      </c>
      <c r="F551" s="6">
        <f t="shared" si="132"/>
        <v>-0.19999999999999993</v>
      </c>
      <c r="G551" s="6">
        <f t="shared" si="133"/>
        <v>2.5648332858364204E-3</v>
      </c>
      <c r="H551" s="6">
        <f t="shared" si="134"/>
        <v>2.5705105319528739E-3</v>
      </c>
      <c r="I551" s="83">
        <f t="shared" si="135"/>
        <v>1.3273116744019995</v>
      </c>
      <c r="J551" s="6">
        <f t="shared" si="136"/>
        <v>1.3298520962435518</v>
      </c>
      <c r="K551" s="6">
        <f t="shared" si="137"/>
        <v>1.3247712525604471</v>
      </c>
      <c r="L551" s="84">
        <f t="shared" si="138"/>
        <v>1.886547784313877E-3</v>
      </c>
      <c r="M551" s="6">
        <f t="shared" si="139"/>
        <v>-3.2277153155100364E-4</v>
      </c>
      <c r="N551" s="6">
        <f t="shared" si="140"/>
        <v>1.3248076375035625</v>
      </c>
      <c r="O551" s="54">
        <f t="shared" si="141"/>
        <v>1.3277400928239917</v>
      </c>
      <c r="P551" s="64"/>
      <c r="Q551" s="85">
        <v>55.4</v>
      </c>
      <c r="R551" s="64">
        <f t="shared" si="142"/>
        <v>0</v>
      </c>
      <c r="S551" s="64">
        <f t="shared" si="143"/>
        <v>1.34</v>
      </c>
      <c r="T551" s="64"/>
      <c r="U551" s="64"/>
    </row>
    <row r="552" spans="1:21">
      <c r="A552" s="85">
        <v>55.5</v>
      </c>
      <c r="B552" s="83">
        <f t="shared" si="128"/>
        <v>2.1382751247327157E-3</v>
      </c>
      <c r="C552" s="6">
        <f t="shared" si="129"/>
        <v>2.7390838363409147E-3</v>
      </c>
      <c r="D552" s="6">
        <f t="shared" si="130"/>
        <v>1.5374664131245172E-3</v>
      </c>
      <c r="E552" s="84">
        <f t="shared" si="131"/>
        <v>-0.19735438446767639</v>
      </c>
      <c r="F552" s="6">
        <f t="shared" si="132"/>
        <v>-0.19999999999999993</v>
      </c>
      <c r="G552" s="6">
        <f t="shared" si="133"/>
        <v>2.5602730957968848E-3</v>
      </c>
      <c r="H552" s="6">
        <f t="shared" si="134"/>
        <v>2.5659301496792587E-3</v>
      </c>
      <c r="I552" s="83">
        <f t="shared" si="135"/>
        <v>1.3273342836778335</v>
      </c>
      <c r="J552" s="6">
        <f t="shared" si="136"/>
        <v>1.3298702375805811</v>
      </c>
      <c r="K552" s="6">
        <f t="shared" si="137"/>
        <v>1.3247983297750858</v>
      </c>
      <c r="L552" s="84">
        <f t="shared" si="138"/>
        <v>1.8831990398661177E-3</v>
      </c>
      <c r="M552" s="6">
        <f t="shared" si="139"/>
        <v>-3.2219089810706623E-4</v>
      </c>
      <c r="N552" s="6">
        <f t="shared" si="140"/>
        <v>1.32483464902923</v>
      </c>
      <c r="O552" s="54">
        <f t="shared" si="141"/>
        <v>1.3277619387027799</v>
      </c>
      <c r="P552" s="64"/>
      <c r="Q552" s="85">
        <v>55.5</v>
      </c>
      <c r="R552" s="64">
        <f t="shared" si="142"/>
        <v>0</v>
      </c>
      <c r="S552" s="64">
        <f t="shared" si="143"/>
        <v>1.34</v>
      </c>
      <c r="T552" s="64"/>
      <c r="U552" s="64"/>
    </row>
    <row r="553" spans="1:21">
      <c r="A553" s="85">
        <v>55.6</v>
      </c>
      <c r="B553" s="83">
        <f t="shared" si="128"/>
        <v>2.1344717182497333E-3</v>
      </c>
      <c r="C553" s="6">
        <f t="shared" si="129"/>
        <v>2.7342187950935271E-3</v>
      </c>
      <c r="D553" s="6">
        <f t="shared" si="130"/>
        <v>1.5347246414059393E-3</v>
      </c>
      <c r="E553" s="84">
        <f t="shared" si="131"/>
        <v>-0.19735907993752652</v>
      </c>
      <c r="F553" s="6">
        <f t="shared" si="132"/>
        <v>-0.19999999999999984</v>
      </c>
      <c r="G553" s="6">
        <f t="shared" si="133"/>
        <v>2.5557290927161721E-3</v>
      </c>
      <c r="H553" s="6">
        <f t="shared" si="134"/>
        <v>2.5613660618996796E-3</v>
      </c>
      <c r="I553" s="83">
        <f t="shared" si="135"/>
        <v>1.3273568125222344</v>
      </c>
      <c r="J553" s="6">
        <f t="shared" si="136"/>
        <v>1.3298883141722508</v>
      </c>
      <c r="K553" s="6">
        <f t="shared" si="137"/>
        <v>1.3248253108722179</v>
      </c>
      <c r="L553" s="84">
        <f t="shared" si="138"/>
        <v>1.8798621625697543E-3</v>
      </c>
      <c r="M553" s="6">
        <f t="shared" si="139"/>
        <v>-3.2161234991415764E-4</v>
      </c>
      <c r="N553" s="6">
        <f t="shared" si="140"/>
        <v>1.3248615646741446</v>
      </c>
      <c r="O553" s="54">
        <f t="shared" si="141"/>
        <v>1.3277837068658842</v>
      </c>
      <c r="P553" s="64"/>
      <c r="Q553" s="85">
        <v>55.6</v>
      </c>
      <c r="R553" s="64">
        <f t="shared" si="142"/>
        <v>0</v>
      </c>
      <c r="S553" s="64">
        <f t="shared" si="143"/>
        <v>1.34</v>
      </c>
      <c r="T553" s="64"/>
      <c r="U553" s="64"/>
    </row>
    <row r="554" spans="1:21">
      <c r="A554" s="85">
        <v>55.7</v>
      </c>
      <c r="B554" s="83">
        <f t="shared" si="128"/>
        <v>2.130681818181818E-3</v>
      </c>
      <c r="C554" s="6">
        <f t="shared" si="129"/>
        <v>2.729371005456008E-3</v>
      </c>
      <c r="D554" s="6">
        <f t="shared" si="130"/>
        <v>1.5319926309076278E-3</v>
      </c>
      <c r="E554" s="84">
        <f t="shared" si="131"/>
        <v>-0.19736375876975396</v>
      </c>
      <c r="F554" s="6">
        <f t="shared" si="132"/>
        <v>-0.20000000000000009</v>
      </c>
      <c r="G554" s="6">
        <f t="shared" si="133"/>
        <v>2.5512011905605551E-3</v>
      </c>
      <c r="H554" s="6">
        <f t="shared" si="134"/>
        <v>2.5568181818181818E-3</v>
      </c>
      <c r="I554" s="83">
        <f t="shared" si="135"/>
        <v>1.3273792613636366</v>
      </c>
      <c r="J554" s="6">
        <f t="shared" si="136"/>
        <v>1.3299063263645456</v>
      </c>
      <c r="K554" s="6">
        <f t="shared" si="137"/>
        <v>1.3248521963627273</v>
      </c>
      <c r="L554" s="84">
        <f t="shared" si="138"/>
        <v>1.8765370894558923E-3</v>
      </c>
      <c r="M554" s="6">
        <f t="shared" si="139"/>
        <v>-3.2103587575915861E-4</v>
      </c>
      <c r="N554" s="6">
        <f t="shared" si="140"/>
        <v>1.3248883849479132</v>
      </c>
      <c r="O554" s="54">
        <f t="shared" si="141"/>
        <v>1.327805397727273</v>
      </c>
      <c r="P554" s="64"/>
      <c r="Q554" s="85">
        <v>55.7</v>
      </c>
      <c r="R554" s="64">
        <f t="shared" si="142"/>
        <v>0</v>
      </c>
      <c r="S554" s="64">
        <f t="shared" si="143"/>
        <v>1.34</v>
      </c>
      <c r="T554" s="64"/>
      <c r="U554" s="64"/>
    </row>
    <row r="555" spans="1:21">
      <c r="A555" s="85">
        <v>55.8</v>
      </c>
      <c r="B555" s="83">
        <f t="shared" si="128"/>
        <v>2.1269053527118043E-3</v>
      </c>
      <c r="C555" s="6">
        <f t="shared" si="129"/>
        <v>2.72454037582798E-3</v>
      </c>
      <c r="D555" s="6">
        <f t="shared" si="130"/>
        <v>1.5292703295956287E-3</v>
      </c>
      <c r="E555" s="84">
        <f t="shared" si="131"/>
        <v>-0.19736842105263147</v>
      </c>
      <c r="F555" s="6">
        <f t="shared" si="132"/>
        <v>-0.2</v>
      </c>
      <c r="G555" s="6">
        <f t="shared" si="133"/>
        <v>2.5466893039049233E-3</v>
      </c>
      <c r="H555" s="6">
        <f t="shared" si="134"/>
        <v>2.5522864232541652E-3</v>
      </c>
      <c r="I555" s="83">
        <f t="shared" si="135"/>
        <v>1.3274016306274374</v>
      </c>
      <c r="J555" s="6">
        <f t="shared" si="136"/>
        <v>1.3299242745009905</v>
      </c>
      <c r="K555" s="6">
        <f t="shared" si="137"/>
        <v>1.3248789867538844</v>
      </c>
      <c r="L555" s="84">
        <f t="shared" si="138"/>
        <v>1.873223758000991E-3</v>
      </c>
      <c r="M555" s="6">
        <f t="shared" si="139"/>
        <v>-3.2046146450888618E-4</v>
      </c>
      <c r="N555" s="6">
        <f t="shared" si="140"/>
        <v>1.3249151103565369</v>
      </c>
      <c r="O555" s="54">
        <f t="shared" si="141"/>
        <v>1.3278270116979798</v>
      </c>
      <c r="P555" s="64"/>
      <c r="Q555" s="85">
        <v>55.8</v>
      </c>
      <c r="R555" s="64">
        <f t="shared" si="142"/>
        <v>0</v>
      </c>
      <c r="S555" s="64">
        <f t="shared" si="143"/>
        <v>1.34</v>
      </c>
      <c r="T555" s="64"/>
      <c r="U555" s="64"/>
    </row>
    <row r="556" spans="1:21">
      <c r="A556" s="85">
        <v>55.9</v>
      </c>
      <c r="B556" s="83">
        <f t="shared" si="128"/>
        <v>2.1231422505307855E-3</v>
      </c>
      <c r="C556" s="6">
        <f t="shared" si="129"/>
        <v>2.7197268152564153E-3</v>
      </c>
      <c r="D556" s="6">
        <f t="shared" si="130"/>
        <v>1.5265576858051559E-3</v>
      </c>
      <c r="E556" s="84">
        <f t="shared" si="131"/>
        <v>-0.19737306687380823</v>
      </c>
      <c r="F556" s="6">
        <f t="shared" si="132"/>
        <v>-0.19999999999999996</v>
      </c>
      <c r="G556" s="6">
        <f t="shared" si="133"/>
        <v>2.542193347927406E-3</v>
      </c>
      <c r="H556" s="6">
        <f t="shared" si="134"/>
        <v>2.5477707006369425E-3</v>
      </c>
      <c r="I556" s="83">
        <f t="shared" si="135"/>
        <v>1.327423920736023</v>
      </c>
      <c r="J556" s="6">
        <f t="shared" si="136"/>
        <v>1.3299421589226703</v>
      </c>
      <c r="K556" s="6">
        <f t="shared" si="137"/>
        <v>1.3249056825493757</v>
      </c>
      <c r="L556" s="84">
        <f t="shared" si="138"/>
        <v>1.8699221061219912E-3</v>
      </c>
      <c r="M556" s="6">
        <f t="shared" si="139"/>
        <v>-3.1988910511022831E-4</v>
      </c>
      <c r="N556" s="6">
        <f t="shared" si="140"/>
        <v>1.3249417414024436</v>
      </c>
      <c r="O556" s="54">
        <f t="shared" si="141"/>
        <v>1.3278485491861292</v>
      </c>
      <c r="P556" s="64"/>
      <c r="Q556" s="85">
        <v>55.9</v>
      </c>
      <c r="R556" s="64">
        <f t="shared" si="142"/>
        <v>0</v>
      </c>
      <c r="S556" s="64">
        <f t="shared" si="143"/>
        <v>1.34</v>
      </c>
      <c r="T556" s="64"/>
      <c r="U556" s="64"/>
    </row>
    <row r="557" spans="1:21">
      <c r="A557" s="85">
        <v>56</v>
      </c>
      <c r="B557" s="83">
        <f t="shared" si="128"/>
        <v>2.1193924408336277E-3</v>
      </c>
      <c r="C557" s="6">
        <f t="shared" si="129"/>
        <v>2.7149302334299255E-3</v>
      </c>
      <c r="D557" s="6">
        <f t="shared" si="130"/>
        <v>1.5238546482373298E-3</v>
      </c>
      <c r="E557" s="84">
        <f t="shared" si="131"/>
        <v>-0.1973776963203156</v>
      </c>
      <c r="F557" s="6">
        <f t="shared" si="132"/>
        <v>-0.19999999999999987</v>
      </c>
      <c r="G557" s="6">
        <f t="shared" si="133"/>
        <v>2.53771323840406E-3</v>
      </c>
      <c r="H557" s="6">
        <f t="shared" si="134"/>
        <v>2.543270929000353E-3</v>
      </c>
      <c r="I557" s="83">
        <f t="shared" si="135"/>
        <v>1.3274461321087958</v>
      </c>
      <c r="J557" s="6">
        <f t="shared" si="136"/>
        <v>1.3299599799682527</v>
      </c>
      <c r="K557" s="6">
        <f t="shared" si="137"/>
        <v>1.3249322842493392</v>
      </c>
      <c r="L557" s="84">
        <f t="shared" si="138"/>
        <v>1.8666320721724473E-3</v>
      </c>
      <c r="M557" s="6">
        <f t="shared" si="139"/>
        <v>-3.1931878658860514E-4</v>
      </c>
      <c r="N557" s="6">
        <f t="shared" si="140"/>
        <v>1.3249682785845203</v>
      </c>
      <c r="O557" s="54">
        <f t="shared" si="141"/>
        <v>1.3278700105969625</v>
      </c>
      <c r="P557" s="64"/>
      <c r="Q557" s="85">
        <v>56</v>
      </c>
      <c r="R557" s="64">
        <f t="shared" si="142"/>
        <v>0</v>
      </c>
      <c r="S557" s="64">
        <f t="shared" si="143"/>
        <v>1.34</v>
      </c>
      <c r="T557" s="64"/>
      <c r="U557" s="64"/>
    </row>
    <row r="558" spans="1:21">
      <c r="A558" s="85">
        <v>56.1</v>
      </c>
      <c r="B558" s="83">
        <f t="shared" si="128"/>
        <v>2.1156558533145273E-3</v>
      </c>
      <c r="C558" s="6">
        <f t="shared" si="129"/>
        <v>2.7101505406731162E-3</v>
      </c>
      <c r="D558" s="6">
        <f t="shared" si="130"/>
        <v>1.5211611659559383E-3</v>
      </c>
      <c r="E558" s="84">
        <f t="shared" si="131"/>
        <v>-0.19738230947857288</v>
      </c>
      <c r="F558" s="6">
        <f t="shared" si="132"/>
        <v>-0.2</v>
      </c>
      <c r="G558" s="6">
        <f t="shared" si="133"/>
        <v>2.5332488917036095E-3</v>
      </c>
      <c r="H558" s="6">
        <f t="shared" si="134"/>
        <v>2.5387870239774327E-3</v>
      </c>
      <c r="I558" s="83">
        <f t="shared" si="135"/>
        <v>1.3274682651622005</v>
      </c>
      <c r="J558" s="6">
        <f t="shared" si="136"/>
        <v>1.3299777379740099</v>
      </c>
      <c r="K558" s="6">
        <f t="shared" si="137"/>
        <v>1.3249587923503912</v>
      </c>
      <c r="L558" s="84">
        <f t="shared" si="138"/>
        <v>1.8633535949395016E-3</v>
      </c>
      <c r="M558" s="6">
        <f t="shared" si="139"/>
        <v>-3.1875049804760248E-4</v>
      </c>
      <c r="N558" s="6">
        <f t="shared" si="140"/>
        <v>1.3249947223981424</v>
      </c>
      <c r="O558" s="54">
        <f t="shared" si="141"/>
        <v>1.3278913963328633</v>
      </c>
      <c r="P558" s="64"/>
      <c r="Q558" s="85">
        <v>56.1</v>
      </c>
      <c r="R558" s="64">
        <f t="shared" si="142"/>
        <v>0</v>
      </c>
      <c r="S558" s="64">
        <f t="shared" si="143"/>
        <v>1.34</v>
      </c>
      <c r="T558" s="64"/>
      <c r="U558" s="64"/>
    </row>
    <row r="559" spans="1:21">
      <c r="A559" s="85">
        <v>56.2</v>
      </c>
      <c r="B559" s="83">
        <f t="shared" si="128"/>
        <v>2.1119324181626186E-3</v>
      </c>
      <c r="C559" s="6">
        <f t="shared" si="129"/>
        <v>2.7053876479409935E-3</v>
      </c>
      <c r="D559" s="6">
        <f t="shared" si="130"/>
        <v>1.5184771883842438E-3</v>
      </c>
      <c r="E559" s="84">
        <f t="shared" si="131"/>
        <v>-0.19738690643439155</v>
      </c>
      <c r="F559" s="6">
        <f t="shared" si="132"/>
        <v>-0.19999999999999996</v>
      </c>
      <c r="G559" s="6">
        <f t="shared" si="133"/>
        <v>2.5288002247822417E-3</v>
      </c>
      <c r="H559" s="6">
        <f t="shared" si="134"/>
        <v>2.5343189017951423E-3</v>
      </c>
      <c r="I559" s="83">
        <f t="shared" si="135"/>
        <v>1.3274903203097503</v>
      </c>
      <c r="J559" s="6">
        <f t="shared" si="136"/>
        <v>1.32999543327384</v>
      </c>
      <c r="K559" s="6">
        <f t="shared" si="137"/>
        <v>1.3249852073456609</v>
      </c>
      <c r="L559" s="84">
        <f t="shared" si="138"/>
        <v>1.8600866136391843E-3</v>
      </c>
      <c r="M559" s="6">
        <f t="shared" si="139"/>
        <v>-3.1818422866843776E-4</v>
      </c>
      <c r="N559" s="6">
        <f t="shared" si="140"/>
        <v>1.3250210733352066</v>
      </c>
      <c r="O559" s="54">
        <f t="shared" si="141"/>
        <v>1.3279127067933829</v>
      </c>
      <c r="P559" s="64"/>
      <c r="Q559" s="85">
        <v>56.200000000000102</v>
      </c>
      <c r="R559" s="64">
        <f t="shared" si="142"/>
        <v>0</v>
      </c>
      <c r="S559" s="64">
        <f t="shared" si="143"/>
        <v>1.34</v>
      </c>
      <c r="T559" s="64"/>
      <c r="U559" s="64"/>
    </row>
    <row r="560" spans="1:21">
      <c r="A560" s="85">
        <v>56.3</v>
      </c>
      <c r="B560" s="83">
        <f t="shared" si="128"/>
        <v>2.108222066057625E-3</v>
      </c>
      <c r="C560" s="6">
        <f t="shared" si="129"/>
        <v>2.7006414668134388E-3</v>
      </c>
      <c r="D560" s="6">
        <f t="shared" si="130"/>
        <v>1.5158026653018109E-3</v>
      </c>
      <c r="E560" s="84">
        <f t="shared" si="131"/>
        <v>-0.19739148727298209</v>
      </c>
      <c r="F560" s="6">
        <f t="shared" si="132"/>
        <v>-0.2</v>
      </c>
      <c r="G560" s="6">
        <f t="shared" si="133"/>
        <v>2.5243671551784586E-3</v>
      </c>
      <c r="H560" s="6">
        <f t="shared" si="134"/>
        <v>2.5298664792691499E-3</v>
      </c>
      <c r="I560" s="83">
        <f t="shared" si="135"/>
        <v>1.3275122979620524</v>
      </c>
      <c r="J560" s="6">
        <f t="shared" si="136"/>
        <v>1.3300130661992853</v>
      </c>
      <c r="K560" s="6">
        <f t="shared" si="137"/>
        <v>1.3250115297248193</v>
      </c>
      <c r="L560" s="84">
        <f t="shared" si="138"/>
        <v>1.8568310679130571E-3</v>
      </c>
      <c r="M560" s="6">
        <f t="shared" si="139"/>
        <v>-3.176199677085905E-4</v>
      </c>
      <c r="N560" s="6">
        <f t="shared" si="140"/>
        <v>1.3250473318841598</v>
      </c>
      <c r="O560" s="54">
        <f t="shared" si="141"/>
        <v>1.3279339423752639</v>
      </c>
      <c r="P560" s="64"/>
      <c r="Q560" s="85">
        <v>56.300000000000097</v>
      </c>
      <c r="R560" s="64">
        <f t="shared" si="142"/>
        <v>0</v>
      </c>
      <c r="S560" s="64">
        <f t="shared" si="143"/>
        <v>1.34</v>
      </c>
      <c r="T560" s="64"/>
      <c r="U560" s="64"/>
    </row>
    <row r="561" spans="1:21">
      <c r="A561" s="85">
        <v>56.4</v>
      </c>
      <c r="B561" s="83">
        <f t="shared" si="128"/>
        <v>2.104524728165556E-3</v>
      </c>
      <c r="C561" s="6">
        <f t="shared" si="129"/>
        <v>2.695911909489734E-3</v>
      </c>
      <c r="D561" s="6">
        <f t="shared" si="130"/>
        <v>1.5131375468413783E-3</v>
      </c>
      <c r="E561" s="84">
        <f t="shared" si="131"/>
        <v>-0.19739605207895822</v>
      </c>
      <c r="F561" s="6">
        <f t="shared" si="132"/>
        <v>-0.19999999999999993</v>
      </c>
      <c r="G561" s="6">
        <f t="shared" si="133"/>
        <v>2.5199496010079796E-3</v>
      </c>
      <c r="H561" s="6">
        <f t="shared" si="134"/>
        <v>2.5254296737986671E-3</v>
      </c>
      <c r="I561" s="83">
        <f t="shared" si="135"/>
        <v>1.327534198526833</v>
      </c>
      <c r="J561" s="6">
        <f t="shared" si="136"/>
        <v>1.3300306370795567</v>
      </c>
      <c r="K561" s="6">
        <f t="shared" si="137"/>
        <v>1.325037759974109</v>
      </c>
      <c r="L561" s="84">
        <f t="shared" si="138"/>
        <v>1.8535868978245232E-3</v>
      </c>
      <c r="M561" s="6">
        <f t="shared" si="139"/>
        <v>-3.1705770450227313E-4</v>
      </c>
      <c r="N561" s="6">
        <f t="shared" si="140"/>
        <v>1.3250734985300296</v>
      </c>
      <c r="O561" s="54">
        <f t="shared" si="141"/>
        <v>1.3279551034724661</v>
      </c>
      <c r="P561" s="64"/>
      <c r="Q561" s="85">
        <v>56.400000000000098</v>
      </c>
      <c r="R561" s="64">
        <f t="shared" si="142"/>
        <v>0</v>
      </c>
      <c r="S561" s="64">
        <f t="shared" si="143"/>
        <v>1.34</v>
      </c>
      <c r="T561" s="64"/>
      <c r="U561" s="64"/>
    </row>
    <row r="562" spans="1:21">
      <c r="A562" s="85">
        <v>56.5</v>
      </c>
      <c r="B562" s="83">
        <f t="shared" si="128"/>
        <v>2.1008403361344537E-3</v>
      </c>
      <c r="C562" s="6">
        <f t="shared" si="129"/>
        <v>2.6911988887831483E-3</v>
      </c>
      <c r="D562" s="6">
        <f t="shared" si="130"/>
        <v>1.5104817834857591E-3</v>
      </c>
      <c r="E562" s="84">
        <f t="shared" si="131"/>
        <v>-0.19740060093634262</v>
      </c>
      <c r="F562" s="6">
        <f t="shared" si="132"/>
        <v>-0.19999999999999993</v>
      </c>
      <c r="G562" s="6">
        <f t="shared" si="133"/>
        <v>2.5155474809587029E-3</v>
      </c>
      <c r="H562" s="6">
        <f t="shared" si="134"/>
        <v>2.5210084033613443E-3</v>
      </c>
      <c r="I562" s="83">
        <f t="shared" si="135"/>
        <v>1.3275560224089638</v>
      </c>
      <c r="J562" s="6">
        <f t="shared" si="136"/>
        <v>1.3300481462415523</v>
      </c>
      <c r="K562" s="6">
        <f t="shared" si="137"/>
        <v>1.3250638985763752</v>
      </c>
      <c r="L562" s="84">
        <f t="shared" si="138"/>
        <v>1.8503540438553061E-3</v>
      </c>
      <c r="M562" s="6">
        <f t="shared" si="139"/>
        <v>-3.1649742845855987E-4</v>
      </c>
      <c r="N562" s="6">
        <f t="shared" si="140"/>
        <v>1.3250995737544549</v>
      </c>
      <c r="O562" s="54">
        <f t="shared" si="141"/>
        <v>1.3279761904761909</v>
      </c>
      <c r="P562" s="64"/>
      <c r="Q562" s="85">
        <v>56.500000000000099</v>
      </c>
      <c r="R562" s="64">
        <f t="shared" si="142"/>
        <v>0</v>
      </c>
      <c r="S562" s="64">
        <f t="shared" si="143"/>
        <v>1.34</v>
      </c>
      <c r="T562" s="64"/>
      <c r="U562" s="64"/>
    </row>
    <row r="563" spans="1:21">
      <c r="A563" s="85">
        <v>56.6</v>
      </c>
      <c r="B563" s="83">
        <f t="shared" si="128"/>
        <v>2.0971688220901784E-3</v>
      </c>
      <c r="C563" s="6">
        <f t="shared" si="129"/>
        <v>2.6865023181155815E-3</v>
      </c>
      <c r="D563" s="6">
        <f t="shared" si="130"/>
        <v>1.5078353260647751E-3</v>
      </c>
      <c r="E563" s="84">
        <f t="shared" si="131"/>
        <v>-0.1974051339285712</v>
      </c>
      <c r="F563" s="6">
        <f t="shared" si="132"/>
        <v>-0.19999999999999979</v>
      </c>
      <c r="G563" s="6">
        <f t="shared" si="133"/>
        <v>2.511160714285714E-3</v>
      </c>
      <c r="H563" s="6">
        <f t="shared" si="134"/>
        <v>2.5166025865082137E-3</v>
      </c>
      <c r="I563" s="83">
        <f t="shared" si="135"/>
        <v>1.327577770010486</v>
      </c>
      <c r="J563" s="6">
        <f t="shared" si="136"/>
        <v>1.3300655940098773</v>
      </c>
      <c r="K563" s="6">
        <f t="shared" si="137"/>
        <v>1.3250899460110948</v>
      </c>
      <c r="L563" s="84">
        <f t="shared" si="138"/>
        <v>1.8471324469015967E-3</v>
      </c>
      <c r="M563" s="6">
        <f t="shared" si="139"/>
        <v>-3.1593912906118941E-4</v>
      </c>
      <c r="N563" s="6">
        <f t="shared" si="140"/>
        <v>1.3251255580357144</v>
      </c>
      <c r="O563" s="54">
        <f t="shared" si="141"/>
        <v>1.3279972037749042</v>
      </c>
      <c r="P563" s="64"/>
      <c r="Q563" s="85">
        <v>56.600000000000101</v>
      </c>
      <c r="R563" s="64">
        <f t="shared" si="142"/>
        <v>0</v>
      </c>
      <c r="S563" s="64">
        <f t="shared" si="143"/>
        <v>1.34</v>
      </c>
      <c r="T563" s="64"/>
      <c r="U563" s="64"/>
    </row>
    <row r="564" spans="1:21">
      <c r="A564" s="85">
        <v>56.7</v>
      </c>
      <c r="B564" s="83">
        <f t="shared" si="128"/>
        <v>2.0935101186322401E-3</v>
      </c>
      <c r="C564" s="6">
        <f t="shared" si="129"/>
        <v>2.6818221115122607E-3</v>
      </c>
      <c r="D564" s="6">
        <f t="shared" si="130"/>
        <v>1.5051981257522193E-3</v>
      </c>
      <c r="E564" s="84">
        <f t="shared" si="131"/>
        <v>-0.19740965113849998</v>
      </c>
      <c r="F564" s="6">
        <f t="shared" si="132"/>
        <v>-0.19999999999999993</v>
      </c>
      <c r="G564" s="6">
        <f t="shared" si="133"/>
        <v>2.5067892208063504E-3</v>
      </c>
      <c r="H564" s="6">
        <f t="shared" si="134"/>
        <v>2.512212142358688E-3</v>
      </c>
      <c r="I564" s="83">
        <f t="shared" si="135"/>
        <v>1.3275994417306352</v>
      </c>
      <c r="J564" s="6">
        <f t="shared" si="136"/>
        <v>1.3300829807068641</v>
      </c>
      <c r="K564" s="6">
        <f t="shared" si="137"/>
        <v>1.3251159027544059</v>
      </c>
      <c r="L564" s="84">
        <f t="shared" si="138"/>
        <v>1.8439220482698692E-3</v>
      </c>
      <c r="M564" s="6">
        <f t="shared" si="139"/>
        <v>-3.1538279586853488E-4</v>
      </c>
      <c r="N564" s="6">
        <f t="shared" si="140"/>
        <v>1.3251514518487573</v>
      </c>
      <c r="O564" s="54">
        <f t="shared" si="141"/>
        <v>1.3280181437543617</v>
      </c>
      <c r="P564" s="64"/>
      <c r="Q564" s="85">
        <v>56.700000000000102</v>
      </c>
      <c r="R564" s="64">
        <f t="shared" si="142"/>
        <v>0</v>
      </c>
      <c r="S564" s="64">
        <f t="shared" si="143"/>
        <v>1.34</v>
      </c>
      <c r="T564" s="64"/>
      <c r="U564" s="64"/>
    </row>
    <row r="565" spans="1:21">
      <c r="A565" s="85">
        <v>56.8</v>
      </c>
      <c r="B565" s="83">
        <f t="shared" si="128"/>
        <v>2.0898641588296763E-3</v>
      </c>
      <c r="C565" s="6">
        <f t="shared" si="129"/>
        <v>2.677158183596495E-3</v>
      </c>
      <c r="D565" s="6">
        <f t="shared" si="130"/>
        <v>1.5025701340628578E-3</v>
      </c>
      <c r="E565" s="84">
        <f t="shared" si="131"/>
        <v>-0.19741415264840814</v>
      </c>
      <c r="F565" s="6">
        <f t="shared" si="132"/>
        <v>-0.19999999999999996</v>
      </c>
      <c r="G565" s="6">
        <f t="shared" si="133"/>
        <v>2.502432920895315E-3</v>
      </c>
      <c r="H565" s="6">
        <f t="shared" si="134"/>
        <v>2.5078369905956114E-3</v>
      </c>
      <c r="I565" s="83">
        <f t="shared" si="135"/>
        <v>1.3276210379658657</v>
      </c>
      <c r="J565" s="6">
        <f t="shared" si="136"/>
        <v>1.3301003066525945</v>
      </c>
      <c r="K565" s="6">
        <f t="shared" si="137"/>
        <v>1.3251417692791367</v>
      </c>
      <c r="L565" s="84">
        <f t="shared" si="138"/>
        <v>1.8407227896748719E-3</v>
      </c>
      <c r="M565" s="6">
        <f t="shared" si="139"/>
        <v>-3.1482841851190147E-4</v>
      </c>
      <c r="N565" s="6">
        <f t="shared" si="140"/>
        <v>1.3251772556652301</v>
      </c>
      <c r="O565" s="54">
        <f t="shared" si="141"/>
        <v>1.3280390107976316</v>
      </c>
      <c r="P565" s="64"/>
      <c r="Q565" s="85">
        <v>56.800000000000097</v>
      </c>
      <c r="R565" s="64">
        <f t="shared" si="142"/>
        <v>0</v>
      </c>
      <c r="S565" s="64">
        <f t="shared" si="143"/>
        <v>1.34</v>
      </c>
      <c r="T565" s="64"/>
      <c r="U565" s="64"/>
    </row>
    <row r="566" spans="1:21">
      <c r="A566" s="85">
        <v>56.9</v>
      </c>
      <c r="B566" s="83">
        <f t="shared" si="128"/>
        <v>2.086230876216968E-3</v>
      </c>
      <c r="C566" s="6">
        <f t="shared" si="129"/>
        <v>2.6725104495844811E-3</v>
      </c>
      <c r="D566" s="6">
        <f t="shared" si="130"/>
        <v>1.499951302849455E-3</v>
      </c>
      <c r="E566" s="84">
        <f t="shared" si="131"/>
        <v>-0.19741863854000405</v>
      </c>
      <c r="F566" s="6">
        <f t="shared" si="132"/>
        <v>-0.2</v>
      </c>
      <c r="G566" s="6">
        <f t="shared" si="133"/>
        <v>2.4980917354798416E-3</v>
      </c>
      <c r="H566" s="6">
        <f t="shared" si="134"/>
        <v>2.5034770514603616E-3</v>
      </c>
      <c r="I566" s="83">
        <f t="shared" si="135"/>
        <v>1.3276425591098751</v>
      </c>
      <c r="J566" s="6">
        <f t="shared" si="136"/>
        <v>1.330117572164915</v>
      </c>
      <c r="K566" s="6">
        <f t="shared" si="137"/>
        <v>1.3251675460548349</v>
      </c>
      <c r="L566" s="84">
        <f t="shared" si="138"/>
        <v>1.8375346132341081E-3</v>
      </c>
      <c r="M566" s="6">
        <f t="shared" si="139"/>
        <v>-3.1427598669566455E-4</v>
      </c>
      <c r="N566" s="6">
        <f t="shared" si="140"/>
        <v>1.3252029699535079</v>
      </c>
      <c r="O566" s="54">
        <f t="shared" si="141"/>
        <v>1.3280598052851185</v>
      </c>
      <c r="P566" s="64"/>
      <c r="Q566" s="85">
        <v>56.900000000000098</v>
      </c>
      <c r="R566" s="64">
        <f t="shared" si="142"/>
        <v>0</v>
      </c>
      <c r="S566" s="64">
        <f t="shared" si="143"/>
        <v>1.34</v>
      </c>
      <c r="T566" s="64"/>
      <c r="U566" s="64"/>
    </row>
    <row r="567" spans="1:21">
      <c r="A567" s="85">
        <v>57</v>
      </c>
      <c r="B567" s="83">
        <f t="shared" si="128"/>
        <v>2.0826102047900035E-3</v>
      </c>
      <c r="C567" s="6">
        <f t="shared" si="129"/>
        <v>2.6678788252801717E-3</v>
      </c>
      <c r="D567" s="6">
        <f t="shared" si="130"/>
        <v>1.4973415842998348E-3</v>
      </c>
      <c r="E567" s="84">
        <f t="shared" si="131"/>
        <v>-0.19742310889443057</v>
      </c>
      <c r="F567" s="6">
        <f t="shared" si="132"/>
        <v>-0.20000000000000004</v>
      </c>
      <c r="G567" s="6">
        <f t="shared" si="133"/>
        <v>2.4937655860349127E-3</v>
      </c>
      <c r="H567" s="6">
        <f t="shared" si="134"/>
        <v>2.4991322457480042E-3</v>
      </c>
      <c r="I567" s="83">
        <f t="shared" si="135"/>
        <v>1.3276640055536275</v>
      </c>
      <c r="J567" s="6">
        <f t="shared" si="136"/>
        <v>1.330134777559461</v>
      </c>
      <c r="K567" s="6">
        <f t="shared" si="137"/>
        <v>1.3251932335477941</v>
      </c>
      <c r="L567" s="84">
        <f t="shared" si="138"/>
        <v>1.8343574614661663E-3</v>
      </c>
      <c r="M567" s="6">
        <f t="shared" si="139"/>
        <v>-3.1372549019606993E-4</v>
      </c>
      <c r="N567" s="6">
        <f t="shared" si="140"/>
        <v>1.3252285951787202</v>
      </c>
      <c r="O567" s="54">
        <f t="shared" si="141"/>
        <v>1.3280805275945855</v>
      </c>
      <c r="P567" s="64"/>
      <c r="Q567" s="85">
        <v>57.000000000000099</v>
      </c>
      <c r="R567" s="64">
        <f t="shared" si="142"/>
        <v>0</v>
      </c>
      <c r="S567" s="64">
        <f t="shared" si="143"/>
        <v>1.34</v>
      </c>
      <c r="T567" s="64"/>
      <c r="U567" s="64"/>
    </row>
    <row r="568" spans="1:21">
      <c r="A568" s="85">
        <v>57.1</v>
      </c>
      <c r="B568" s="83">
        <f t="shared" si="128"/>
        <v>2.0790020790020791E-3</v>
      </c>
      <c r="C568" s="6">
        <f t="shared" si="129"/>
        <v>2.6632632270701855E-3</v>
      </c>
      <c r="D568" s="6">
        <f t="shared" si="130"/>
        <v>1.494740930933973E-3</v>
      </c>
      <c r="E568" s="84">
        <f t="shared" si="131"/>
        <v>-0.19742756379226864</v>
      </c>
      <c r="F568" s="6">
        <f t="shared" si="132"/>
        <v>-0.19999999999999979</v>
      </c>
      <c r="G568" s="6">
        <f t="shared" si="133"/>
        <v>2.4894543945785212E-3</v>
      </c>
      <c r="H568" s="6">
        <f t="shared" si="134"/>
        <v>2.4948024948024945E-3</v>
      </c>
      <c r="I568" s="83">
        <f t="shared" si="135"/>
        <v>1.3276853776853779</v>
      </c>
      <c r="J568" s="6">
        <f t="shared" si="136"/>
        <v>1.3301519231496717</v>
      </c>
      <c r="K568" s="6">
        <f t="shared" si="137"/>
        <v>1.3252188322210841</v>
      </c>
      <c r="L568" s="84">
        <f t="shared" si="138"/>
        <v>1.8311912772860418E-3</v>
      </c>
      <c r="M568" s="6">
        <f t="shared" si="139"/>
        <v>-3.1317691886120536E-4</v>
      </c>
      <c r="N568" s="6">
        <f t="shared" si="140"/>
        <v>1.3252541318027802</v>
      </c>
      <c r="O568" s="54">
        <f t="shared" si="141"/>
        <v>1.3281011781011784</v>
      </c>
      <c r="P568" s="64"/>
      <c r="Q568" s="85">
        <v>57.100000000000101</v>
      </c>
      <c r="R568" s="64">
        <f t="shared" si="142"/>
        <v>0</v>
      </c>
      <c r="S568" s="64">
        <f t="shared" si="143"/>
        <v>1.34</v>
      </c>
      <c r="T568" s="64"/>
      <c r="U568" s="64"/>
    </row>
    <row r="569" spans="1:21">
      <c r="A569" s="85">
        <v>57.2</v>
      </c>
      <c r="B569" s="83">
        <f t="shared" si="128"/>
        <v>2.0754064337599448E-3</v>
      </c>
      <c r="C569" s="6">
        <f t="shared" si="129"/>
        <v>2.6586635719187774E-3</v>
      </c>
      <c r="D569" s="6">
        <f t="shared" si="130"/>
        <v>1.4921492956011123E-3</v>
      </c>
      <c r="E569" s="84">
        <f t="shared" si="131"/>
        <v>-0.19743200331354396</v>
      </c>
      <c r="F569" s="6">
        <f t="shared" si="132"/>
        <v>-0.19999999999999993</v>
      </c>
      <c r="G569" s="6">
        <f t="shared" si="133"/>
        <v>2.4851580836669886E-3</v>
      </c>
      <c r="H569" s="6">
        <f t="shared" si="134"/>
        <v>2.4904877205119335E-3</v>
      </c>
      <c r="I569" s="83">
        <f t="shared" si="135"/>
        <v>1.3277066758906955</v>
      </c>
      <c r="J569" s="6">
        <f t="shared" si="136"/>
        <v>1.3301690092468128</v>
      </c>
      <c r="K569" s="6">
        <f t="shared" si="137"/>
        <v>1.3252443425345781</v>
      </c>
      <c r="L569" s="84">
        <f t="shared" si="138"/>
        <v>1.8280360040024669E-3</v>
      </c>
      <c r="M569" s="6">
        <f t="shared" si="139"/>
        <v>-3.1263026260946683E-4</v>
      </c>
      <c r="N569" s="6">
        <f t="shared" si="140"/>
        <v>1.3252795802844128</v>
      </c>
      <c r="O569" s="54">
        <f t="shared" si="141"/>
        <v>1.3281217571774475</v>
      </c>
      <c r="P569" s="64"/>
      <c r="Q569" s="85">
        <v>57.200000000000102</v>
      </c>
      <c r="R569" s="64">
        <f t="shared" si="142"/>
        <v>0</v>
      </c>
      <c r="S569" s="64">
        <f t="shared" si="143"/>
        <v>1.34</v>
      </c>
      <c r="T569" s="64"/>
      <c r="U569" s="64"/>
    </row>
    <row r="570" spans="1:21">
      <c r="A570" s="85">
        <v>57.3</v>
      </c>
      <c r="B570" s="83">
        <f t="shared" si="128"/>
        <v>2.0718232044198894E-3</v>
      </c>
      <c r="C570" s="6">
        <f t="shared" si="129"/>
        <v>2.6540797773628587E-3</v>
      </c>
      <c r="D570" s="6">
        <f t="shared" si="130"/>
        <v>1.4895666314769199E-3</v>
      </c>
      <c r="E570" s="84">
        <f t="shared" si="131"/>
        <v>-0.19743642753773011</v>
      </c>
      <c r="F570" s="6">
        <f t="shared" si="132"/>
        <v>-0.20000000000000018</v>
      </c>
      <c r="G570" s="6">
        <f t="shared" si="133"/>
        <v>2.4808765763903247E-3</v>
      </c>
      <c r="H570" s="6">
        <f t="shared" si="134"/>
        <v>2.4861878453038676E-3</v>
      </c>
      <c r="I570" s="83">
        <f t="shared" si="135"/>
        <v>1.3277279005524862</v>
      </c>
      <c r="J570" s="6">
        <f t="shared" si="136"/>
        <v>1.3301860361599929</v>
      </c>
      <c r="K570" s="6">
        <f t="shared" si="137"/>
        <v>1.3252697649449796</v>
      </c>
      <c r="L570" s="84">
        <f t="shared" si="138"/>
        <v>1.8248915853139062E-3</v>
      </c>
      <c r="M570" s="6">
        <f t="shared" si="139"/>
        <v>-3.1208551143020003E-4</v>
      </c>
      <c r="N570" s="6">
        <f t="shared" si="140"/>
        <v>1.3253049410791815</v>
      </c>
      <c r="O570" s="54">
        <f t="shared" si="141"/>
        <v>1.3281422651933703</v>
      </c>
      <c r="P570" s="64"/>
      <c r="Q570" s="85">
        <v>57.300000000000097</v>
      </c>
      <c r="R570" s="64">
        <f t="shared" si="142"/>
        <v>0</v>
      </c>
      <c r="S570" s="64">
        <f t="shared" si="143"/>
        <v>1.34</v>
      </c>
      <c r="T570" s="64"/>
      <c r="U570" s="64"/>
    </row>
    <row r="571" spans="1:21">
      <c r="A571" s="85">
        <v>57.4</v>
      </c>
      <c r="B571" s="83">
        <f t="shared" si="128"/>
        <v>2.0682523267838678E-3</v>
      </c>
      <c r="C571" s="6">
        <f t="shared" si="129"/>
        <v>2.649511761507069E-3</v>
      </c>
      <c r="D571" s="6">
        <f t="shared" si="130"/>
        <v>1.4869928920606664E-3</v>
      </c>
      <c r="E571" s="84">
        <f t="shared" si="131"/>
        <v>-0.19744083654375327</v>
      </c>
      <c r="F571" s="6">
        <f t="shared" si="132"/>
        <v>-0.19999999999999987</v>
      </c>
      <c r="G571" s="6">
        <f t="shared" si="133"/>
        <v>2.4766097963676388E-3</v>
      </c>
      <c r="H571" s="6">
        <f t="shared" si="134"/>
        <v>2.4819027921406411E-3</v>
      </c>
      <c r="I571" s="83">
        <f t="shared" si="135"/>
        <v>1.3277490520510169</v>
      </c>
      <c r="J571" s="6">
        <f t="shared" si="136"/>
        <v>1.3302030041961834</v>
      </c>
      <c r="K571" s="6">
        <f t="shared" si="137"/>
        <v>1.3252950999058504</v>
      </c>
      <c r="L571" s="84">
        <f t="shared" si="138"/>
        <v>1.8217579653057225E-3</v>
      </c>
      <c r="M571" s="6">
        <f t="shared" si="139"/>
        <v>-3.1154265538200013E-4</v>
      </c>
      <c r="N571" s="6">
        <f t="shared" si="140"/>
        <v>1.3253302146395158</v>
      </c>
      <c r="O571" s="54">
        <f t="shared" si="141"/>
        <v>1.3281627025163738</v>
      </c>
      <c r="P571" s="64"/>
      <c r="Q571" s="85">
        <v>57.400000000000098</v>
      </c>
      <c r="R571" s="64">
        <f t="shared" si="142"/>
        <v>0</v>
      </c>
      <c r="S571" s="64">
        <f t="shared" si="143"/>
        <v>1.34</v>
      </c>
      <c r="T571" s="64"/>
      <c r="U571" s="64"/>
    </row>
    <row r="572" spans="1:21">
      <c r="A572" s="85">
        <v>57.5</v>
      </c>
      <c r="B572" s="83">
        <f t="shared" si="128"/>
        <v>2.0646937370956643E-3</v>
      </c>
      <c r="C572" s="6">
        <f t="shared" si="129"/>
        <v>2.6449594430189008E-3</v>
      </c>
      <c r="D572" s="6">
        <f t="shared" si="130"/>
        <v>1.4844280311724278E-3</v>
      </c>
      <c r="E572" s="84">
        <f t="shared" si="131"/>
        <v>-0.1974452304099992</v>
      </c>
      <c r="F572" s="6">
        <f t="shared" si="132"/>
        <v>-0.19999999999999984</v>
      </c>
      <c r="G572" s="6">
        <f t="shared" si="133"/>
        <v>2.4723576677426E-3</v>
      </c>
      <c r="H572" s="6">
        <f t="shared" si="134"/>
        <v>2.4776324845147968E-3</v>
      </c>
      <c r="I572" s="83">
        <f t="shared" si="135"/>
        <v>1.3277701307639369</v>
      </c>
      <c r="J572" s="6">
        <f t="shared" si="136"/>
        <v>1.3302199136602362</v>
      </c>
      <c r="K572" s="6">
        <f t="shared" si="137"/>
        <v>1.3253203478676376</v>
      </c>
      <c r="L572" s="84">
        <f t="shared" si="138"/>
        <v>1.8186350884465108E-3</v>
      </c>
      <c r="M572" s="6">
        <f t="shared" si="139"/>
        <v>-3.1100168459251737E-4</v>
      </c>
      <c r="N572" s="6">
        <f t="shared" si="140"/>
        <v>1.3253554014147384</v>
      </c>
      <c r="O572" s="54">
        <f t="shared" si="141"/>
        <v>1.3281830695113561</v>
      </c>
      <c r="P572" s="64"/>
      <c r="Q572" s="85">
        <v>57.500000000000099</v>
      </c>
      <c r="R572" s="64">
        <f t="shared" si="142"/>
        <v>0</v>
      </c>
      <c r="S572" s="64">
        <f t="shared" si="143"/>
        <v>1.34</v>
      </c>
      <c r="T572" s="64"/>
      <c r="U572" s="64"/>
    </row>
    <row r="573" spans="1:21">
      <c r="A573" s="85">
        <v>57.6</v>
      </c>
      <c r="B573" s="83">
        <f t="shared" si="128"/>
        <v>2.0611473720371005E-3</v>
      </c>
      <c r="C573" s="6">
        <f t="shared" si="129"/>
        <v>2.6404227411238675E-3</v>
      </c>
      <c r="D573" s="6">
        <f t="shared" si="130"/>
        <v>1.4818720029503335E-3</v>
      </c>
      <c r="E573" s="84">
        <f t="shared" si="131"/>
        <v>-0.19744960921431498</v>
      </c>
      <c r="F573" s="6">
        <f t="shared" si="132"/>
        <v>-0.2</v>
      </c>
      <c r="G573" s="6">
        <f t="shared" si="133"/>
        <v>2.4681201151789383E-3</v>
      </c>
      <c r="H573" s="6">
        <f t="shared" si="134"/>
        <v>2.4733768464445206E-3</v>
      </c>
      <c r="I573" s="83">
        <f t="shared" si="135"/>
        <v>1.3277911370663005</v>
      </c>
      <c r="J573" s="6">
        <f t="shared" si="136"/>
        <v>1.3302367648549021</v>
      </c>
      <c r="K573" s="6">
        <f t="shared" si="137"/>
        <v>1.3253455092776989</v>
      </c>
      <c r="L573" s="84">
        <f t="shared" si="138"/>
        <v>1.815522899585103E-3</v>
      </c>
      <c r="M573" s="6">
        <f t="shared" si="139"/>
        <v>-3.1046258925809589E-4</v>
      </c>
      <c r="N573" s="6">
        <f t="shared" si="140"/>
        <v>1.3253805018510905</v>
      </c>
      <c r="O573" s="54">
        <f t="shared" si="141"/>
        <v>1.328203366540708</v>
      </c>
      <c r="P573" s="64"/>
      <c r="Q573" s="85">
        <v>57.600000000000101</v>
      </c>
      <c r="R573" s="64">
        <f t="shared" si="142"/>
        <v>0</v>
      </c>
      <c r="S573" s="64">
        <f t="shared" si="143"/>
        <v>1.34</v>
      </c>
      <c r="T573" s="64"/>
      <c r="U573" s="64"/>
    </row>
    <row r="574" spans="1:21">
      <c r="A574" s="85">
        <v>57.7</v>
      </c>
      <c r="B574" s="83">
        <f t="shared" si="128"/>
        <v>2.0576131687242796E-3</v>
      </c>
      <c r="C574" s="6">
        <f t="shared" si="129"/>
        <v>2.6359015756007315E-3</v>
      </c>
      <c r="D574" s="6">
        <f t="shared" si="130"/>
        <v>1.4793247618478276E-3</v>
      </c>
      <c r="E574" s="84">
        <f t="shared" si="131"/>
        <v>-0.19745397303401549</v>
      </c>
      <c r="F574" s="6">
        <f t="shared" si="132"/>
        <v>-0.20000000000000012</v>
      </c>
      <c r="G574" s="6">
        <f t="shared" si="133"/>
        <v>2.4638970638559987E-3</v>
      </c>
      <c r="H574" s="6">
        <f t="shared" si="134"/>
        <v>2.4691358024691358E-3</v>
      </c>
      <c r="I574" s="83">
        <f t="shared" si="135"/>
        <v>1.3278120713305901</v>
      </c>
      <c r="J574" s="6">
        <f t="shared" si="136"/>
        <v>1.3302535580808494</v>
      </c>
      <c r="K574" s="6">
        <f t="shared" si="137"/>
        <v>1.3253705845803307</v>
      </c>
      <c r="L574" s="84">
        <f t="shared" si="138"/>
        <v>1.8124213439470692E-3</v>
      </c>
      <c r="M574" s="6">
        <f t="shared" si="139"/>
        <v>-3.0992535964257637E-4</v>
      </c>
      <c r="N574" s="6">
        <f t="shared" si="140"/>
        <v>1.32540551639176</v>
      </c>
      <c r="O574" s="54">
        <f t="shared" si="141"/>
        <v>1.328223593964335</v>
      </c>
      <c r="P574" s="64"/>
      <c r="Q574" s="85">
        <v>57.700000000000102</v>
      </c>
      <c r="R574" s="64">
        <f t="shared" si="142"/>
        <v>0</v>
      </c>
      <c r="S574" s="64">
        <f t="shared" si="143"/>
        <v>1.34</v>
      </c>
      <c r="T574" s="64"/>
      <c r="U574" s="64"/>
    </row>
    <row r="575" spans="1:21">
      <c r="A575" s="85">
        <v>57.8</v>
      </c>
      <c r="B575" s="83">
        <f t="shared" si="128"/>
        <v>2.0540910647038686E-3</v>
      </c>
      <c r="C575" s="6">
        <f t="shared" si="129"/>
        <v>2.6313958667767709E-3</v>
      </c>
      <c r="D575" s="6">
        <f t="shared" si="130"/>
        <v>1.4767862626309666E-3</v>
      </c>
      <c r="E575" s="84">
        <f t="shared" si="131"/>
        <v>-0.19745832194588681</v>
      </c>
      <c r="F575" s="6">
        <f t="shared" si="132"/>
        <v>-0.20000000000000004</v>
      </c>
      <c r="G575" s="6">
        <f t="shared" si="133"/>
        <v>2.4596884394643345E-3</v>
      </c>
      <c r="H575" s="6">
        <f t="shared" si="134"/>
        <v>2.4649092776446425E-3</v>
      </c>
      <c r="I575" s="83">
        <f t="shared" si="135"/>
        <v>1.3278329339267376</v>
      </c>
      <c r="J575" s="6">
        <f t="shared" si="136"/>
        <v>1.3302702936366813</v>
      </c>
      <c r="K575" s="6">
        <f t="shared" si="137"/>
        <v>1.325395574216794</v>
      </c>
      <c r="L575" s="84">
        <f t="shared" si="138"/>
        <v>1.8093303671317281E-3</v>
      </c>
      <c r="M575" s="6">
        <f t="shared" si="139"/>
        <v>-3.0938998607743696E-4</v>
      </c>
      <c r="N575" s="6">
        <f t="shared" si="140"/>
        <v>1.3254304454769064</v>
      </c>
      <c r="O575" s="54">
        <f t="shared" si="141"/>
        <v>1.3282437521396784</v>
      </c>
      <c r="P575" s="64"/>
      <c r="Q575" s="85">
        <v>57.800000000000097</v>
      </c>
      <c r="R575" s="64">
        <f t="shared" si="142"/>
        <v>0</v>
      </c>
      <c r="S575" s="64">
        <f t="shared" si="143"/>
        <v>1.34</v>
      </c>
      <c r="T575" s="64"/>
      <c r="U575" s="64"/>
    </row>
    <row r="576" spans="1:21">
      <c r="A576" s="85">
        <v>57.9</v>
      </c>
      <c r="B576" s="83">
        <f t="shared" si="128"/>
        <v>2.050580997949419E-3</v>
      </c>
      <c r="C576" s="6">
        <f t="shared" si="129"/>
        <v>2.6269055355231012E-3</v>
      </c>
      <c r="D576" s="6">
        <f t="shared" si="130"/>
        <v>1.4742564603757368E-3</v>
      </c>
      <c r="E576" s="84">
        <f t="shared" si="131"/>
        <v>-0.19746265602619181</v>
      </c>
      <c r="F576" s="6">
        <f t="shared" si="132"/>
        <v>-0.19999999999999987</v>
      </c>
      <c r="G576" s="6">
        <f t="shared" si="133"/>
        <v>2.4554941682013503E-3</v>
      </c>
      <c r="H576" s="6">
        <f t="shared" si="134"/>
        <v>2.4606971975393026E-3</v>
      </c>
      <c r="I576" s="83">
        <f t="shared" si="135"/>
        <v>1.3278537252221465</v>
      </c>
      <c r="J576" s="6">
        <f t="shared" si="136"/>
        <v>1.3302869718189532</v>
      </c>
      <c r="K576" s="6">
        <f t="shared" si="137"/>
        <v>1.3254204786253398</v>
      </c>
      <c r="L576" s="84">
        <f t="shared" si="138"/>
        <v>1.8062499151084851E-3</v>
      </c>
      <c r="M576" s="6">
        <f t="shared" si="139"/>
        <v>-3.0885645896059683E-4</v>
      </c>
      <c r="N576" s="6">
        <f t="shared" si="140"/>
        <v>1.3254552895436875</v>
      </c>
      <c r="O576" s="54">
        <f t="shared" si="141"/>
        <v>1.3282638414217363</v>
      </c>
      <c r="P576" s="64"/>
      <c r="Q576" s="85">
        <v>57.900000000000098</v>
      </c>
      <c r="R576" s="64">
        <f t="shared" si="142"/>
        <v>0</v>
      </c>
      <c r="S576" s="64">
        <f t="shared" si="143"/>
        <v>1.34</v>
      </c>
      <c r="T576" s="64"/>
      <c r="U576" s="64"/>
    </row>
    <row r="577" spans="1:21">
      <c r="A577" s="85">
        <v>58</v>
      </c>
      <c r="B577" s="83">
        <f t="shared" si="128"/>
        <v>2.0470829068577278E-3</v>
      </c>
      <c r="C577" s="6">
        <f t="shared" si="129"/>
        <v>2.6224305032500447E-3</v>
      </c>
      <c r="D577" s="6">
        <f t="shared" si="130"/>
        <v>1.4717353104654106E-3</v>
      </c>
      <c r="E577" s="84">
        <f t="shared" si="131"/>
        <v>-0.19746697535067392</v>
      </c>
      <c r="F577" s="6">
        <f t="shared" si="132"/>
        <v>-0.19999999999999982</v>
      </c>
      <c r="G577" s="6">
        <f t="shared" si="133"/>
        <v>2.4513141767669886E-3</v>
      </c>
      <c r="H577" s="6">
        <f t="shared" si="134"/>
        <v>2.456499488229273E-3</v>
      </c>
      <c r="I577" s="83">
        <f t="shared" si="135"/>
        <v>1.3278744455817129</v>
      </c>
      <c r="J577" s="6">
        <f t="shared" si="136"/>
        <v>1.3303035929221914</v>
      </c>
      <c r="K577" s="6">
        <f t="shared" si="137"/>
        <v>1.3254452982412346</v>
      </c>
      <c r="L577" s="84">
        <f t="shared" si="138"/>
        <v>1.8031799342145146E-3</v>
      </c>
      <c r="M577" s="6">
        <f t="shared" si="139"/>
        <v>-3.083247687563908E-4</v>
      </c>
      <c r="N577" s="6">
        <f t="shared" si="140"/>
        <v>1.3254800490262837</v>
      </c>
      <c r="O577" s="54">
        <f t="shared" si="141"/>
        <v>1.3282838621630844</v>
      </c>
      <c r="P577" s="64"/>
      <c r="Q577" s="85">
        <v>58.000000000000099</v>
      </c>
      <c r="R577" s="64">
        <f t="shared" si="142"/>
        <v>0</v>
      </c>
      <c r="S577" s="64">
        <f t="shared" si="143"/>
        <v>1.34</v>
      </c>
      <c r="T577" s="64"/>
      <c r="U577" s="64"/>
    </row>
    <row r="578" spans="1:21">
      <c r="A578" s="85">
        <v>58.1</v>
      </c>
      <c r="B578" s="83">
        <f t="shared" si="128"/>
        <v>2.0435967302452314E-3</v>
      </c>
      <c r="C578" s="6">
        <f t="shared" si="129"/>
        <v>2.6179706919025438E-3</v>
      </c>
      <c r="D578" s="6">
        <f t="shared" si="130"/>
        <v>1.4692227685879191E-3</v>
      </c>
      <c r="E578" s="84">
        <f t="shared" si="131"/>
        <v>-0.19747127999456196</v>
      </c>
      <c r="F578" s="6">
        <f t="shared" si="132"/>
        <v>-0.2</v>
      </c>
      <c r="G578" s="6">
        <f t="shared" si="133"/>
        <v>2.4471483923594588E-3</v>
      </c>
      <c r="H578" s="6">
        <f t="shared" si="134"/>
        <v>2.4523160762942777E-3</v>
      </c>
      <c r="I578" s="83">
        <f t="shared" si="135"/>
        <v>1.3278950953678477</v>
      </c>
      <c r="J578" s="6">
        <f t="shared" si="136"/>
        <v>1.3303201572389094</v>
      </c>
      <c r="K578" s="6">
        <f t="shared" si="137"/>
        <v>1.3254700334967859</v>
      </c>
      <c r="L578" s="84">
        <f t="shared" si="138"/>
        <v>1.8001203711511019E-3</v>
      </c>
      <c r="M578" s="6">
        <f t="shared" si="139"/>
        <v>-3.0779490599437296E-4</v>
      </c>
      <c r="N578" s="6">
        <f t="shared" si="140"/>
        <v>1.3255047243559244</v>
      </c>
      <c r="O578" s="54">
        <f t="shared" si="141"/>
        <v>1.3283038147138968</v>
      </c>
      <c r="P578" s="64"/>
      <c r="Q578" s="85">
        <v>58.100000000000101</v>
      </c>
      <c r="R578" s="64">
        <f t="shared" si="142"/>
        <v>0</v>
      </c>
      <c r="S578" s="64">
        <f t="shared" si="143"/>
        <v>1.34</v>
      </c>
      <c r="T578" s="64"/>
      <c r="U578" s="64"/>
    </row>
    <row r="579" spans="1:21">
      <c r="A579" s="85">
        <v>58.200000000000102</v>
      </c>
      <c r="B579" s="83">
        <f t="shared" si="128"/>
        <v>2.0401224073444369E-3</v>
      </c>
      <c r="C579" s="6">
        <f t="shared" si="129"/>
        <v>2.613526023955615E-3</v>
      </c>
      <c r="D579" s="6">
        <f t="shared" si="130"/>
        <v>1.4667187907332589E-3</v>
      </c>
      <c r="E579" s="84">
        <f t="shared" si="131"/>
        <v>-0.19747557003257324</v>
      </c>
      <c r="F579" s="6">
        <f t="shared" si="132"/>
        <v>-0.20000000000000012</v>
      </c>
      <c r="G579" s="6">
        <f t="shared" si="133"/>
        <v>2.4429967426710052E-3</v>
      </c>
      <c r="H579" s="6">
        <f t="shared" si="134"/>
        <v>2.4481468888133246E-3</v>
      </c>
      <c r="I579" s="83">
        <f t="shared" si="135"/>
        <v>1.3279156749404966</v>
      </c>
      <c r="J579" s="6">
        <f t="shared" si="136"/>
        <v>1.3303366650596258</v>
      </c>
      <c r="K579" s="6">
        <f t="shared" si="137"/>
        <v>1.3254946848213673</v>
      </c>
      <c r="L579" s="84">
        <f t="shared" si="138"/>
        <v>1.7970711729803264E-3</v>
      </c>
      <c r="M579" s="6">
        <f t="shared" si="139"/>
        <v>-3.0726686126912508E-4</v>
      </c>
      <c r="N579" s="6">
        <f t="shared" si="140"/>
        <v>1.3255293159609123</v>
      </c>
      <c r="O579" s="54">
        <f t="shared" si="141"/>
        <v>1.3283236994219656</v>
      </c>
      <c r="P579" s="64"/>
      <c r="Q579" s="85">
        <v>58.200000000000102</v>
      </c>
      <c r="R579" s="64">
        <f t="shared" si="142"/>
        <v>0</v>
      </c>
      <c r="S579" s="64">
        <f t="shared" si="143"/>
        <v>1.34</v>
      </c>
      <c r="T579" s="64"/>
      <c r="U579" s="64"/>
    </row>
    <row r="580" spans="1:21">
      <c r="A580" s="85">
        <v>58.300000000000097</v>
      </c>
      <c r="B580" s="83">
        <f t="shared" si="128"/>
        <v>2.0366598778004041E-3</v>
      </c>
      <c r="C580" s="6">
        <f t="shared" si="129"/>
        <v>2.6090964224098809E-3</v>
      </c>
      <c r="D580" s="6">
        <f t="shared" si="130"/>
        <v>1.4642233331909271E-3</v>
      </c>
      <c r="E580" s="84">
        <f t="shared" si="131"/>
        <v>-0.19747984553892003</v>
      </c>
      <c r="F580" s="6">
        <f t="shared" si="132"/>
        <v>-0.19999999999999987</v>
      </c>
      <c r="G580" s="6">
        <f t="shared" si="133"/>
        <v>2.4388591558837437E-3</v>
      </c>
      <c r="H580" s="6">
        <f t="shared" si="134"/>
        <v>2.4439918533604847E-3</v>
      </c>
      <c r="I580" s="83">
        <f t="shared" si="135"/>
        <v>1.3279361846571625</v>
      </c>
      <c r="J580" s="6">
        <f t="shared" si="136"/>
        <v>1.3303531166728804</v>
      </c>
      <c r="K580" s="6">
        <f t="shared" si="137"/>
        <v>1.3255192526414445</v>
      </c>
      <c r="L580" s="84">
        <f t="shared" si="138"/>
        <v>1.7940322871229102E-3</v>
      </c>
      <c r="M580" s="6">
        <f t="shared" si="139"/>
        <v>-3.0674062523956233E-4</v>
      </c>
      <c r="N580" s="6">
        <f t="shared" si="140"/>
        <v>1.3255538242666487</v>
      </c>
      <c r="O580" s="54">
        <f t="shared" si="141"/>
        <v>1.3283435166327224</v>
      </c>
      <c r="P580" s="64"/>
      <c r="Q580" s="85">
        <v>58.300000000000097</v>
      </c>
      <c r="R580" s="64">
        <f t="shared" si="142"/>
        <v>0</v>
      </c>
      <c r="S580" s="64">
        <f t="shared" si="143"/>
        <v>1.34</v>
      </c>
      <c r="T580" s="64"/>
      <c r="U580" s="64"/>
    </row>
    <row r="581" spans="1:21">
      <c r="A581" s="85">
        <v>58.400000000000098</v>
      </c>
      <c r="B581" s="83">
        <f t="shared" si="128"/>
        <v>2.0332090816672279E-3</v>
      </c>
      <c r="C581" s="6">
        <f t="shared" si="129"/>
        <v>2.6046818107870922E-3</v>
      </c>
      <c r="D581" s="6">
        <f t="shared" si="130"/>
        <v>1.4617363525473634E-3</v>
      </c>
      <c r="E581" s="84">
        <f t="shared" si="131"/>
        <v>-0.1974841065873123</v>
      </c>
      <c r="F581" s="6">
        <f t="shared" si="132"/>
        <v>-0.20000000000000012</v>
      </c>
      <c r="G581" s="6">
        <f t="shared" si="133"/>
        <v>2.4347355606654901E-3</v>
      </c>
      <c r="H581" s="6">
        <f t="shared" si="134"/>
        <v>2.4398508980006737E-3</v>
      </c>
      <c r="I581" s="83">
        <f t="shared" si="135"/>
        <v>1.3279566248729249</v>
      </c>
      <c r="J581" s="6">
        <f t="shared" si="136"/>
        <v>1.3303695123652519</v>
      </c>
      <c r="K581" s="6">
        <f t="shared" si="137"/>
        <v>1.3255437373805978</v>
      </c>
      <c r="L581" s="84">
        <f t="shared" si="138"/>
        <v>1.7910036613539018E-3</v>
      </c>
      <c r="M581" s="6">
        <f t="shared" si="139"/>
        <v>-3.0621618862907671E-4</v>
      </c>
      <c r="N581" s="6">
        <f t="shared" si="140"/>
        <v>1.3255782496956583</v>
      </c>
      <c r="O581" s="54">
        <f t="shared" si="141"/>
        <v>1.3283632666892582</v>
      </c>
      <c r="P581" s="64"/>
      <c r="Q581" s="85">
        <v>58.400000000000098</v>
      </c>
      <c r="R581" s="64">
        <f t="shared" si="142"/>
        <v>0</v>
      </c>
      <c r="S581" s="64">
        <f t="shared" si="143"/>
        <v>1.34</v>
      </c>
      <c r="T581" s="64"/>
      <c r="U581" s="64"/>
    </row>
    <row r="582" spans="1:21">
      <c r="A582" s="85">
        <v>58.500000000000099</v>
      </c>
      <c r="B582" s="83">
        <f t="shared" si="128"/>
        <v>2.0297699594045973E-3</v>
      </c>
      <c r="C582" s="6">
        <f t="shared" si="129"/>
        <v>2.6002821131257455E-3</v>
      </c>
      <c r="D582" s="6">
        <f t="shared" si="130"/>
        <v>1.459257805683449E-3</v>
      </c>
      <c r="E582" s="84">
        <f t="shared" si="131"/>
        <v>-0.19748835325096212</v>
      </c>
      <c r="F582" s="6">
        <f t="shared" si="132"/>
        <v>-0.20000000000000004</v>
      </c>
      <c r="G582" s="6">
        <f t="shared" si="133"/>
        <v>2.4306258861656834E-3</v>
      </c>
      <c r="H582" s="6">
        <f t="shared" si="134"/>
        <v>2.4357239512855168E-3</v>
      </c>
      <c r="I582" s="83">
        <f t="shared" si="135"/>
        <v>1.3279769959404604</v>
      </c>
      <c r="J582" s="6">
        <f t="shared" si="136"/>
        <v>1.3303858524213734</v>
      </c>
      <c r="K582" s="6">
        <f t="shared" si="137"/>
        <v>1.3255681394595475</v>
      </c>
      <c r="L582" s="84">
        <f t="shared" si="138"/>
        <v>1.7879852438005322E-3</v>
      </c>
      <c r="M582" s="6">
        <f t="shared" si="139"/>
        <v>-3.0569354222400783E-4</v>
      </c>
      <c r="N582" s="6">
        <f t="shared" si="140"/>
        <v>1.3256025926676123</v>
      </c>
      <c r="O582" s="54">
        <f t="shared" si="141"/>
        <v>1.3283829499323414</v>
      </c>
      <c r="P582" s="64"/>
      <c r="Q582" s="85">
        <v>58.500000000000099</v>
      </c>
      <c r="R582" s="64">
        <f t="shared" si="142"/>
        <v>0</v>
      </c>
      <c r="S582" s="64">
        <f t="shared" si="143"/>
        <v>1.34</v>
      </c>
      <c r="T582" s="64"/>
      <c r="U582" s="64"/>
    </row>
    <row r="583" spans="1:21">
      <c r="A583" s="85">
        <v>58.600000000000101</v>
      </c>
      <c r="B583" s="83">
        <f t="shared" ref="B583:B646" si="144">(R_dead_char*(A583)+R_c*m_c)/(A583+m_c)</f>
        <v>2.0263424518743634E-3</v>
      </c>
      <c r="C583" s="6">
        <f t="shared" ref="C583:C646" si="145">B583*(1+SQRT(E583^2+F583^2))</f>
        <v>2.5958972539767214E-3</v>
      </c>
      <c r="D583" s="6">
        <f t="shared" ref="D583:D646" si="146">B583*(1-SQRT(E583^2+F583^2))</f>
        <v>1.4567876497720055E-3</v>
      </c>
      <c r="E583" s="84">
        <f t="shared" ref="E583:E646" si="147">(B583-G583)/B583</f>
        <v>-0.19749258560258806</v>
      </c>
      <c r="F583" s="6">
        <f t="shared" ref="F583:F646" si="148">(B583-H583)/B583</f>
        <v>-0.19999999999999993</v>
      </c>
      <c r="G583" s="6">
        <f t="shared" ref="G583:G646" si="149">(R_dead_char*A583+R_c*(m_c+sig_m_c))/(A583+(m_c+sig_m_c))</f>
        <v>2.4265300620113193E-3</v>
      </c>
      <c r="H583" s="6">
        <f t="shared" ref="H583:H646" si="150">(R_dead_char*A583+(R_c+sig_Rc)*(m_c))/(A583+m_c)</f>
        <v>2.4316109422492359E-3</v>
      </c>
      <c r="I583" s="83">
        <f t="shared" ref="I583:I646" si="151">(R_mod_char*(A583)+R_c*m_c)/(A583+m_c)</f>
        <v>1.3279972982100645</v>
      </c>
      <c r="J583" s="6">
        <f t="shared" ref="J583:J646" si="152">I583*(1+SQRT(L583^2+M583^2))</f>
        <v>1.3304021371239507</v>
      </c>
      <c r="K583" s="6">
        <f t="shared" ref="K583:K646" si="153">I583*(1-SQRT(L583^2+M583^2))</f>
        <v>1.3255924592961783</v>
      </c>
      <c r="L583" s="84">
        <f t="shared" ref="L583:L646" si="154">(I583-N583)/I583</f>
        <v>1.7849769829399017E-3</v>
      </c>
      <c r="M583" s="6">
        <f t="shared" ref="M583:M646" si="155">(I583-O583)/I583</f>
        <v>-3.0517267687294987E-4</v>
      </c>
      <c r="N583" s="6">
        <f t="shared" ref="N583:N646" si="156">(R_mod_char*A583+(R_c*(m_c+sig_m_c)))/(A583+(m_c+sig_m_c))</f>
        <v>1.3256268535993532</v>
      </c>
      <c r="O583" s="54">
        <f t="shared" ref="O583:O646" si="157">(R_mod_char*A583+(R_c+sig_Rc)*(m_c))/(A583+(m_c))</f>
        <v>1.3284025667004393</v>
      </c>
      <c r="P583" s="64"/>
      <c r="Q583" s="85">
        <v>58.600000000000101</v>
      </c>
      <c r="R583" s="64">
        <f t="shared" ref="R583:R646" si="158">R_bulk_dead_std</f>
        <v>0</v>
      </c>
      <c r="S583" s="64">
        <f t="shared" ref="S583:S646" si="159">R_bulk_mod_std</f>
        <v>1.34</v>
      </c>
      <c r="T583" s="64"/>
      <c r="U583" s="64"/>
    </row>
    <row r="584" spans="1:21">
      <c r="A584" s="85">
        <v>58.700000000000102</v>
      </c>
      <c r="B584" s="83">
        <f t="shared" si="144"/>
        <v>2.022926500337151E-3</v>
      </c>
      <c r="C584" s="6">
        <f t="shared" si="145"/>
        <v>2.5915271583989733E-3</v>
      </c>
      <c r="D584" s="6">
        <f t="shared" si="146"/>
        <v>1.4543258422753285E-3</v>
      </c>
      <c r="E584" s="84">
        <f t="shared" si="147"/>
        <v>-0.19749680371442013</v>
      </c>
      <c r="F584" s="6">
        <f t="shared" si="148"/>
        <v>-0.19999999999999987</v>
      </c>
      <c r="G584" s="6">
        <f t="shared" si="149"/>
        <v>2.4224480183029362E-3</v>
      </c>
      <c r="H584" s="6">
        <f t="shared" si="150"/>
        <v>2.427511800404581E-3</v>
      </c>
      <c r="I584" s="83">
        <f t="shared" si="151"/>
        <v>1.3280175320296699</v>
      </c>
      <c r="J584" s="6">
        <f t="shared" si="152"/>
        <v>1.3304183667537766</v>
      </c>
      <c r="K584" s="6">
        <f t="shared" si="153"/>
        <v>1.3256166973055632</v>
      </c>
      <c r="L584" s="84">
        <f t="shared" si="154"/>
        <v>1.7819788275941681E-3</v>
      </c>
      <c r="M584" s="6">
        <f t="shared" si="155"/>
        <v>-3.0465358348773187E-4</v>
      </c>
      <c r="N584" s="6">
        <f t="shared" si="156"/>
        <v>1.3256510329049191</v>
      </c>
      <c r="O584" s="54">
        <f t="shared" si="157"/>
        <v>1.3284221173297373</v>
      </c>
      <c r="P584" s="64"/>
      <c r="Q584" s="85">
        <v>58.700000000000102</v>
      </c>
      <c r="R584" s="64">
        <f t="shared" si="158"/>
        <v>0</v>
      </c>
      <c r="S584" s="64">
        <f t="shared" si="159"/>
        <v>1.34</v>
      </c>
      <c r="T584" s="64"/>
      <c r="U584" s="64"/>
    </row>
    <row r="585" spans="1:21">
      <c r="A585" s="85">
        <v>58.800000000000097</v>
      </c>
      <c r="B585" s="83">
        <f t="shared" si="144"/>
        <v>2.0195220464490037E-3</v>
      </c>
      <c r="C585" s="6">
        <f t="shared" si="145"/>
        <v>2.5871717519552555E-3</v>
      </c>
      <c r="D585" s="6">
        <f t="shared" si="146"/>
        <v>1.4518723409427516E-3</v>
      </c>
      <c r="E585" s="84">
        <f t="shared" si="147"/>
        <v>-0.19750100765820236</v>
      </c>
      <c r="F585" s="6">
        <f t="shared" si="148"/>
        <v>-0.20000000000000009</v>
      </c>
      <c r="G585" s="6">
        <f t="shared" si="149"/>
        <v>2.4183796856106369E-3</v>
      </c>
      <c r="H585" s="6">
        <f t="shared" si="150"/>
        <v>2.4234264557388046E-3</v>
      </c>
      <c r="I585" s="83">
        <f t="shared" si="151"/>
        <v>1.3280376977448671</v>
      </c>
      <c r="J585" s="6">
        <f t="shared" si="152"/>
        <v>1.3304345415897483</v>
      </c>
      <c r="K585" s="6">
        <f t="shared" si="153"/>
        <v>1.3256408538999858</v>
      </c>
      <c r="L585" s="84">
        <f t="shared" si="154"/>
        <v>1.778990726929408E-3</v>
      </c>
      <c r="M585" s="6">
        <f t="shared" si="155"/>
        <v>-3.0413625304138758E-4</v>
      </c>
      <c r="N585" s="6">
        <f t="shared" si="156"/>
        <v>1.3256751309955663</v>
      </c>
      <c r="O585" s="54">
        <f t="shared" si="157"/>
        <v>1.328441602154157</v>
      </c>
      <c r="P585" s="64"/>
      <c r="Q585" s="85">
        <v>58.800000000000097</v>
      </c>
      <c r="R585" s="64">
        <f t="shared" si="158"/>
        <v>0</v>
      </c>
      <c r="S585" s="64">
        <f t="shared" si="159"/>
        <v>1.34</v>
      </c>
      <c r="T585" s="64"/>
      <c r="U585" s="64"/>
    </row>
    <row r="586" spans="1:21">
      <c r="A586" s="85">
        <v>58.900000000000098</v>
      </c>
      <c r="B586" s="83">
        <f t="shared" si="144"/>
        <v>2.016129032258061E-3</v>
      </c>
      <c r="C586" s="6">
        <f t="shared" si="145"/>
        <v>2.582830960707896E-3</v>
      </c>
      <c r="D586" s="6">
        <f t="shared" si="146"/>
        <v>1.4494271038082258E-3</v>
      </c>
      <c r="E586" s="84">
        <f t="shared" si="147"/>
        <v>-0.19750519750519752</v>
      </c>
      <c r="F586" s="6">
        <f t="shared" si="148"/>
        <v>-0.2</v>
      </c>
      <c r="G586" s="6">
        <f t="shared" si="149"/>
        <v>2.4143249949701521E-3</v>
      </c>
      <c r="H586" s="6">
        <f t="shared" si="150"/>
        <v>2.4193548387096732E-3</v>
      </c>
      <c r="I586" s="83">
        <f t="shared" si="151"/>
        <v>1.3280577956989248</v>
      </c>
      <c r="J586" s="6">
        <f t="shared" si="152"/>
        <v>1.3304506619088838</v>
      </c>
      <c r="K586" s="6">
        <f t="shared" si="153"/>
        <v>1.325664929488966</v>
      </c>
      <c r="L586" s="84">
        <f t="shared" si="154"/>
        <v>1.7760126304518077E-3</v>
      </c>
      <c r="M586" s="6">
        <f t="shared" si="155"/>
        <v>-3.0362067656813252E-4</v>
      </c>
      <c r="N586" s="6">
        <f t="shared" si="156"/>
        <v>1.3256991482797935</v>
      </c>
      <c r="O586" s="54">
        <f t="shared" si="157"/>
        <v>1.3284610215053765</v>
      </c>
      <c r="P586" s="64"/>
      <c r="Q586" s="85">
        <v>58.900000000000098</v>
      </c>
      <c r="R586" s="64">
        <f t="shared" si="158"/>
        <v>0</v>
      </c>
      <c r="S586" s="64">
        <f t="shared" si="159"/>
        <v>1.34</v>
      </c>
      <c r="T586" s="64"/>
      <c r="U586" s="64"/>
    </row>
    <row r="587" spans="1:21">
      <c r="A587" s="85">
        <v>59.000000000000099</v>
      </c>
      <c r="B587" s="83">
        <f t="shared" si="144"/>
        <v>2.0127474002012715E-3</v>
      </c>
      <c r="C587" s="6">
        <f t="shared" si="145"/>
        <v>2.5785047112146168E-3</v>
      </c>
      <c r="D587" s="6">
        <f t="shared" si="146"/>
        <v>1.4469900891879264E-3</v>
      </c>
      <c r="E587" s="84">
        <f t="shared" si="147"/>
        <v>-0.19750937332619151</v>
      </c>
      <c r="F587" s="6">
        <f t="shared" si="148"/>
        <v>-0.19999999999999982</v>
      </c>
      <c r="G587" s="6">
        <f t="shared" si="149"/>
        <v>2.4102838778789458E-3</v>
      </c>
      <c r="H587" s="6">
        <f t="shared" si="150"/>
        <v>2.4152968802415254E-3</v>
      </c>
      <c r="I587" s="83">
        <f t="shared" si="151"/>
        <v>1.3280778262328081</v>
      </c>
      <c r="J587" s="6">
        <f t="shared" si="152"/>
        <v>1.3304667279863358</v>
      </c>
      <c r="K587" s="6">
        <f t="shared" si="153"/>
        <v>1.3256889244792804</v>
      </c>
      <c r="L587" s="84">
        <f t="shared" si="154"/>
        <v>1.7730444880053606E-3</v>
      </c>
      <c r="M587" s="6">
        <f t="shared" si="155"/>
        <v>-3.0310684516300694E-4</v>
      </c>
      <c r="N587" s="6">
        <f t="shared" si="156"/>
        <v>1.3257230851633639</v>
      </c>
      <c r="O587" s="54">
        <f t="shared" si="157"/>
        <v>1.3284803757128485</v>
      </c>
      <c r="P587" s="64"/>
      <c r="Q587" s="85">
        <v>59.000000000000099</v>
      </c>
      <c r="R587" s="64">
        <f t="shared" si="158"/>
        <v>0</v>
      </c>
      <c r="S587" s="64">
        <f t="shared" si="159"/>
        <v>1.34</v>
      </c>
      <c r="T587" s="64"/>
      <c r="U587" s="64"/>
    </row>
    <row r="588" spans="1:21">
      <c r="A588" s="85">
        <v>59.100000000000101</v>
      </c>
      <c r="B588" s="83">
        <f t="shared" si="144"/>
        <v>2.0093770931011354E-3</v>
      </c>
      <c r="C588" s="6">
        <f t="shared" si="145"/>
        <v>2.5741929305243875E-3</v>
      </c>
      <c r="D588" s="6">
        <f t="shared" si="146"/>
        <v>1.4445612556778834E-3</v>
      </c>
      <c r="E588" s="84">
        <f t="shared" si="147"/>
        <v>-0.19751353519149778</v>
      </c>
      <c r="F588" s="6">
        <f t="shared" si="148"/>
        <v>-0.1999999999999999</v>
      </c>
      <c r="G588" s="6">
        <f t="shared" si="149"/>
        <v>2.4062562662923561E-3</v>
      </c>
      <c r="H588" s="6">
        <f t="shared" si="150"/>
        <v>2.4112525117213623E-3</v>
      </c>
      <c r="I588" s="83">
        <f t="shared" si="151"/>
        <v>1.328097789685198</v>
      </c>
      <c r="J588" s="6">
        <f t="shared" si="152"/>
        <v>1.3304827400954085</v>
      </c>
      <c r="K588" s="6">
        <f t="shared" si="153"/>
        <v>1.3257128392749875</v>
      </c>
      <c r="L588" s="84">
        <f t="shared" si="154"/>
        <v>1.7700862497682292E-3</v>
      </c>
      <c r="M588" s="6">
        <f t="shared" si="155"/>
        <v>-3.0259474998101755E-4</v>
      </c>
      <c r="N588" s="6">
        <f t="shared" si="156"/>
        <v>1.3257469420493286</v>
      </c>
      <c r="O588" s="54">
        <f t="shared" si="157"/>
        <v>1.3284996651038181</v>
      </c>
      <c r="P588" s="64"/>
      <c r="Q588" s="85">
        <v>59.100000000000101</v>
      </c>
      <c r="R588" s="64">
        <f t="shared" si="158"/>
        <v>0</v>
      </c>
      <c r="S588" s="64">
        <f t="shared" si="159"/>
        <v>1.34</v>
      </c>
      <c r="T588" s="64"/>
      <c r="U588" s="64"/>
    </row>
    <row r="589" spans="1:21">
      <c r="A589" s="85">
        <v>59.200000000000102</v>
      </c>
      <c r="B589" s="83">
        <f t="shared" si="144"/>
        <v>2.006018054162484E-3</v>
      </c>
      <c r="C589" s="6">
        <f t="shared" si="145"/>
        <v>2.5698955461733262E-3</v>
      </c>
      <c r="D589" s="6">
        <f t="shared" si="146"/>
        <v>1.4421405621516416E-3</v>
      </c>
      <c r="E589" s="84">
        <f t="shared" si="147"/>
        <v>-0.19751768317095941</v>
      </c>
      <c r="F589" s="6">
        <f t="shared" si="148"/>
        <v>-0.19999999999999996</v>
      </c>
      <c r="G589" s="6">
        <f t="shared" si="149"/>
        <v>2.402242092619774E-3</v>
      </c>
      <c r="H589" s="6">
        <f t="shared" si="150"/>
        <v>2.4072216649949807E-3</v>
      </c>
      <c r="I589" s="83">
        <f t="shared" si="151"/>
        <v>1.328117686392511</v>
      </c>
      <c r="J589" s="6">
        <f t="shared" si="152"/>
        <v>1.3304986985075737</v>
      </c>
      <c r="K589" s="6">
        <f t="shared" si="153"/>
        <v>1.3257366742774483</v>
      </c>
      <c r="L589" s="84">
        <f t="shared" si="154"/>
        <v>1.7671378662511106E-3</v>
      </c>
      <c r="M589" s="6">
        <f t="shared" si="155"/>
        <v>-3.0208438223744947E-4</v>
      </c>
      <c r="N589" s="6">
        <f t="shared" si="156"/>
        <v>1.325770719338049</v>
      </c>
      <c r="O589" s="54">
        <f t="shared" si="157"/>
        <v>1.3285188900033436</v>
      </c>
      <c r="P589" s="64"/>
      <c r="Q589" s="85">
        <v>59.200000000000102</v>
      </c>
      <c r="R589" s="64">
        <f t="shared" si="158"/>
        <v>0</v>
      </c>
      <c r="S589" s="64">
        <f t="shared" si="159"/>
        <v>1.34</v>
      </c>
      <c r="T589" s="64"/>
      <c r="U589" s="64"/>
    </row>
    <row r="590" spans="1:21">
      <c r="A590" s="85">
        <v>59.300000000000097</v>
      </c>
      <c r="B590" s="83">
        <f t="shared" si="144"/>
        <v>2.0026702269692891E-3</v>
      </c>
      <c r="C590" s="6">
        <f t="shared" si="145"/>
        <v>2.5656124861806414E-3</v>
      </c>
      <c r="D590" s="6">
        <f t="shared" si="146"/>
        <v>1.4397279677579365E-3</v>
      </c>
      <c r="E590" s="84">
        <f t="shared" si="147"/>
        <v>-0.19752181733395502</v>
      </c>
      <c r="F590" s="6">
        <f t="shared" si="148"/>
        <v>-0.1999999999999999</v>
      </c>
      <c r="G590" s="6">
        <f t="shared" si="149"/>
        <v>2.3982412897208673E-3</v>
      </c>
      <c r="H590" s="6">
        <f t="shared" si="150"/>
        <v>2.4032042723631467E-3</v>
      </c>
      <c r="I590" s="83">
        <f t="shared" si="151"/>
        <v>1.3281375166889187</v>
      </c>
      <c r="J590" s="6">
        <f t="shared" si="152"/>
        <v>1.3305146034924855</v>
      </c>
      <c r="K590" s="6">
        <f t="shared" si="153"/>
        <v>1.325760429885352</v>
      </c>
      <c r="L590" s="84">
        <f t="shared" si="154"/>
        <v>1.7641992882934348E-3</v>
      </c>
      <c r="M590" s="6">
        <f t="shared" si="155"/>
        <v>-3.0157573320600497E-4</v>
      </c>
      <c r="N590" s="6">
        <f t="shared" si="156"/>
        <v>1.3257944174272203</v>
      </c>
      <c r="O590" s="54">
        <f t="shared" si="157"/>
        <v>1.3285380507343125</v>
      </c>
      <c r="P590" s="64"/>
      <c r="Q590" s="85">
        <v>59.300000000000097</v>
      </c>
      <c r="R590" s="64">
        <f t="shared" si="158"/>
        <v>0</v>
      </c>
      <c r="S590" s="64">
        <f t="shared" si="159"/>
        <v>1.34</v>
      </c>
      <c r="T590" s="64"/>
      <c r="U590" s="64"/>
    </row>
    <row r="591" spans="1:21">
      <c r="A591" s="85">
        <v>59.400000000000098</v>
      </c>
      <c r="B591" s="83">
        <f t="shared" si="144"/>
        <v>1.9993335554815031E-3</v>
      </c>
      <c r="C591" s="6">
        <f t="shared" si="145"/>
        <v>2.5613436790446111E-3</v>
      </c>
      <c r="D591" s="6">
        <f t="shared" si="146"/>
        <v>1.4373234319183948E-3</v>
      </c>
      <c r="E591" s="84">
        <f t="shared" si="147"/>
        <v>-0.19752593774940133</v>
      </c>
      <c r="F591" s="6">
        <f t="shared" si="148"/>
        <v>-0.19999999999999987</v>
      </c>
      <c r="G591" s="6">
        <f t="shared" si="149"/>
        <v>2.3942537909018317E-3</v>
      </c>
      <c r="H591" s="6">
        <f t="shared" si="150"/>
        <v>2.3992002665778034E-3</v>
      </c>
      <c r="I591" s="83">
        <f t="shared" si="151"/>
        <v>1.3281572809063646</v>
      </c>
      <c r="J591" s="6">
        <f t="shared" si="152"/>
        <v>1.3305304553179953</v>
      </c>
      <c r="K591" s="6">
        <f t="shared" si="153"/>
        <v>1.325784106494734</v>
      </c>
      <c r="L591" s="84">
        <f t="shared" si="154"/>
        <v>1.7612704670614029E-3</v>
      </c>
      <c r="M591" s="6">
        <f t="shared" si="155"/>
        <v>-3.0106879421945104E-4</v>
      </c>
      <c r="N591" s="6">
        <f t="shared" si="156"/>
        <v>1.3258180367118917</v>
      </c>
      <c r="O591" s="54">
        <f t="shared" si="157"/>
        <v>1.3285571476174609</v>
      </c>
      <c r="P591" s="64"/>
      <c r="Q591" s="85">
        <v>59.400000000000098</v>
      </c>
      <c r="R591" s="64">
        <f t="shared" si="158"/>
        <v>0</v>
      </c>
      <c r="S591" s="64">
        <f t="shared" si="159"/>
        <v>1.34</v>
      </c>
      <c r="T591" s="64"/>
      <c r="U591" s="64"/>
    </row>
    <row r="592" spans="1:21">
      <c r="A592" s="85">
        <v>59.500000000000099</v>
      </c>
      <c r="B592" s="83">
        <f t="shared" si="144"/>
        <v>1.9960079840319329E-3</v>
      </c>
      <c r="C592" s="6">
        <f t="shared" si="145"/>
        <v>2.5570890537386028E-3</v>
      </c>
      <c r="D592" s="6">
        <f t="shared" si="146"/>
        <v>1.4349269143252633E-3</v>
      </c>
      <c r="E592" s="84">
        <f t="shared" si="147"/>
        <v>-0.19753004448575773</v>
      </c>
      <c r="F592" s="6">
        <f t="shared" si="148"/>
        <v>-0.19999999999999996</v>
      </c>
      <c r="G592" s="6">
        <f t="shared" si="149"/>
        <v>2.3902795299116882E-3</v>
      </c>
      <c r="H592" s="6">
        <f t="shared" si="150"/>
        <v>2.3952095808383194E-3</v>
      </c>
      <c r="I592" s="83">
        <f t="shared" si="151"/>
        <v>1.3281769793745843</v>
      </c>
      <c r="J592" s="6">
        <f t="shared" si="152"/>
        <v>1.3305462542501674</v>
      </c>
      <c r="K592" s="6">
        <f t="shared" si="153"/>
        <v>1.3258077044990013</v>
      </c>
      <c r="L592" s="84">
        <f t="shared" si="154"/>
        <v>1.758351354044854E-3</v>
      </c>
      <c r="M592" s="6">
        <f t="shared" si="155"/>
        <v>-3.0056355666876182E-4</v>
      </c>
      <c r="N592" s="6">
        <f t="shared" si="156"/>
        <v>1.3258415775844898</v>
      </c>
      <c r="O592" s="54">
        <f t="shared" si="157"/>
        <v>1.3285761809713907</v>
      </c>
      <c r="P592" s="64"/>
      <c r="Q592" s="85">
        <v>59.500000000000099</v>
      </c>
      <c r="R592" s="64">
        <f t="shared" si="158"/>
        <v>0</v>
      </c>
      <c r="S592" s="64">
        <f t="shared" si="159"/>
        <v>1.34</v>
      </c>
      <c r="T592" s="64"/>
      <c r="U592" s="64"/>
    </row>
    <row r="593" spans="1:21">
      <c r="A593" s="85">
        <v>59.600000000000101</v>
      </c>
      <c r="B593" s="83">
        <f t="shared" si="144"/>
        <v>1.9926934573231453E-3</v>
      </c>
      <c r="C593" s="6">
        <f t="shared" si="145"/>
        <v>2.552848539707137E-3</v>
      </c>
      <c r="D593" s="6">
        <f t="shared" si="146"/>
        <v>1.4325383749391534E-3</v>
      </c>
      <c r="E593" s="84">
        <f t="shared" si="147"/>
        <v>-0.19753413761102984</v>
      </c>
      <c r="F593" s="6">
        <f t="shared" si="148"/>
        <v>-0.19999999999999973</v>
      </c>
      <c r="G593" s="6">
        <f t="shared" si="149"/>
        <v>2.3863184409386143E-3</v>
      </c>
      <c r="H593" s="6">
        <f t="shared" si="150"/>
        <v>2.3912321487877738E-3</v>
      </c>
      <c r="I593" s="83">
        <f t="shared" si="151"/>
        <v>1.3281966124211229</v>
      </c>
      <c r="J593" s="6">
        <f t="shared" si="152"/>
        <v>1.330562000553293</v>
      </c>
      <c r="K593" s="6">
        <f t="shared" si="153"/>
        <v>1.3258312242889529</v>
      </c>
      <c r="L593" s="84">
        <f t="shared" si="154"/>
        <v>1.755441901054136E-3</v>
      </c>
      <c r="M593" s="6">
        <f t="shared" si="155"/>
        <v>-3.0006001200242862E-4</v>
      </c>
      <c r="N593" s="6">
        <f t="shared" si="156"/>
        <v>1.3258650404348407</v>
      </c>
      <c r="O593" s="54">
        <f t="shared" si="157"/>
        <v>1.3285951511125875</v>
      </c>
      <c r="P593" s="64"/>
      <c r="Q593" s="85">
        <v>59.600000000000101</v>
      </c>
      <c r="R593" s="64">
        <f t="shared" si="158"/>
        <v>0</v>
      </c>
      <c r="S593" s="64">
        <f t="shared" si="159"/>
        <v>1.34</v>
      </c>
      <c r="T593" s="64"/>
      <c r="U593" s="64"/>
    </row>
    <row r="594" spans="1:21">
      <c r="A594" s="85">
        <v>59.700000000000102</v>
      </c>
      <c r="B594" s="83">
        <f t="shared" si="144"/>
        <v>1.9893899204243997E-3</v>
      </c>
      <c r="C594" s="6">
        <f t="shared" si="145"/>
        <v>2.5486220668619873E-3</v>
      </c>
      <c r="D594" s="6">
        <f t="shared" si="146"/>
        <v>1.4301577739868122E-3</v>
      </c>
      <c r="E594" s="84">
        <f t="shared" si="147"/>
        <v>-0.19753821719277348</v>
      </c>
      <c r="F594" s="6">
        <f t="shared" si="148"/>
        <v>-0.20000000000000004</v>
      </c>
      <c r="G594" s="6">
        <f t="shared" si="149"/>
        <v>2.3823704586063092E-3</v>
      </c>
      <c r="H594" s="6">
        <f t="shared" si="150"/>
        <v>2.3872679045092797E-3</v>
      </c>
      <c r="I594" s="83">
        <f t="shared" si="151"/>
        <v>1.328216180371353</v>
      </c>
      <c r="J594" s="6">
        <f t="shared" si="152"/>
        <v>1.3305776944899055</v>
      </c>
      <c r="K594" s="6">
        <f t="shared" si="153"/>
        <v>1.3258546662528008</v>
      </c>
      <c r="L594" s="84">
        <f t="shared" si="154"/>
        <v>1.7525420602189827E-3</v>
      </c>
      <c r="M594" s="6">
        <f t="shared" si="155"/>
        <v>-2.9955815172627191E-4</v>
      </c>
      <c r="N594" s="6">
        <f t="shared" si="156"/>
        <v>1.3258884256501888</v>
      </c>
      <c r="O594" s="54">
        <f t="shared" si="157"/>
        <v>1.328614058355438</v>
      </c>
      <c r="P594" s="64"/>
      <c r="Q594" s="85">
        <v>59.700000000000102</v>
      </c>
      <c r="R594" s="64">
        <f t="shared" si="158"/>
        <v>0</v>
      </c>
      <c r="S594" s="64">
        <f t="shared" si="159"/>
        <v>1.34</v>
      </c>
      <c r="T594" s="64"/>
      <c r="U594" s="64"/>
    </row>
    <row r="595" spans="1:21">
      <c r="A595" s="85">
        <v>59.800000000000097</v>
      </c>
      <c r="B595" s="83">
        <f t="shared" si="144"/>
        <v>1.9860973187686166E-3</v>
      </c>
      <c r="C595" s="6">
        <f t="shared" si="145"/>
        <v>2.5444095655783139E-3</v>
      </c>
      <c r="D595" s="6">
        <f t="shared" si="146"/>
        <v>1.4277850719589195E-3</v>
      </c>
      <c r="E595" s="84">
        <f t="shared" si="147"/>
        <v>-0.19754228329809717</v>
      </c>
      <c r="F595" s="6">
        <f t="shared" si="148"/>
        <v>-0.19999999999999996</v>
      </c>
      <c r="G595" s="6">
        <f t="shared" si="149"/>
        <v>2.3784355179703978E-3</v>
      </c>
      <c r="H595" s="6">
        <f t="shared" si="150"/>
        <v>2.3833167825223398E-3</v>
      </c>
      <c r="I595" s="83">
        <f t="shared" si="151"/>
        <v>1.3282356835484941</v>
      </c>
      <c r="J595" s="6">
        <f t="shared" si="152"/>
        <v>1.3305933363207951</v>
      </c>
      <c r="K595" s="6">
        <f t="shared" si="153"/>
        <v>1.325878030776193</v>
      </c>
      <c r="L595" s="84">
        <f t="shared" si="154"/>
        <v>1.7496517839840494E-3</v>
      </c>
      <c r="M595" s="6">
        <f t="shared" si="155"/>
        <v>-2.9905796740275185E-4</v>
      </c>
      <c r="N595" s="6">
        <f t="shared" si="156"/>
        <v>1.3259117336152222</v>
      </c>
      <c r="O595" s="54">
        <f t="shared" si="157"/>
        <v>1.3286329030122479</v>
      </c>
      <c r="P595" s="64"/>
      <c r="Q595" s="85">
        <v>59.800000000000097</v>
      </c>
      <c r="R595" s="64">
        <f t="shared" si="158"/>
        <v>0</v>
      </c>
      <c r="S595" s="64">
        <f t="shared" si="159"/>
        <v>1.34</v>
      </c>
      <c r="T595" s="64"/>
      <c r="U595" s="64"/>
    </row>
    <row r="596" spans="1:21">
      <c r="A596" s="85">
        <v>59.900000000000098</v>
      </c>
      <c r="B596" s="83">
        <f t="shared" si="144"/>
        <v>1.9828155981493688E-3</v>
      </c>
      <c r="C596" s="6">
        <f t="shared" si="145"/>
        <v>2.5402109666908443E-3</v>
      </c>
      <c r="D596" s="6">
        <f t="shared" si="146"/>
        <v>1.4254202296078932E-3</v>
      </c>
      <c r="E596" s="84">
        <f t="shared" si="147"/>
        <v>-0.197546335993668</v>
      </c>
      <c r="F596" s="6">
        <f t="shared" si="148"/>
        <v>-0.19999999999999996</v>
      </c>
      <c r="G596" s="6">
        <f t="shared" si="149"/>
        <v>2.3745135545148698E-3</v>
      </c>
      <c r="H596" s="6">
        <f t="shared" si="150"/>
        <v>2.3793787177792424E-3</v>
      </c>
      <c r="I596" s="83">
        <f t="shared" si="151"/>
        <v>1.3282551222736287</v>
      </c>
      <c r="J596" s="6">
        <f t="shared" si="152"/>
        <v>1.3306089263050245</v>
      </c>
      <c r="K596" s="6">
        <f t="shared" si="153"/>
        <v>1.325901318242233</v>
      </c>
      <c r="L596" s="84">
        <f t="shared" si="154"/>
        <v>1.7467710251076254E-3</v>
      </c>
      <c r="M596" s="6">
        <f t="shared" si="155"/>
        <v>-2.9855945065061345E-4</v>
      </c>
      <c r="N596" s="6">
        <f t="shared" si="156"/>
        <v>1.3259349647120904</v>
      </c>
      <c r="O596" s="54">
        <f t="shared" si="157"/>
        <v>1.3286516853932586</v>
      </c>
      <c r="P596" s="64"/>
      <c r="Q596" s="85">
        <v>59.900000000000098</v>
      </c>
      <c r="R596" s="64">
        <f t="shared" si="158"/>
        <v>0</v>
      </c>
      <c r="S596" s="64">
        <f t="shared" si="159"/>
        <v>1.34</v>
      </c>
      <c r="T596" s="64"/>
      <c r="U596" s="64"/>
    </row>
    <row r="597" spans="1:21">
      <c r="A597" s="85">
        <v>60.000000000000099</v>
      </c>
      <c r="B597" s="83">
        <f t="shared" si="144"/>
        <v>1.9795447047179118E-3</v>
      </c>
      <c r="C597" s="6">
        <f t="shared" si="145"/>
        <v>2.5360262014900888E-3</v>
      </c>
      <c r="D597" s="6">
        <f t="shared" si="146"/>
        <v>1.4230632079457347E-3</v>
      </c>
      <c r="E597" s="84">
        <f t="shared" si="147"/>
        <v>-0.19755037534571293</v>
      </c>
      <c r="F597" s="6">
        <f t="shared" si="148"/>
        <v>-0.19999999999999987</v>
      </c>
      <c r="G597" s="6">
        <f t="shared" si="149"/>
        <v>2.3706045041485537E-3</v>
      </c>
      <c r="H597" s="6">
        <f t="shared" si="150"/>
        <v>2.3754536456614939E-3</v>
      </c>
      <c r="I597" s="83">
        <f t="shared" si="151"/>
        <v>1.328274496865721</v>
      </c>
      <c r="J597" s="6">
        <f t="shared" si="152"/>
        <v>1.3306244646999397</v>
      </c>
      <c r="K597" s="6">
        <f t="shared" si="153"/>
        <v>1.3259245290315023</v>
      </c>
      <c r="L597" s="84">
        <f t="shared" si="154"/>
        <v>1.743899736658343E-3</v>
      </c>
      <c r="M597" s="6">
        <f t="shared" si="155"/>
        <v>-2.9806259314469941E-4</v>
      </c>
      <c r="N597" s="6">
        <f t="shared" si="156"/>
        <v>1.3259581193204268</v>
      </c>
      <c r="O597" s="54">
        <f t="shared" si="157"/>
        <v>1.3286704058066647</v>
      </c>
      <c r="P597" s="64"/>
      <c r="Q597" s="85">
        <v>60.000000000000099</v>
      </c>
      <c r="R597" s="64">
        <f t="shared" si="158"/>
        <v>0</v>
      </c>
      <c r="S597" s="64">
        <f t="shared" si="159"/>
        <v>1.34</v>
      </c>
      <c r="T597" s="64"/>
      <c r="U597" s="64"/>
    </row>
    <row r="598" spans="1:21">
      <c r="A598" s="85">
        <v>60.100000000000101</v>
      </c>
      <c r="B598" s="83">
        <f t="shared" si="144"/>
        <v>1.976284584980234E-3</v>
      </c>
      <c r="C598" s="6">
        <f t="shared" si="145"/>
        <v>2.5318552017185897E-3</v>
      </c>
      <c r="D598" s="6">
        <f t="shared" si="146"/>
        <v>1.4207139682418783E-3</v>
      </c>
      <c r="E598" s="84">
        <f t="shared" si="147"/>
        <v>-0.19755440142002492</v>
      </c>
      <c r="F598" s="6">
        <f t="shared" si="148"/>
        <v>-0.19999999999999982</v>
      </c>
      <c r="G598" s="6">
        <f t="shared" si="149"/>
        <v>2.3667083032016265E-3</v>
      </c>
      <c r="H598" s="6">
        <f t="shared" si="150"/>
        <v>2.3715415019762804E-3</v>
      </c>
      <c r="I598" s="83">
        <f t="shared" si="151"/>
        <v>1.328293807641634</v>
      </c>
      <c r="J598" s="6">
        <f t="shared" si="152"/>
        <v>1.3306399517611887</v>
      </c>
      <c r="K598" s="6">
        <f t="shared" si="153"/>
        <v>1.3259476635220795</v>
      </c>
      <c r="L598" s="84">
        <f t="shared" si="154"/>
        <v>1.7410378720133911E-3</v>
      </c>
      <c r="M598" s="6">
        <f t="shared" si="155"/>
        <v>-2.9756738661442531E-4</v>
      </c>
      <c r="N598" s="6">
        <f t="shared" si="156"/>
        <v>1.325981197817369</v>
      </c>
      <c r="O598" s="54">
        <f t="shared" si="157"/>
        <v>1.32868906455863</v>
      </c>
      <c r="P598" s="64"/>
      <c r="Q598" s="85">
        <v>60.100000000000101</v>
      </c>
      <c r="R598" s="64">
        <f t="shared" si="158"/>
        <v>0</v>
      </c>
      <c r="S598" s="64">
        <f t="shared" si="159"/>
        <v>1.34</v>
      </c>
      <c r="T598" s="64"/>
      <c r="U598" s="64"/>
    </row>
    <row r="599" spans="1:21">
      <c r="A599" s="85">
        <v>60.200000000000102</v>
      </c>
      <c r="B599" s="83">
        <f t="shared" si="144"/>
        <v>1.9730351857941432E-3</v>
      </c>
      <c r="C599" s="6">
        <f t="shared" si="145"/>
        <v>2.5276978995672091E-3</v>
      </c>
      <c r="D599" s="6">
        <f t="shared" si="146"/>
        <v>1.4183724720210774E-3</v>
      </c>
      <c r="E599" s="84">
        <f t="shared" si="147"/>
        <v>-0.19755841428196375</v>
      </c>
      <c r="F599" s="6">
        <f t="shared" si="148"/>
        <v>-0.1999999999999999</v>
      </c>
      <c r="G599" s="6">
        <f t="shared" si="149"/>
        <v>2.3628248884221539E-3</v>
      </c>
      <c r="H599" s="6">
        <f t="shared" si="150"/>
        <v>2.3676422229529717E-3</v>
      </c>
      <c r="I599" s="83">
        <f t="shared" si="151"/>
        <v>1.3283130549161464</v>
      </c>
      <c r="J599" s="6">
        <f t="shared" si="152"/>
        <v>1.3306553877427305</v>
      </c>
      <c r="K599" s="6">
        <f t="shared" si="153"/>
        <v>1.3259707220895622</v>
      </c>
      <c r="L599" s="84">
        <f t="shared" si="154"/>
        <v>1.7381853848545592E-3</v>
      </c>
      <c r="M599" s="6">
        <f t="shared" si="155"/>
        <v>-2.9707382284493023E-4</v>
      </c>
      <c r="N599" s="6">
        <f t="shared" si="156"/>
        <v>1.3260042005775796</v>
      </c>
      <c r="O599" s="54">
        <f t="shared" si="157"/>
        <v>1.3287076619533051</v>
      </c>
      <c r="P599" s="64"/>
      <c r="Q599" s="85">
        <v>60.200000000000102</v>
      </c>
      <c r="R599" s="64">
        <f t="shared" si="158"/>
        <v>0</v>
      </c>
      <c r="S599" s="64">
        <f t="shared" si="159"/>
        <v>1.34</v>
      </c>
      <c r="T599" s="64"/>
      <c r="U599" s="64"/>
    </row>
    <row r="600" spans="1:21">
      <c r="A600" s="85">
        <v>60.300000000000097</v>
      </c>
      <c r="B600" s="83">
        <f t="shared" si="144"/>
        <v>1.9697964543663789E-3</v>
      </c>
      <c r="C600" s="6">
        <f t="shared" si="145"/>
        <v>2.523554227671458E-3</v>
      </c>
      <c r="D600" s="6">
        <f t="shared" si="146"/>
        <v>1.4160386810612995E-3</v>
      </c>
      <c r="E600" s="84">
        <f t="shared" si="147"/>
        <v>-0.19756241399646154</v>
      </c>
      <c r="F600" s="6">
        <f t="shared" si="148"/>
        <v>-0.19999999999999996</v>
      </c>
      <c r="G600" s="6">
        <f t="shared" si="149"/>
        <v>2.3589541969726716E-3</v>
      </c>
      <c r="H600" s="6">
        <f t="shared" si="150"/>
        <v>2.3637557452396546E-3</v>
      </c>
      <c r="I600" s="83">
        <f t="shared" si="151"/>
        <v>1.3283322390019701</v>
      </c>
      <c r="J600" s="6">
        <f t="shared" si="152"/>
        <v>1.3306707728968541</v>
      </c>
      <c r="K600" s="6">
        <f t="shared" si="153"/>
        <v>1.325993705107086</v>
      </c>
      <c r="L600" s="84">
        <f t="shared" si="154"/>
        <v>1.7353422291674556E-3</v>
      </c>
      <c r="M600" s="6">
        <f t="shared" si="155"/>
        <v>-2.9658189367538562E-4</v>
      </c>
      <c r="N600" s="6">
        <f t="shared" si="156"/>
        <v>1.3260271279732654</v>
      </c>
      <c r="O600" s="54">
        <f t="shared" si="157"/>
        <v>1.3287261982928433</v>
      </c>
      <c r="P600" s="64"/>
      <c r="Q600" s="85">
        <v>60.300000000000097</v>
      </c>
      <c r="R600" s="64">
        <f t="shared" si="158"/>
        <v>0</v>
      </c>
      <c r="S600" s="64">
        <f t="shared" si="159"/>
        <v>1.34</v>
      </c>
      <c r="T600" s="64"/>
      <c r="U600" s="64"/>
    </row>
    <row r="601" spans="1:21">
      <c r="A601" s="85">
        <v>60.400000000000098</v>
      </c>
      <c r="B601" s="83">
        <f t="shared" si="144"/>
        <v>1.9665683382497508E-3</v>
      </c>
      <c r="C601" s="6">
        <f t="shared" si="145"/>
        <v>2.5194241191078544E-3</v>
      </c>
      <c r="D601" s="6">
        <f t="shared" si="146"/>
        <v>1.4137125573916471E-3</v>
      </c>
      <c r="E601" s="84">
        <f t="shared" si="147"/>
        <v>-0.19756640062802563</v>
      </c>
      <c r="F601" s="6">
        <f t="shared" si="148"/>
        <v>-0.20000000000000004</v>
      </c>
      <c r="G601" s="6">
        <f t="shared" si="149"/>
        <v>2.3550961664267917E-3</v>
      </c>
      <c r="H601" s="6">
        <f t="shared" si="150"/>
        <v>2.3598820058997011E-3</v>
      </c>
      <c r="I601" s="83">
        <f t="shared" si="151"/>
        <v>1.3283513602097674</v>
      </c>
      <c r="J601" s="6">
        <f t="shared" si="152"/>
        <v>1.3306861074741887</v>
      </c>
      <c r="K601" s="6">
        <f t="shared" si="153"/>
        <v>1.3260166129453461</v>
      </c>
      <c r="L601" s="84">
        <f t="shared" si="154"/>
        <v>1.7325083592380545E-3</v>
      </c>
      <c r="M601" s="6">
        <f t="shared" si="155"/>
        <v>-2.9609159099897579E-4</v>
      </c>
      <c r="N601" s="6">
        <f t="shared" si="156"/>
        <v>1.3260499803741987</v>
      </c>
      <c r="O601" s="54">
        <f t="shared" si="157"/>
        <v>1.3287446738774176</v>
      </c>
      <c r="P601" s="64"/>
      <c r="Q601" s="85">
        <v>60.400000000000098</v>
      </c>
      <c r="R601" s="64">
        <f t="shared" si="158"/>
        <v>0</v>
      </c>
      <c r="S601" s="64">
        <f t="shared" si="159"/>
        <v>1.34</v>
      </c>
      <c r="T601" s="64"/>
      <c r="U601" s="64"/>
    </row>
    <row r="602" spans="1:21">
      <c r="A602" s="85">
        <v>60.500000000000099</v>
      </c>
      <c r="B602" s="83">
        <f t="shared" si="144"/>
        <v>1.963350785340311E-3</v>
      </c>
      <c r="C602" s="6">
        <f t="shared" si="145"/>
        <v>2.5153075073903216E-3</v>
      </c>
      <c r="D602" s="6">
        <f t="shared" si="146"/>
        <v>1.4113940632903004E-3</v>
      </c>
      <c r="E602" s="84">
        <f t="shared" si="147"/>
        <v>-0.19757037424074184</v>
      </c>
      <c r="F602" s="6">
        <f t="shared" si="148"/>
        <v>-0.1999999999999999</v>
      </c>
      <c r="G602" s="6">
        <f t="shared" si="149"/>
        <v>2.3512507347658506E-3</v>
      </c>
      <c r="H602" s="6">
        <f t="shared" si="150"/>
        <v>2.356020942408373E-3</v>
      </c>
      <c r="I602" s="83">
        <f t="shared" si="151"/>
        <v>1.3283704188481678</v>
      </c>
      <c r="J602" s="6">
        <f t="shared" si="152"/>
        <v>1.3307013917237189</v>
      </c>
      <c r="K602" s="6">
        <f t="shared" si="153"/>
        <v>1.3260394459726166</v>
      </c>
      <c r="L602" s="84">
        <f t="shared" si="154"/>
        <v>1.7296837296504142E-3</v>
      </c>
      <c r="M602" s="6">
        <f t="shared" si="155"/>
        <v>-2.9560290676187599E-4</v>
      </c>
      <c r="N602" s="6">
        <f t="shared" si="156"/>
        <v>1.3260727581477372</v>
      </c>
      <c r="O602" s="54">
        <f t="shared" si="157"/>
        <v>1.3287630890052358</v>
      </c>
      <c r="P602" s="64"/>
      <c r="Q602" s="85">
        <v>60.500000000000099</v>
      </c>
      <c r="R602" s="64">
        <f t="shared" si="158"/>
        <v>0</v>
      </c>
      <c r="S602" s="64">
        <f t="shared" si="159"/>
        <v>1.34</v>
      </c>
      <c r="T602" s="64"/>
      <c r="U602" s="64"/>
    </row>
    <row r="603" spans="1:21">
      <c r="A603" s="85">
        <v>60.600000000000101</v>
      </c>
      <c r="B603" s="83">
        <f t="shared" si="144"/>
        <v>1.9601437438745476E-3</v>
      </c>
      <c r="C603" s="6">
        <f t="shared" si="145"/>
        <v>2.5112043264666198E-3</v>
      </c>
      <c r="D603" s="6">
        <f t="shared" si="146"/>
        <v>1.4090831612824752E-3</v>
      </c>
      <c r="E603" s="84">
        <f t="shared" si="147"/>
        <v>-0.19757433489827855</v>
      </c>
      <c r="F603" s="6">
        <f t="shared" si="148"/>
        <v>-0.19999999999999987</v>
      </c>
      <c r="G603" s="6">
        <f t="shared" si="149"/>
        <v>2.347417840375583E-3</v>
      </c>
      <c r="H603" s="6">
        <f t="shared" si="150"/>
        <v>2.3521724926494568E-3</v>
      </c>
      <c r="I603" s="83">
        <f t="shared" si="151"/>
        <v>1.3283894152237832</v>
      </c>
      <c r="J603" s="6">
        <f t="shared" si="152"/>
        <v>1.3307166258927969</v>
      </c>
      <c r="K603" s="6">
        <f t="shared" si="153"/>
        <v>1.3260622045547692</v>
      </c>
      <c r="L603" s="84">
        <f t="shared" si="154"/>
        <v>1.7268682952842297E-3</v>
      </c>
      <c r="M603" s="6">
        <f t="shared" si="155"/>
        <v>-2.9511583296457105E-4</v>
      </c>
      <c r="N603" s="6">
        <f t="shared" si="156"/>
        <v>1.3260954616588421</v>
      </c>
      <c r="O603" s="54">
        <f t="shared" si="157"/>
        <v>1.3287814439725583</v>
      </c>
      <c r="P603" s="64"/>
      <c r="Q603" s="85">
        <v>60.600000000000101</v>
      </c>
      <c r="R603" s="64">
        <f t="shared" si="158"/>
        <v>0</v>
      </c>
      <c r="S603" s="64">
        <f t="shared" si="159"/>
        <v>1.34</v>
      </c>
      <c r="T603" s="64"/>
      <c r="U603" s="64"/>
    </row>
    <row r="604" spans="1:21">
      <c r="A604" s="85">
        <v>60.700000000000102</v>
      </c>
      <c r="B604" s="83">
        <f t="shared" si="144"/>
        <v>1.9569471624266113E-3</v>
      </c>
      <c r="C604" s="6">
        <f t="shared" si="145"/>
        <v>2.5071145107148146E-3</v>
      </c>
      <c r="D604" s="6">
        <f t="shared" si="146"/>
        <v>1.4067798141384081E-3</v>
      </c>
      <c r="E604" s="84">
        <f t="shared" si="147"/>
        <v>-0.19757828266388902</v>
      </c>
      <c r="F604" s="6">
        <f t="shared" si="148"/>
        <v>-0.1999999999999999</v>
      </c>
      <c r="G604" s="6">
        <f t="shared" si="149"/>
        <v>2.3435974220428319E-3</v>
      </c>
      <c r="H604" s="6">
        <f t="shared" si="150"/>
        <v>2.3483365949119334E-3</v>
      </c>
      <c r="I604" s="83">
        <f t="shared" si="151"/>
        <v>1.3284083496412264</v>
      </c>
      <c r="J604" s="6">
        <f t="shared" si="152"/>
        <v>1.3307318102271581</v>
      </c>
      <c r="K604" s="6">
        <f t="shared" si="153"/>
        <v>1.3260848890552948</v>
      </c>
      <c r="L604" s="84">
        <f t="shared" si="154"/>
        <v>1.7240620113125522E-3</v>
      </c>
      <c r="M604" s="6">
        <f t="shared" si="155"/>
        <v>-2.9463036165882739E-4</v>
      </c>
      <c r="N604" s="6">
        <f t="shared" si="156"/>
        <v>1.3261180912700996</v>
      </c>
      <c r="O604" s="54">
        <f t="shared" si="157"/>
        <v>1.3287997390737118</v>
      </c>
      <c r="P604" s="64"/>
      <c r="Q604" s="85">
        <v>60.700000000000102</v>
      </c>
      <c r="R604" s="64">
        <f t="shared" si="158"/>
        <v>0</v>
      </c>
      <c r="S604" s="64">
        <f t="shared" si="159"/>
        <v>1.34</v>
      </c>
      <c r="T604" s="64"/>
      <c r="U604" s="64"/>
    </row>
    <row r="605" spans="1:21">
      <c r="A605" s="85">
        <v>60.800000000000097</v>
      </c>
      <c r="B605" s="83">
        <f t="shared" si="144"/>
        <v>1.9537609899055652E-3</v>
      </c>
      <c r="C605" s="6">
        <f t="shared" si="145"/>
        <v>2.5030379949397769E-3</v>
      </c>
      <c r="D605" s="6">
        <f t="shared" si="146"/>
        <v>1.4044839848713535E-3</v>
      </c>
      <c r="E605" s="84">
        <f t="shared" si="147"/>
        <v>-0.19758221760041586</v>
      </c>
      <c r="F605" s="6">
        <f t="shared" si="148"/>
        <v>-0.19999999999999982</v>
      </c>
      <c r="G605" s="6">
        <f t="shared" si="149"/>
        <v>2.3397894189522905E-3</v>
      </c>
      <c r="H605" s="6">
        <f t="shared" si="150"/>
        <v>2.3445131878866779E-3</v>
      </c>
      <c r="I605" s="83">
        <f t="shared" si="151"/>
        <v>1.3284272224031264</v>
      </c>
      <c r="J605" s="6">
        <f t="shared" si="152"/>
        <v>1.3307469449709315</v>
      </c>
      <c r="K605" s="6">
        <f t="shared" si="153"/>
        <v>1.3261074998353213</v>
      </c>
      <c r="L605" s="84">
        <f t="shared" si="154"/>
        <v>1.7212648331991775E-3</v>
      </c>
      <c r="M605" s="6">
        <f t="shared" si="155"/>
        <v>-2.9414648494951383E-4</v>
      </c>
      <c r="N605" s="6">
        <f t="shared" si="156"/>
        <v>1.3261406473417394</v>
      </c>
      <c r="O605" s="54">
        <f t="shared" si="157"/>
        <v>1.3288179746011075</v>
      </c>
      <c r="P605" s="64"/>
      <c r="Q605" s="85">
        <v>60.800000000000097</v>
      </c>
      <c r="R605" s="64">
        <f t="shared" si="158"/>
        <v>0</v>
      </c>
      <c r="S605" s="64">
        <f t="shared" si="159"/>
        <v>1.34</v>
      </c>
      <c r="T605" s="64"/>
      <c r="U605" s="64"/>
    </row>
    <row r="606" spans="1:21">
      <c r="A606" s="85">
        <v>60.900000000000098</v>
      </c>
      <c r="B606" s="83">
        <f t="shared" si="144"/>
        <v>1.9505851755526628E-3</v>
      </c>
      <c r="C606" s="6">
        <f t="shared" si="145"/>
        <v>2.4989747143697194E-3</v>
      </c>
      <c r="D606" s="6">
        <f t="shared" si="146"/>
        <v>1.4021956367356063E-3</v>
      </c>
      <c r="E606" s="84">
        <f t="shared" si="147"/>
        <v>-0.19758613977029382</v>
      </c>
      <c r="F606" s="6">
        <f t="shared" si="148"/>
        <v>-0.19999999999999996</v>
      </c>
      <c r="G606" s="6">
        <f t="shared" si="149"/>
        <v>2.3359937706832743E-3</v>
      </c>
      <c r="H606" s="6">
        <f t="shared" si="150"/>
        <v>2.3407022106631953E-3</v>
      </c>
      <c r="I606" s="83">
        <f t="shared" si="151"/>
        <v>1.3284460338101434</v>
      </c>
      <c r="J606" s="6">
        <f t="shared" si="152"/>
        <v>1.3307620303666534</v>
      </c>
      <c r="K606" s="6">
        <f t="shared" si="153"/>
        <v>1.3261300372536331</v>
      </c>
      <c r="L606" s="84">
        <f t="shared" si="154"/>
        <v>1.7184767166963696E-3</v>
      </c>
      <c r="M606" s="6">
        <f t="shared" si="155"/>
        <v>-2.9366419499291175E-4</v>
      </c>
      <c r="N606" s="6">
        <f t="shared" si="156"/>
        <v>1.326163130231653</v>
      </c>
      <c r="O606" s="54">
        <f t="shared" si="157"/>
        <v>1.3288361508452537</v>
      </c>
      <c r="P606" s="64"/>
      <c r="Q606" s="85">
        <v>60.900000000000098</v>
      </c>
      <c r="R606" s="64">
        <f t="shared" si="158"/>
        <v>0</v>
      </c>
      <c r="S606" s="64">
        <f t="shared" si="159"/>
        <v>1.34</v>
      </c>
      <c r="T606" s="64"/>
      <c r="U606" s="64"/>
    </row>
    <row r="607" spans="1:21">
      <c r="A607" s="85">
        <v>61.000000000000099</v>
      </c>
      <c r="B607" s="83">
        <f t="shared" si="144"/>
        <v>1.9474196689386531E-3</v>
      </c>
      <c r="C607" s="6">
        <f t="shared" si="145"/>
        <v>2.4949246046527657E-3</v>
      </c>
      <c r="D607" s="6">
        <f t="shared" si="146"/>
        <v>1.3999147332245403E-3</v>
      </c>
      <c r="E607" s="84">
        <f t="shared" si="147"/>
        <v>-0.19759004923555315</v>
      </c>
      <c r="F607" s="6">
        <f t="shared" si="148"/>
        <v>-0.1999999999999999</v>
      </c>
      <c r="G607" s="6">
        <f t="shared" si="149"/>
        <v>2.3322104172065262E-3</v>
      </c>
      <c r="H607" s="6">
        <f t="shared" si="150"/>
        <v>2.3369036027263835E-3</v>
      </c>
      <c r="I607" s="83">
        <f t="shared" si="151"/>
        <v>1.3284647841609869</v>
      </c>
      <c r="J607" s="6">
        <f t="shared" si="152"/>
        <v>1.3307770666552841</v>
      </c>
      <c r="K607" s="6">
        <f t="shared" si="153"/>
        <v>1.3261525016666897</v>
      </c>
      <c r="L607" s="84">
        <f t="shared" si="154"/>
        <v>1.7156976178430844E-3</v>
      </c>
      <c r="M607" s="6">
        <f t="shared" si="155"/>
        <v>-2.9318348399703112E-4</v>
      </c>
      <c r="N607" s="6">
        <f t="shared" si="156"/>
        <v>1.3261855402954135</v>
      </c>
      <c r="O607" s="54">
        <f t="shared" si="157"/>
        <v>1.3288542680947746</v>
      </c>
      <c r="P607" s="64"/>
      <c r="Q607" s="85">
        <v>61.000000000000099</v>
      </c>
      <c r="R607" s="64">
        <f t="shared" si="158"/>
        <v>0</v>
      </c>
      <c r="S607" s="64">
        <f t="shared" si="159"/>
        <v>1.34</v>
      </c>
      <c r="T607" s="64"/>
      <c r="U607" s="64"/>
    </row>
    <row r="608" spans="1:21">
      <c r="A608" s="85">
        <v>61.100000000000101</v>
      </c>
      <c r="B608" s="83">
        <f t="shared" si="144"/>
        <v>1.9442644199611115E-3</v>
      </c>
      <c r="C608" s="6">
        <f t="shared" si="145"/>
        <v>2.4908876018535555E-3</v>
      </c>
      <c r="D608" s="6">
        <f t="shared" si="146"/>
        <v>1.3976412380686679E-3</v>
      </c>
      <c r="E608" s="84">
        <f t="shared" si="147"/>
        <v>-0.19759394605782293</v>
      </c>
      <c r="F608" s="6">
        <f t="shared" si="148"/>
        <v>-0.20000000000000004</v>
      </c>
      <c r="G608" s="6">
        <f t="shared" si="149"/>
        <v>2.3284392988810517E-3</v>
      </c>
      <c r="H608" s="6">
        <f t="shared" si="150"/>
        <v>2.3331173039533339E-3</v>
      </c>
      <c r="I608" s="83">
        <f t="shared" si="151"/>
        <v>1.3284834737524305</v>
      </c>
      <c r="J608" s="6">
        <f t="shared" si="152"/>
        <v>1.3307920540762146</v>
      </c>
      <c r="K608" s="6">
        <f t="shared" si="153"/>
        <v>1.3261748934286461</v>
      </c>
      <c r="L608" s="84">
        <f t="shared" si="154"/>
        <v>1.7129274929616942E-3</v>
      </c>
      <c r="M608" s="6">
        <f t="shared" si="155"/>
        <v>-2.9270434422042275E-4</v>
      </c>
      <c r="N608" s="6">
        <f t="shared" si="156"/>
        <v>1.3262078778862947</v>
      </c>
      <c r="O608" s="54">
        <f t="shared" si="157"/>
        <v>1.3288723266364229</v>
      </c>
      <c r="P608" s="64"/>
      <c r="Q608" s="85">
        <v>61.100000000000101</v>
      </c>
      <c r="R608" s="64">
        <f t="shared" si="158"/>
        <v>0</v>
      </c>
      <c r="S608" s="64">
        <f t="shared" si="159"/>
        <v>1.34</v>
      </c>
      <c r="T608" s="64"/>
      <c r="U608" s="64"/>
    </row>
    <row r="609" spans="1:21">
      <c r="A609" s="85">
        <v>61.200000000000102</v>
      </c>
      <c r="B609" s="83">
        <f t="shared" si="144"/>
        <v>1.9411193788417957E-3</v>
      </c>
      <c r="C609" s="6">
        <f t="shared" si="145"/>
        <v>2.486863642449873E-3</v>
      </c>
      <c r="D609" s="6">
        <f t="shared" si="146"/>
        <v>1.3953751152337181E-3</v>
      </c>
      <c r="E609" s="84">
        <f t="shared" si="147"/>
        <v>-0.19759783029833392</v>
      </c>
      <c r="F609" s="6">
        <f t="shared" si="148"/>
        <v>-0.2</v>
      </c>
      <c r="G609" s="6">
        <f t="shared" si="149"/>
        <v>2.3246803564509842E-3</v>
      </c>
      <c r="H609" s="6">
        <f t="shared" si="150"/>
        <v>2.3293432546101548E-3</v>
      </c>
      <c r="I609" s="83">
        <f t="shared" si="151"/>
        <v>1.3285021028793271</v>
      </c>
      <c r="J609" s="6">
        <f t="shared" si="152"/>
        <v>1.3308069928672841</v>
      </c>
      <c r="K609" s="6">
        <f t="shared" si="153"/>
        <v>1.3261972128913699</v>
      </c>
      <c r="L609" s="84">
        <f t="shared" si="154"/>
        <v>1.7101662986563817E-3</v>
      </c>
      <c r="M609" s="6">
        <f t="shared" si="155"/>
        <v>-2.9222676797199392E-4</v>
      </c>
      <c r="N609" s="6">
        <f t="shared" si="156"/>
        <v>1.3262301433552888</v>
      </c>
      <c r="O609" s="54">
        <f t="shared" si="157"/>
        <v>1.3288903267550956</v>
      </c>
      <c r="P609" s="64"/>
      <c r="Q609" s="85">
        <v>61.200000000000102</v>
      </c>
      <c r="R609" s="64">
        <f t="shared" si="158"/>
        <v>0</v>
      </c>
      <c r="S609" s="64">
        <f t="shared" si="159"/>
        <v>1.34</v>
      </c>
      <c r="T609" s="64"/>
      <c r="U609" s="64"/>
    </row>
    <row r="610" spans="1:21">
      <c r="A610" s="85">
        <v>61.300000000000097</v>
      </c>
      <c r="B610" s="83">
        <f t="shared" si="144"/>
        <v>1.9379844961240279E-3</v>
      </c>
      <c r="C610" s="6">
        <f t="shared" si="145"/>
        <v>2.4828526633293253E-3</v>
      </c>
      <c r="D610" s="6">
        <f t="shared" si="146"/>
        <v>1.3931163289187308E-3</v>
      </c>
      <c r="E610" s="84">
        <f t="shared" si="147"/>
        <v>-0.19760170201792282</v>
      </c>
      <c r="F610" s="6">
        <f t="shared" si="148"/>
        <v>-0.20000000000000009</v>
      </c>
      <c r="G610" s="6">
        <f t="shared" si="149"/>
        <v>2.3209335310424824E-3</v>
      </c>
      <c r="H610" s="6">
        <f t="shared" si="150"/>
        <v>2.3255813953488337E-3</v>
      </c>
      <c r="I610" s="83">
        <f t="shared" si="151"/>
        <v>1.3285206718346256</v>
      </c>
      <c r="J610" s="6">
        <f t="shared" si="152"/>
        <v>1.3308218832647916</v>
      </c>
      <c r="K610" s="6">
        <f t="shared" si="153"/>
        <v>1.3262194604044597</v>
      </c>
      <c r="L610" s="84">
        <f t="shared" si="154"/>
        <v>1.7074139918108679E-3</v>
      </c>
      <c r="M610" s="6">
        <f t="shared" si="155"/>
        <v>-2.9175074761132464E-4</v>
      </c>
      <c r="N610" s="6">
        <f t="shared" si="156"/>
        <v>1.3262523370511252</v>
      </c>
      <c r="O610" s="54">
        <f t="shared" si="157"/>
        <v>1.3289082687338505</v>
      </c>
      <c r="P610" s="64"/>
      <c r="Q610" s="85">
        <v>61.300000000000097</v>
      </c>
      <c r="R610" s="64">
        <f t="shared" si="158"/>
        <v>0</v>
      </c>
      <c r="S610" s="64">
        <f t="shared" si="159"/>
        <v>1.34</v>
      </c>
      <c r="T610" s="64"/>
      <c r="U610" s="64"/>
    </row>
    <row r="611" spans="1:21">
      <c r="A611" s="85">
        <v>61.400000000000098</v>
      </c>
      <c r="B611" s="83">
        <f t="shared" si="144"/>
        <v>1.9348597226701034E-3</v>
      </c>
      <c r="C611" s="6">
        <f t="shared" si="145"/>
        <v>2.4788546017860329E-3</v>
      </c>
      <c r="D611" s="6">
        <f t="shared" si="146"/>
        <v>1.3908648435541737E-3</v>
      </c>
      <c r="E611" s="84">
        <f t="shared" si="147"/>
        <v>-0.19760556127703385</v>
      </c>
      <c r="F611" s="6">
        <f t="shared" si="148"/>
        <v>-0.1999999999999999</v>
      </c>
      <c r="G611" s="6">
        <f t="shared" si="149"/>
        <v>2.3171987641606552E-3</v>
      </c>
      <c r="H611" s="6">
        <f t="shared" si="150"/>
        <v>2.3218316672041239E-3</v>
      </c>
      <c r="I611" s="83">
        <f t="shared" si="151"/>
        <v>1.3285391809093843</v>
      </c>
      <c r="J611" s="6">
        <f t="shared" si="152"/>
        <v>1.3308367255035047</v>
      </c>
      <c r="K611" s="6">
        <f t="shared" si="153"/>
        <v>1.3262416363152638</v>
      </c>
      <c r="L611" s="84">
        <f t="shared" si="154"/>
        <v>1.7046705295853074E-3</v>
      </c>
      <c r="M611" s="6">
        <f t="shared" si="155"/>
        <v>-2.9127627554748124E-4</v>
      </c>
      <c r="N611" s="6">
        <f t="shared" si="156"/>
        <v>1.3262744593202886</v>
      </c>
      <c r="O611" s="54">
        <f t="shared" si="157"/>
        <v>1.3289261528539185</v>
      </c>
      <c r="P611" s="64"/>
      <c r="Q611" s="85">
        <v>61.400000000000098</v>
      </c>
      <c r="R611" s="64">
        <f t="shared" si="158"/>
        <v>0</v>
      </c>
      <c r="S611" s="64">
        <f t="shared" si="159"/>
        <v>1.34</v>
      </c>
      <c r="T611" s="64"/>
      <c r="U611" s="64"/>
    </row>
    <row r="612" spans="1:21">
      <c r="A612" s="85">
        <v>61.500000000000099</v>
      </c>
      <c r="B612" s="83">
        <f t="shared" si="144"/>
        <v>1.9317450096587219E-3</v>
      </c>
      <c r="C612" s="6">
        <f t="shared" si="145"/>
        <v>2.4748693955173699E-3</v>
      </c>
      <c r="D612" s="6">
        <f t="shared" si="146"/>
        <v>1.3886206238000736E-3</v>
      </c>
      <c r="E612" s="84">
        <f t="shared" si="147"/>
        <v>-0.19760940813572381</v>
      </c>
      <c r="F612" s="6">
        <f t="shared" si="148"/>
        <v>-0.19999999999999996</v>
      </c>
      <c r="G612" s="6">
        <f t="shared" si="149"/>
        <v>2.3134759976865199E-3</v>
      </c>
      <c r="H612" s="6">
        <f t="shared" si="150"/>
        <v>2.3180940115904661E-3</v>
      </c>
      <c r="I612" s="83">
        <f t="shared" si="151"/>
        <v>1.3285576303927884</v>
      </c>
      <c r="J612" s="6">
        <f t="shared" si="152"/>
        <v>1.3308515198166784</v>
      </c>
      <c r="K612" s="6">
        <f t="shared" si="153"/>
        <v>1.3262637409688984</v>
      </c>
      <c r="L612" s="84">
        <f t="shared" si="154"/>
        <v>1.7019358694156867E-3</v>
      </c>
      <c r="M612" s="6">
        <f t="shared" si="155"/>
        <v>-2.9080334423849715E-4</v>
      </c>
      <c r="N612" s="6">
        <f t="shared" si="156"/>
        <v>1.326296510507037</v>
      </c>
      <c r="O612" s="54">
        <f t="shared" si="157"/>
        <v>1.3289439793947202</v>
      </c>
      <c r="P612" s="64"/>
      <c r="Q612" s="85">
        <v>61.500000000000099</v>
      </c>
      <c r="R612" s="64">
        <f t="shared" si="158"/>
        <v>0</v>
      </c>
      <c r="S612" s="64">
        <f t="shared" si="159"/>
        <v>1.34</v>
      </c>
      <c r="T612" s="64"/>
      <c r="U612" s="64"/>
    </row>
    <row r="613" spans="1:21">
      <c r="A613" s="85">
        <v>61.600000000000101</v>
      </c>
      <c r="B613" s="83">
        <f t="shared" si="144"/>
        <v>1.9286403085824462E-3</v>
      </c>
      <c r="C613" s="6">
        <f t="shared" si="145"/>
        <v>2.4708969826207228E-3</v>
      </c>
      <c r="D613" s="6">
        <f t="shared" si="146"/>
        <v>1.3863836345441695E-3</v>
      </c>
      <c r="E613" s="84">
        <f t="shared" si="147"/>
        <v>-0.19761324265366351</v>
      </c>
      <c r="F613" s="6">
        <f t="shared" si="148"/>
        <v>-0.2</v>
      </c>
      <c r="G613" s="6">
        <f t="shared" si="149"/>
        <v>2.3097651738739856E-3</v>
      </c>
      <c r="H613" s="6">
        <f t="shared" si="150"/>
        <v>2.3143683702989354E-3</v>
      </c>
      <c r="I613" s="83">
        <f t="shared" si="151"/>
        <v>1.3285760205721635</v>
      </c>
      <c r="J613" s="6">
        <f t="shared" si="152"/>
        <v>1.3308662664360613</v>
      </c>
      <c r="K613" s="6">
        <f t="shared" si="153"/>
        <v>1.3262857747082657</v>
      </c>
      <c r="L613" s="84">
        <f t="shared" si="154"/>
        <v>1.6992099690098857E-3</v>
      </c>
      <c r="M613" s="6">
        <f t="shared" si="155"/>
        <v>-2.9033194619185816E-4</v>
      </c>
      <c r="N613" s="6">
        <f t="shared" si="156"/>
        <v>1.3263184909534198</v>
      </c>
      <c r="O613" s="54">
        <f t="shared" si="157"/>
        <v>1.3289617486338801</v>
      </c>
      <c r="P613" s="64"/>
      <c r="Q613" s="85">
        <v>61.600000000000101</v>
      </c>
      <c r="R613" s="64">
        <f t="shared" si="158"/>
        <v>0</v>
      </c>
      <c r="S613" s="64">
        <f t="shared" si="159"/>
        <v>1.34</v>
      </c>
      <c r="T613" s="64"/>
      <c r="U613" s="64"/>
    </row>
    <row r="614" spans="1:21">
      <c r="A614" s="85">
        <v>61.700000000000102</v>
      </c>
      <c r="B614" s="83">
        <f t="shared" si="144"/>
        <v>1.925545571245183E-3</v>
      </c>
      <c r="C614" s="6">
        <f t="shared" si="145"/>
        <v>2.4669373015902855E-3</v>
      </c>
      <c r="D614" s="6">
        <f t="shared" si="146"/>
        <v>1.3841538409000804E-3</v>
      </c>
      <c r="E614" s="84">
        <f t="shared" si="147"/>
        <v>-0.1976170648901415</v>
      </c>
      <c r="F614" s="6">
        <f t="shared" si="148"/>
        <v>-0.20000000000000004</v>
      </c>
      <c r="G614" s="6">
        <f t="shared" si="149"/>
        <v>2.3060662353468668E-3</v>
      </c>
      <c r="H614" s="6">
        <f t="shared" si="150"/>
        <v>2.3106546854942196E-3</v>
      </c>
      <c r="I614" s="83">
        <f t="shared" si="151"/>
        <v>1.3285943517329912</v>
      </c>
      <c r="J614" s="6">
        <f t="shared" si="152"/>
        <v>1.3308809655919112</v>
      </c>
      <c r="K614" s="6">
        <f t="shared" si="153"/>
        <v>1.3263077378740713</v>
      </c>
      <c r="L614" s="84">
        <f t="shared" si="154"/>
        <v>1.6964927863464133E-3</v>
      </c>
      <c r="M614" s="6">
        <f t="shared" si="155"/>
        <v>-2.8986207396314821E-4</v>
      </c>
      <c r="N614" s="6">
        <f t="shared" si="156"/>
        <v>1.3263404009992956</v>
      </c>
      <c r="O614" s="54">
        <f t="shared" si="157"/>
        <v>1.3289794608472403</v>
      </c>
      <c r="P614" s="64"/>
      <c r="Q614" s="85">
        <v>61.700000000000102</v>
      </c>
      <c r="R614" s="64">
        <f t="shared" si="158"/>
        <v>0</v>
      </c>
      <c r="S614" s="64">
        <f t="shared" si="159"/>
        <v>1.34</v>
      </c>
      <c r="T614" s="64"/>
      <c r="U614" s="64"/>
    </row>
    <row r="615" spans="1:21">
      <c r="A615" s="85">
        <v>61.800000000000097</v>
      </c>
      <c r="B615" s="83">
        <f t="shared" si="144"/>
        <v>1.9224607497596894E-3</v>
      </c>
      <c r="C615" s="6">
        <f t="shared" si="145"/>
        <v>2.462990291313887E-3</v>
      </c>
      <c r="D615" s="6">
        <f t="shared" si="146"/>
        <v>1.3819312082054918E-3</v>
      </c>
      <c r="E615" s="84">
        <f t="shared" si="147"/>
        <v>-0.19762087490406741</v>
      </c>
      <c r="F615" s="6">
        <f t="shared" si="148"/>
        <v>-0.20000000000000004</v>
      </c>
      <c r="G615" s="6">
        <f t="shared" si="149"/>
        <v>2.3023791250959286E-3</v>
      </c>
      <c r="H615" s="6">
        <f t="shared" si="150"/>
        <v>2.3069528997116274E-3</v>
      </c>
      <c r="I615" s="83">
        <f t="shared" si="151"/>
        <v>1.3286126241589238</v>
      </c>
      <c r="J615" s="6">
        <f t="shared" si="152"/>
        <v>1.3308956175130067</v>
      </c>
      <c r="K615" s="6">
        <f t="shared" si="153"/>
        <v>1.3263296308048409</v>
      </c>
      <c r="L615" s="84">
        <f t="shared" si="154"/>
        <v>1.6937842796726406E-3</v>
      </c>
      <c r="M615" s="6">
        <f t="shared" si="155"/>
        <v>-2.893937201562005E-4</v>
      </c>
      <c r="N615" s="6">
        <f t="shared" si="156"/>
        <v>1.3263622409823488</v>
      </c>
      <c r="O615" s="54">
        <f t="shared" si="157"/>
        <v>1.3289971163088756</v>
      </c>
      <c r="P615" s="64"/>
      <c r="Q615" s="85">
        <v>61.800000000000097</v>
      </c>
      <c r="R615" s="64">
        <f t="shared" si="158"/>
        <v>0</v>
      </c>
      <c r="S615" s="64">
        <f t="shared" si="159"/>
        <v>1.34</v>
      </c>
      <c r="T615" s="64"/>
      <c r="U615" s="64"/>
    </row>
    <row r="616" spans="1:21">
      <c r="A616" s="85">
        <v>61.900000000000098</v>
      </c>
      <c r="B616" s="83">
        <f t="shared" si="144"/>
        <v>1.9193857965451025E-3</v>
      </c>
      <c r="C616" s="6">
        <f t="shared" si="145"/>
        <v>2.4590558910698463E-3</v>
      </c>
      <c r="D616" s="6">
        <f t="shared" si="146"/>
        <v>1.3797157020203588E-3</v>
      </c>
      <c r="E616" s="84">
        <f t="shared" si="147"/>
        <v>-0.1976246727539748</v>
      </c>
      <c r="F616" s="6">
        <f t="shared" si="148"/>
        <v>-0.1999999999999999</v>
      </c>
      <c r="G616" s="6">
        <f t="shared" si="149"/>
        <v>2.2987037864759556E-3</v>
      </c>
      <c r="H616" s="6">
        <f t="shared" si="150"/>
        <v>2.3032629558541228E-3</v>
      </c>
      <c r="I616" s="83">
        <f t="shared" si="151"/>
        <v>1.3286308381317982</v>
      </c>
      <c r="J616" s="6">
        <f t="shared" si="152"/>
        <v>1.3309102224266574</v>
      </c>
      <c r="K616" s="6">
        <f t="shared" si="153"/>
        <v>1.326351453836939</v>
      </c>
      <c r="L616" s="84">
        <f t="shared" si="154"/>
        <v>1.6910844075017015E-3</v>
      </c>
      <c r="M616" s="6">
        <f t="shared" si="155"/>
        <v>-2.8892687742274677E-4</v>
      </c>
      <c r="N616" s="6">
        <f t="shared" si="156"/>
        <v>1.3263840112381076</v>
      </c>
      <c r="O616" s="54">
        <f t="shared" si="157"/>
        <v>1.3290147152911072</v>
      </c>
      <c r="P616" s="64"/>
      <c r="Q616" s="85">
        <v>61.900000000000098</v>
      </c>
      <c r="R616" s="64">
        <f t="shared" si="158"/>
        <v>0</v>
      </c>
      <c r="S616" s="64">
        <f t="shared" si="159"/>
        <v>1.34</v>
      </c>
      <c r="T616" s="64"/>
      <c r="U616" s="64"/>
    </row>
    <row r="617" spans="1:21">
      <c r="A617" s="85">
        <v>62.000000000000099</v>
      </c>
      <c r="B617" s="83">
        <f t="shared" si="144"/>
        <v>1.9163206643244939E-3</v>
      </c>
      <c r="C617" s="6">
        <f t="shared" si="145"/>
        <v>2.455134040523858E-3</v>
      </c>
      <c r="D617" s="6">
        <f t="shared" si="146"/>
        <v>1.3775072881251295E-3</v>
      </c>
      <c r="E617" s="84">
        <f t="shared" si="147"/>
        <v>-0.19762845849802366</v>
      </c>
      <c r="F617" s="6">
        <f t="shared" si="148"/>
        <v>-0.19999999999999996</v>
      </c>
      <c r="G617" s="6">
        <f t="shared" si="149"/>
        <v>2.2950401632028522E-3</v>
      </c>
      <c r="H617" s="6">
        <f t="shared" si="150"/>
        <v>2.2995847971893925E-3</v>
      </c>
      <c r="I617" s="83">
        <f t="shared" si="151"/>
        <v>1.3286489939316515</v>
      </c>
      <c r="J617" s="6">
        <f t="shared" si="152"/>
        <v>1.3309247805587168</v>
      </c>
      <c r="K617" s="6">
        <f t="shared" si="153"/>
        <v>1.3263732073045862</v>
      </c>
      <c r="L617" s="84">
        <f t="shared" si="154"/>
        <v>1.6883931286105619E-3</v>
      </c>
      <c r="M617" s="6">
        <f t="shared" si="155"/>
        <v>-2.8846153846156559E-4</v>
      </c>
      <c r="N617" s="6">
        <f t="shared" si="156"/>
        <v>1.3264057120999619</v>
      </c>
      <c r="O617" s="54">
        <f t="shared" si="157"/>
        <v>1.3290322580645164</v>
      </c>
      <c r="P617" s="64"/>
      <c r="Q617" s="85">
        <v>62.000000000000099</v>
      </c>
      <c r="R617" s="64">
        <f t="shared" si="158"/>
        <v>0</v>
      </c>
      <c r="S617" s="64">
        <f t="shared" si="159"/>
        <v>1.34</v>
      </c>
      <c r="T617" s="64"/>
      <c r="U617" s="64"/>
    </row>
    <row r="618" spans="1:21">
      <c r="A618" s="85">
        <v>62.100000000000101</v>
      </c>
      <c r="B618" s="83">
        <f t="shared" si="144"/>
        <v>1.9132653061224459E-3</v>
      </c>
      <c r="C618" s="6">
        <f t="shared" si="145"/>
        <v>2.4512246797259094E-3</v>
      </c>
      <c r="D618" s="6">
        <f t="shared" si="146"/>
        <v>1.3753059325189822E-3</v>
      </c>
      <c r="E618" s="84">
        <f t="shared" si="147"/>
        <v>-0.19763223219400411</v>
      </c>
      <c r="F618" s="6">
        <f t="shared" si="148"/>
        <v>-0.2</v>
      </c>
      <c r="G618" s="6">
        <f t="shared" si="149"/>
        <v>2.2913881993507695E-3</v>
      </c>
      <c r="H618" s="6">
        <f t="shared" si="150"/>
        <v>2.2959183673469351E-3</v>
      </c>
      <c r="I618" s="83">
        <f t="shared" si="151"/>
        <v>1.3286670918367349</v>
      </c>
      <c r="J618" s="6">
        <f t="shared" si="152"/>
        <v>1.330939292133595</v>
      </c>
      <c r="K618" s="6">
        <f t="shared" si="153"/>
        <v>1.3263948915398751</v>
      </c>
      <c r="L618" s="84">
        <f t="shared" si="154"/>
        <v>1.6857104020387577E-3</v>
      </c>
      <c r="M618" s="6">
        <f t="shared" si="155"/>
        <v>-2.8799769601846662E-4</v>
      </c>
      <c r="N618" s="6">
        <f t="shared" si="156"/>
        <v>1.3264273438991792</v>
      </c>
      <c r="O618" s="54">
        <f t="shared" si="157"/>
        <v>1.3290497448979595</v>
      </c>
      <c r="P618" s="64"/>
      <c r="Q618" s="85">
        <v>62.100000000000101</v>
      </c>
      <c r="R618" s="64">
        <f t="shared" si="158"/>
        <v>0</v>
      </c>
      <c r="S618" s="64">
        <f t="shared" si="159"/>
        <v>1.34</v>
      </c>
      <c r="T618" s="64"/>
      <c r="U618" s="64"/>
    </row>
    <row r="619" spans="1:21">
      <c r="A619" s="85">
        <v>62.200000000000102</v>
      </c>
      <c r="B619" s="83">
        <f t="shared" si="144"/>
        <v>1.9102196752626521E-3</v>
      </c>
      <c r="C619" s="6">
        <f t="shared" si="145"/>
        <v>2.4473277491072242E-3</v>
      </c>
      <c r="D619" s="6">
        <f t="shared" si="146"/>
        <v>1.37311160141808E-3</v>
      </c>
      <c r="E619" s="84">
        <f t="shared" si="147"/>
        <v>-0.19763599389933906</v>
      </c>
      <c r="F619" s="6">
        <f t="shared" si="148"/>
        <v>-0.20000000000000004</v>
      </c>
      <c r="G619" s="6">
        <f t="shared" si="149"/>
        <v>2.2877478393492591E-3</v>
      </c>
      <c r="H619" s="6">
        <f t="shared" si="150"/>
        <v>2.2922636103151826E-3</v>
      </c>
      <c r="I619" s="83">
        <f t="shared" si="151"/>
        <v>1.3286851321235278</v>
      </c>
      <c r="J619" s="6">
        <f t="shared" si="152"/>
        <v>1.3309537573742678</v>
      </c>
      <c r="K619" s="6">
        <f t="shared" si="153"/>
        <v>1.326416506872788</v>
      </c>
      <c r="L619" s="84">
        <f t="shared" si="154"/>
        <v>1.683036187085466E-3</v>
      </c>
      <c r="M619" s="6">
        <f t="shared" si="155"/>
        <v>-2.8753534288594035E-4</v>
      </c>
      <c r="N619" s="6">
        <f t="shared" si="156"/>
        <v>1.3264489069649215</v>
      </c>
      <c r="O619" s="54">
        <f t="shared" si="157"/>
        <v>1.3290671760585804</v>
      </c>
      <c r="P619" s="64"/>
      <c r="Q619" s="85">
        <v>62.200000000000102</v>
      </c>
      <c r="R619" s="64">
        <f t="shared" si="158"/>
        <v>0</v>
      </c>
      <c r="S619" s="64">
        <f t="shared" si="159"/>
        <v>1.34</v>
      </c>
      <c r="T619" s="64"/>
      <c r="U619" s="64"/>
    </row>
    <row r="620" spans="1:21">
      <c r="A620" s="85">
        <v>62.300000000000097</v>
      </c>
      <c r="B620" s="83">
        <f t="shared" si="144"/>
        <v>1.9071837253655406E-3</v>
      </c>
      <c r="C620" s="6">
        <f t="shared" si="145"/>
        <v>2.4434431894772373E-3</v>
      </c>
      <c r="D620" s="6">
        <f t="shared" si="146"/>
        <v>1.3709242612538442E-3</v>
      </c>
      <c r="E620" s="84">
        <f t="shared" si="147"/>
        <v>-0.19763974367108683</v>
      </c>
      <c r="F620" s="6">
        <f t="shared" si="148"/>
        <v>-0.20000000000000004</v>
      </c>
      <c r="G620" s="6">
        <f t="shared" si="149"/>
        <v>2.2841190279804546E-3</v>
      </c>
      <c r="H620" s="6">
        <f t="shared" si="150"/>
        <v>2.2886204704386489E-3</v>
      </c>
      <c r="I620" s="83">
        <f t="shared" si="151"/>
        <v>1.3287031150667519</v>
      </c>
      <c r="J620" s="6">
        <f t="shared" si="152"/>
        <v>1.3309681765022903</v>
      </c>
      <c r="K620" s="6">
        <f t="shared" si="153"/>
        <v>1.3264380536312135</v>
      </c>
      <c r="L620" s="84">
        <f t="shared" si="154"/>
        <v>1.6803704433077441E-3</v>
      </c>
      <c r="M620" s="6">
        <f t="shared" si="155"/>
        <v>-2.8707447190247446E-4</v>
      </c>
      <c r="N620" s="6">
        <f t="shared" si="156"/>
        <v>1.3264704016242628</v>
      </c>
      <c r="O620" s="54">
        <f t="shared" si="157"/>
        <v>1.3290845518118248</v>
      </c>
      <c r="P620" s="64"/>
      <c r="Q620" s="85">
        <v>62.300000000000097</v>
      </c>
      <c r="R620" s="64">
        <f t="shared" si="158"/>
        <v>0</v>
      </c>
      <c r="S620" s="64">
        <f t="shared" si="159"/>
        <v>1.34</v>
      </c>
      <c r="T620" s="64"/>
      <c r="U620" s="64"/>
    </row>
    <row r="621" spans="1:21">
      <c r="A621" s="85">
        <v>62.400000000000098</v>
      </c>
      <c r="B621" s="83">
        <f t="shared" si="144"/>
        <v>1.904157410345919E-3</v>
      </c>
      <c r="C621" s="6">
        <f t="shared" si="145"/>
        <v>2.4395709420205981E-3</v>
      </c>
      <c r="D621" s="6">
        <f t="shared" si="146"/>
        <v>1.3687438786712401E-3</v>
      </c>
      <c r="E621" s="84">
        <f t="shared" si="147"/>
        <v>-0.19764348156594436</v>
      </c>
      <c r="F621" s="6">
        <f t="shared" si="148"/>
        <v>-0.19999999999999996</v>
      </c>
      <c r="G621" s="6">
        <f t="shared" si="149"/>
        <v>2.280501710376279E-3</v>
      </c>
      <c r="H621" s="6">
        <f t="shared" si="150"/>
        <v>2.2849888924151027E-3</v>
      </c>
      <c r="I621" s="83">
        <f t="shared" si="151"/>
        <v>1.3287210409393846</v>
      </c>
      <c r="J621" s="6">
        <f t="shared" si="152"/>
        <v>1.3309825497378065</v>
      </c>
      <c r="K621" s="6">
        <f t="shared" si="153"/>
        <v>1.3264595321409625</v>
      </c>
      <c r="L621" s="84">
        <f t="shared" si="154"/>
        <v>1.6777131305182695E-3</v>
      </c>
      <c r="M621" s="6">
        <f t="shared" si="155"/>
        <v>-2.8661507595303975E-4</v>
      </c>
      <c r="N621" s="6">
        <f t="shared" si="156"/>
        <v>1.3264918282022047</v>
      </c>
      <c r="O621" s="54">
        <f t="shared" si="157"/>
        <v>1.3291018724214538</v>
      </c>
      <c r="P621" s="64"/>
      <c r="Q621" s="85">
        <v>62.400000000000098</v>
      </c>
      <c r="R621" s="64">
        <f t="shared" si="158"/>
        <v>0</v>
      </c>
      <c r="S621" s="64">
        <f t="shared" si="159"/>
        <v>1.34</v>
      </c>
      <c r="T621" s="64"/>
      <c r="U621" s="64"/>
    </row>
    <row r="622" spans="1:21">
      <c r="A622" s="85">
        <v>62.500000000000099</v>
      </c>
      <c r="B622" s="83">
        <f t="shared" si="144"/>
        <v>1.9011406844106433E-3</v>
      </c>
      <c r="C622" s="6">
        <f t="shared" si="145"/>
        <v>2.4357109482942034E-3</v>
      </c>
      <c r="D622" s="6">
        <f t="shared" si="146"/>
        <v>1.3665704205270835E-3</v>
      </c>
      <c r="E622" s="84">
        <f t="shared" si="147"/>
        <v>-0.19764720764025051</v>
      </c>
      <c r="F622" s="6">
        <f t="shared" si="148"/>
        <v>-0.1999999999999999</v>
      </c>
      <c r="G622" s="6">
        <f t="shared" si="149"/>
        <v>2.2768958320156817E-3</v>
      </c>
      <c r="H622" s="6">
        <f t="shared" si="150"/>
        <v>2.2813688212927718E-3</v>
      </c>
      <c r="I622" s="83">
        <f t="shared" si="151"/>
        <v>1.3287389100126745</v>
      </c>
      <c r="J622" s="6">
        <f t="shared" si="152"/>
        <v>1.3309968772995626</v>
      </c>
      <c r="K622" s="6">
        <f t="shared" si="153"/>
        <v>1.3264809427257866</v>
      </c>
      <c r="L622" s="84">
        <f t="shared" si="154"/>
        <v>1.6750642087837483E-3</v>
      </c>
      <c r="M622" s="6">
        <f t="shared" si="155"/>
        <v>-2.8615714796706925E-4</v>
      </c>
      <c r="N622" s="6">
        <f t="shared" si="156"/>
        <v>1.326513187021694</v>
      </c>
      <c r="O622" s="54">
        <f t="shared" si="157"/>
        <v>1.3291191381495566</v>
      </c>
      <c r="P622" s="64"/>
      <c r="Q622" s="85">
        <v>62.500000000000099</v>
      </c>
      <c r="R622" s="64">
        <f t="shared" si="158"/>
        <v>0</v>
      </c>
      <c r="S622" s="64">
        <f t="shared" si="159"/>
        <v>1.34</v>
      </c>
      <c r="T622" s="64"/>
      <c r="U622" s="64"/>
    </row>
    <row r="623" spans="1:21">
      <c r="A623" s="85">
        <v>62.600000000000101</v>
      </c>
      <c r="B623" s="83">
        <f t="shared" si="144"/>
        <v>1.8981335020563082E-3</v>
      </c>
      <c r="C623" s="6">
        <f t="shared" si="145"/>
        <v>2.4318631502242534E-3</v>
      </c>
      <c r="D623" s="6">
        <f t="shared" si="146"/>
        <v>1.3644038538883627E-3</v>
      </c>
      <c r="E623" s="84">
        <f t="shared" si="147"/>
        <v>-0.19765092194998737</v>
      </c>
      <c r="F623" s="6">
        <f t="shared" si="148"/>
        <v>-0.2</v>
      </c>
      <c r="G623" s="6">
        <f t="shared" si="149"/>
        <v>2.2733013387218957E-3</v>
      </c>
      <c r="H623" s="6">
        <f t="shared" si="150"/>
        <v>2.2777602024675698E-3</v>
      </c>
      <c r="I623" s="83">
        <f t="shared" si="151"/>
        <v>1.3287567225561534</v>
      </c>
      <c r="J623" s="6">
        <f t="shared" si="152"/>
        <v>1.3310111594049154</v>
      </c>
      <c r="K623" s="6">
        <f t="shared" si="153"/>
        <v>1.3265022857073914</v>
      </c>
      <c r="L623" s="84">
        <f t="shared" si="154"/>
        <v>1.6724236384226582E-3</v>
      </c>
      <c r="M623" s="6">
        <f t="shared" si="155"/>
        <v>-2.8570068091994749E-4</v>
      </c>
      <c r="N623" s="6">
        <f t="shared" si="156"/>
        <v>1.3265344784036375</v>
      </c>
      <c r="O623" s="54">
        <f t="shared" si="157"/>
        <v>1.3291363492565647</v>
      </c>
      <c r="P623" s="64"/>
      <c r="Q623" s="85">
        <v>62.600000000000101</v>
      </c>
      <c r="R623" s="64">
        <f t="shared" si="158"/>
        <v>0</v>
      </c>
      <c r="S623" s="64">
        <f t="shared" si="159"/>
        <v>1.34</v>
      </c>
      <c r="T623" s="64"/>
      <c r="U623" s="64"/>
    </row>
    <row r="624" spans="1:21">
      <c r="A624" s="85">
        <v>62.700000000000102</v>
      </c>
      <c r="B624" s="83">
        <f t="shared" si="144"/>
        <v>1.8951358180669584E-3</v>
      </c>
      <c r="C624" s="6">
        <f t="shared" si="145"/>
        <v>2.4280274901033439E-3</v>
      </c>
      <c r="D624" s="6">
        <f t="shared" si="146"/>
        <v>1.3622441460305729E-3</v>
      </c>
      <c r="E624" s="84">
        <f t="shared" si="147"/>
        <v>-0.19765462455078489</v>
      </c>
      <c r="F624" s="6">
        <f t="shared" si="148"/>
        <v>-0.19999999999999996</v>
      </c>
      <c r="G624" s="6">
        <f t="shared" si="149"/>
        <v>2.2697181766597276E-3</v>
      </c>
      <c r="H624" s="6">
        <f t="shared" si="150"/>
        <v>2.27416298168035E-3</v>
      </c>
      <c r="I624" s="83">
        <f t="shared" si="151"/>
        <v>1.3287744788376503</v>
      </c>
      <c r="J624" s="6">
        <f t="shared" si="152"/>
        <v>1.331025396269846</v>
      </c>
      <c r="K624" s="6">
        <f t="shared" si="153"/>
        <v>1.3265235614054547</v>
      </c>
      <c r="L624" s="84">
        <f t="shared" si="154"/>
        <v>1.6697913800031571E-3</v>
      </c>
      <c r="M624" s="6">
        <f t="shared" si="155"/>
        <v>-2.8524566783132458E-4</v>
      </c>
      <c r="N624" s="6">
        <f t="shared" si="156"/>
        <v>1.326555702666919</v>
      </c>
      <c r="O624" s="54">
        <f t="shared" si="157"/>
        <v>1.3291535060012636</v>
      </c>
      <c r="P624" s="64"/>
      <c r="Q624" s="85">
        <v>62.700000000000102</v>
      </c>
      <c r="R624" s="64">
        <f t="shared" si="158"/>
        <v>0</v>
      </c>
      <c r="S624" s="64">
        <f t="shared" si="159"/>
        <v>1.34</v>
      </c>
      <c r="T624" s="64"/>
      <c r="U624" s="64"/>
    </row>
    <row r="625" spans="1:21">
      <c r="A625" s="85">
        <v>62.800000000000097</v>
      </c>
      <c r="B625" s="83">
        <f t="shared" si="144"/>
        <v>1.8921475875118231E-3</v>
      </c>
      <c r="C625" s="6">
        <f t="shared" si="145"/>
        <v>2.4242039105875773E-3</v>
      </c>
      <c r="D625" s="6">
        <f t="shared" si="146"/>
        <v>1.3600912644360689E-3</v>
      </c>
      <c r="E625" s="84">
        <f t="shared" si="147"/>
        <v>-0.19765831549792259</v>
      </c>
      <c r="F625" s="6">
        <f t="shared" si="148"/>
        <v>-0.19999999999999996</v>
      </c>
      <c r="G625" s="6">
        <f t="shared" si="149"/>
        <v>2.2661462923328681E-3</v>
      </c>
      <c r="H625" s="6">
        <f t="shared" si="150"/>
        <v>2.2705771050141876E-3</v>
      </c>
      <c r="I625" s="83">
        <f t="shared" si="151"/>
        <v>1.3287921791233051</v>
      </c>
      <c r="J625" s="6">
        <f t="shared" si="152"/>
        <v>1.3310395881089678</v>
      </c>
      <c r="K625" s="6">
        <f t="shared" si="153"/>
        <v>1.3265447701376425</v>
      </c>
      <c r="L625" s="84">
        <f t="shared" si="154"/>
        <v>1.6671673943411615E-3</v>
      </c>
      <c r="M625" s="6">
        <f t="shared" si="155"/>
        <v>-2.8479210176576977E-4</v>
      </c>
      <c r="N625" s="6">
        <f t="shared" si="156"/>
        <v>1.3265768601284151</v>
      </c>
      <c r="O625" s="54">
        <f t="shared" si="157"/>
        <v>1.3291706086408075</v>
      </c>
      <c r="P625" s="64"/>
      <c r="Q625" s="85">
        <v>62.800000000000097</v>
      </c>
      <c r="R625" s="64">
        <f t="shared" si="158"/>
        <v>0</v>
      </c>
      <c r="S625" s="64">
        <f t="shared" si="159"/>
        <v>1.34</v>
      </c>
      <c r="T625" s="64"/>
      <c r="U625" s="64"/>
    </row>
    <row r="626" spans="1:21">
      <c r="A626" s="85">
        <v>62.900000000000098</v>
      </c>
      <c r="B626" s="83">
        <f t="shared" si="144"/>
        <v>1.8891687657430702E-3</v>
      </c>
      <c r="C626" s="6">
        <f t="shared" si="145"/>
        <v>2.4203923546937071E-3</v>
      </c>
      <c r="D626" s="6">
        <f t="shared" si="146"/>
        <v>1.3579451767924333E-3</v>
      </c>
      <c r="E626" s="84">
        <f t="shared" si="147"/>
        <v>-0.19766199484633251</v>
      </c>
      <c r="F626" s="6">
        <f t="shared" si="148"/>
        <v>-0.19999999999999996</v>
      </c>
      <c r="G626" s="6">
        <f t="shared" si="149"/>
        <v>2.2625856325812293E-3</v>
      </c>
      <c r="H626" s="6">
        <f t="shared" si="150"/>
        <v>2.2670025188916841E-3</v>
      </c>
      <c r="I626" s="83">
        <f t="shared" si="151"/>
        <v>1.3288098236775823</v>
      </c>
      <c r="J626" s="6">
        <f t="shared" si="152"/>
        <v>1.3310537351355414</v>
      </c>
      <c r="K626" s="6">
        <f t="shared" si="153"/>
        <v>1.3265659122196234</v>
      </c>
      <c r="L626" s="84">
        <f t="shared" si="154"/>
        <v>1.664551642499093E-3</v>
      </c>
      <c r="M626" s="6">
        <f t="shared" si="155"/>
        <v>-2.8433997583108579E-4</v>
      </c>
      <c r="N626" s="6">
        <f t="shared" si="156"/>
        <v>1.3265979511030108</v>
      </c>
      <c r="O626" s="54">
        <f t="shared" si="157"/>
        <v>1.3291876574307309</v>
      </c>
      <c r="P626" s="64"/>
      <c r="Q626" s="85">
        <v>62.900000000000198</v>
      </c>
      <c r="R626" s="64">
        <f t="shared" si="158"/>
        <v>0</v>
      </c>
      <c r="S626" s="64">
        <f t="shared" si="159"/>
        <v>1.34</v>
      </c>
      <c r="T626" s="64"/>
      <c r="U626" s="64"/>
    </row>
    <row r="627" spans="1:21">
      <c r="A627" s="85">
        <v>63.000000000000099</v>
      </c>
      <c r="B627" s="83">
        <f t="shared" si="144"/>
        <v>1.886199308393584E-3</v>
      </c>
      <c r="C627" s="6">
        <f t="shared" si="145"/>
        <v>2.4165927657963061E-3</v>
      </c>
      <c r="D627" s="6">
        <f t="shared" si="146"/>
        <v>1.3558058509908616E-3</v>
      </c>
      <c r="E627" s="84">
        <f t="shared" si="147"/>
        <v>-0.1976656626506024</v>
      </c>
      <c r="F627" s="6">
        <f t="shared" si="148"/>
        <v>-0.2</v>
      </c>
      <c r="G627" s="6">
        <f t="shared" si="149"/>
        <v>2.2590361445783097E-3</v>
      </c>
      <c r="H627" s="6">
        <f t="shared" si="150"/>
        <v>2.2634391700723008E-3</v>
      </c>
      <c r="I627" s="83">
        <f t="shared" si="151"/>
        <v>1.3288274127632822</v>
      </c>
      <c r="J627" s="6">
        <f t="shared" si="152"/>
        <v>1.3310678375614795</v>
      </c>
      <c r="K627" s="6">
        <f t="shared" si="153"/>
        <v>1.3265869879650847</v>
      </c>
      <c r="L627" s="84">
        <f t="shared" si="154"/>
        <v>1.6619440857824563E-3</v>
      </c>
      <c r="M627" s="6">
        <f t="shared" si="155"/>
        <v>-2.8388928317963193E-4</v>
      </c>
      <c r="N627" s="6">
        <f t="shared" si="156"/>
        <v>1.3266189759036147</v>
      </c>
      <c r="O627" s="54">
        <f t="shared" si="157"/>
        <v>1.329204652624961</v>
      </c>
      <c r="P627" s="64"/>
      <c r="Q627" s="85">
        <v>63.000000000000199</v>
      </c>
      <c r="R627" s="64">
        <f t="shared" si="158"/>
        <v>0</v>
      </c>
      <c r="S627" s="64">
        <f t="shared" si="159"/>
        <v>1.34</v>
      </c>
      <c r="T627" s="64"/>
      <c r="U627" s="64"/>
    </row>
    <row r="628" spans="1:21">
      <c r="A628" s="85">
        <v>63.100000000000101</v>
      </c>
      <c r="B628" s="83">
        <f t="shared" si="144"/>
        <v>1.8832391713747617E-3</v>
      </c>
      <c r="C628" s="6">
        <f t="shared" si="145"/>
        <v>2.4128050876249625E-3</v>
      </c>
      <c r="D628" s="6">
        <f t="shared" si="146"/>
        <v>1.3536732551245607E-3</v>
      </c>
      <c r="E628" s="84">
        <f t="shared" si="147"/>
        <v>-0.197669318964977</v>
      </c>
      <c r="F628" s="6">
        <f t="shared" si="148"/>
        <v>-0.19999999999999982</v>
      </c>
      <c r="G628" s="6">
        <f t="shared" si="149"/>
        <v>2.2554977758285784E-3</v>
      </c>
      <c r="H628" s="6">
        <f t="shared" si="150"/>
        <v>2.2598870056497137E-3</v>
      </c>
      <c r="I628" s="83">
        <f t="shared" si="151"/>
        <v>1.3288449466415571</v>
      </c>
      <c r="J628" s="6">
        <f t="shared" si="152"/>
        <v>1.3310818955973638</v>
      </c>
      <c r="K628" s="6">
        <f t="shared" si="153"/>
        <v>1.3266079976857503</v>
      </c>
      <c r="L628" s="84">
        <f t="shared" si="154"/>
        <v>1.6593446857394204E-3</v>
      </c>
      <c r="M628" s="6">
        <f t="shared" si="155"/>
        <v>-2.8344001700647076E-4</v>
      </c>
      <c r="N628" s="6">
        <f t="shared" si="156"/>
        <v>1.3266399348411757</v>
      </c>
      <c r="O628" s="54">
        <f t="shared" si="157"/>
        <v>1.3292215944758321</v>
      </c>
      <c r="P628" s="64"/>
      <c r="Q628" s="85">
        <v>63.1000000000002</v>
      </c>
      <c r="R628" s="64">
        <f t="shared" si="158"/>
        <v>0</v>
      </c>
      <c r="S628" s="64">
        <f t="shared" si="159"/>
        <v>1.34</v>
      </c>
      <c r="T628" s="64"/>
      <c r="U628" s="64"/>
    </row>
    <row r="629" spans="1:21">
      <c r="A629" s="85">
        <v>63.200000000000102</v>
      </c>
      <c r="B629" s="83">
        <f t="shared" si="144"/>
        <v>1.880288310874331E-3</v>
      </c>
      <c r="C629" s="6">
        <f t="shared" si="145"/>
        <v>2.4090292642615033E-3</v>
      </c>
      <c r="D629" s="6">
        <f t="shared" si="146"/>
        <v>1.3515473574871588E-3</v>
      </c>
      <c r="E629" s="84">
        <f t="shared" si="147"/>
        <v>-0.19767296384336283</v>
      </c>
      <c r="F629" s="6">
        <f t="shared" si="148"/>
        <v>-0.19999999999999996</v>
      </c>
      <c r="G629" s="6">
        <f t="shared" si="149"/>
        <v>2.2519704741648904E-3</v>
      </c>
      <c r="H629" s="6">
        <f t="shared" si="150"/>
        <v>2.2563459730491971E-3</v>
      </c>
      <c r="I629" s="83">
        <f t="shared" si="151"/>
        <v>1.3288624255719212</v>
      </c>
      <c r="J629" s="6">
        <f t="shared" si="152"/>
        <v>1.331095909452451</v>
      </c>
      <c r="K629" s="6">
        <f t="shared" si="153"/>
        <v>1.3266289416913915</v>
      </c>
      <c r="L629" s="84">
        <f t="shared" si="154"/>
        <v>1.6567534041584016E-3</v>
      </c>
      <c r="M629" s="6">
        <f t="shared" si="155"/>
        <v>-2.8299217055002325E-4</v>
      </c>
      <c r="N629" s="6">
        <f t="shared" si="156"/>
        <v>1.3266608282246968</v>
      </c>
      <c r="O629" s="54">
        <f t="shared" si="157"/>
        <v>1.3292384832340962</v>
      </c>
      <c r="P629" s="64"/>
      <c r="Q629" s="85">
        <v>63.200000000000202</v>
      </c>
      <c r="R629" s="64">
        <f t="shared" si="158"/>
        <v>0</v>
      </c>
      <c r="S629" s="64">
        <f t="shared" si="159"/>
        <v>1.34</v>
      </c>
      <c r="T629" s="64"/>
      <c r="U629" s="64"/>
    </row>
    <row r="630" spans="1:21">
      <c r="A630" s="85">
        <v>63.300000000000097</v>
      </c>
      <c r="B630" s="83">
        <f t="shared" si="144"/>
        <v>1.8773466833541899E-3</v>
      </c>
      <c r="C630" s="6">
        <f t="shared" si="145"/>
        <v>2.4052652401372397E-3</v>
      </c>
      <c r="D630" s="6">
        <f t="shared" si="146"/>
        <v>1.3494281265711402E-3</v>
      </c>
      <c r="E630" s="84">
        <f t="shared" si="147"/>
        <v>-0.19767659733932921</v>
      </c>
      <c r="F630" s="6">
        <f t="shared" si="148"/>
        <v>-0.20000000000000009</v>
      </c>
      <c r="G630" s="6">
        <f t="shared" si="149"/>
        <v>2.2484541877459212E-3</v>
      </c>
      <c r="H630" s="6">
        <f t="shared" si="150"/>
        <v>2.252816020025028E-3</v>
      </c>
      <c r="I630" s="83">
        <f t="shared" si="151"/>
        <v>1.3288798498122656</v>
      </c>
      <c r="J630" s="6">
        <f t="shared" si="152"/>
        <v>1.3311098793346845</v>
      </c>
      <c r="K630" s="6">
        <f t="shared" si="153"/>
        <v>1.3266498202898467</v>
      </c>
      <c r="L630" s="84">
        <f t="shared" si="154"/>
        <v>1.6541702030656432E-3</v>
      </c>
      <c r="M630" s="6">
        <f t="shared" si="155"/>
        <v>-2.8254573709105192E-4</v>
      </c>
      <c r="N630" s="6">
        <f t="shared" si="156"/>
        <v>1.3266816563612518</v>
      </c>
      <c r="O630" s="54">
        <f t="shared" si="157"/>
        <v>1.3292553191489362</v>
      </c>
      <c r="P630" s="64"/>
      <c r="Q630" s="85">
        <v>63.300000000000203</v>
      </c>
      <c r="R630" s="64">
        <f t="shared" si="158"/>
        <v>0</v>
      </c>
      <c r="S630" s="64">
        <f t="shared" si="159"/>
        <v>1.34</v>
      </c>
      <c r="T630" s="64"/>
      <c r="U630" s="64"/>
    </row>
    <row r="631" spans="1:21">
      <c r="A631" s="85">
        <v>63.400000000000098</v>
      </c>
      <c r="B631" s="83">
        <f t="shared" si="144"/>
        <v>1.8744142455482634E-3</v>
      </c>
      <c r="C631" s="6">
        <f t="shared" si="145"/>
        <v>2.4015129600302417E-3</v>
      </c>
      <c r="D631" s="6">
        <f t="shared" si="146"/>
        <v>1.3473155310662851E-3</v>
      </c>
      <c r="E631" s="84">
        <f t="shared" si="147"/>
        <v>-0.19768021950611103</v>
      </c>
      <c r="F631" s="6">
        <f t="shared" si="148"/>
        <v>-0.19999999999999996</v>
      </c>
      <c r="G631" s="6">
        <f t="shared" si="149"/>
        <v>2.2449488650536256E-3</v>
      </c>
      <c r="H631" s="6">
        <f t="shared" si="150"/>
        <v>2.249297094657916E-3</v>
      </c>
      <c r="I631" s="83">
        <f t="shared" si="151"/>
        <v>1.3288972196188693</v>
      </c>
      <c r="J631" s="6">
        <f t="shared" si="152"/>
        <v>1.3311238054507053</v>
      </c>
      <c r="K631" s="6">
        <f t="shared" si="153"/>
        <v>1.3266706337870333</v>
      </c>
      <c r="L631" s="84">
        <f t="shared" si="154"/>
        <v>1.6515950447243027E-3</v>
      </c>
      <c r="M631" s="6">
        <f t="shared" si="155"/>
        <v>-2.8210070995348269E-4</v>
      </c>
      <c r="N631" s="6">
        <f t="shared" si="156"/>
        <v>1.3267024195559989</v>
      </c>
      <c r="O631" s="54">
        <f t="shared" si="157"/>
        <v>1.329272102467979</v>
      </c>
      <c r="P631" s="64"/>
      <c r="Q631" s="85">
        <v>63.400000000000198</v>
      </c>
      <c r="R631" s="64">
        <f t="shared" si="158"/>
        <v>0</v>
      </c>
      <c r="S631" s="64">
        <f t="shared" si="159"/>
        <v>1.34</v>
      </c>
      <c r="T631" s="64"/>
      <c r="U631" s="64"/>
    </row>
    <row r="632" spans="1:21">
      <c r="A632" s="85">
        <v>63.500000000000099</v>
      </c>
      <c r="B632" s="83">
        <f t="shared" si="144"/>
        <v>1.8714909544603837E-3</v>
      </c>
      <c r="C632" s="6">
        <f t="shared" si="145"/>
        <v>2.397772369062641E-3</v>
      </c>
      <c r="D632" s="6">
        <f t="shared" si="146"/>
        <v>1.3452095398581267E-3</v>
      </c>
      <c r="E632" s="84">
        <f t="shared" si="147"/>
        <v>-0.19768383039661283</v>
      </c>
      <c r="F632" s="6">
        <f t="shared" si="148"/>
        <v>-0.1999999999999999</v>
      </c>
      <c r="G632" s="6">
        <f t="shared" si="149"/>
        <v>2.2414544548907253E-3</v>
      </c>
      <c r="H632" s="6">
        <f t="shared" si="150"/>
        <v>2.2457891453524603E-3</v>
      </c>
      <c r="I632" s="83">
        <f t="shared" si="151"/>
        <v>1.3289145352464129</v>
      </c>
      <c r="J632" s="6">
        <f t="shared" si="152"/>
        <v>1.3311376880058603</v>
      </c>
      <c r="K632" s="6">
        <f t="shared" si="153"/>
        <v>1.3266913824869655</v>
      </c>
      <c r="L632" s="84">
        <f t="shared" si="154"/>
        <v>1.6490278916313648E-3</v>
      </c>
      <c r="M632" s="6">
        <f t="shared" si="155"/>
        <v>-2.8165708250205206E-4</v>
      </c>
      <c r="N632" s="6">
        <f t="shared" si="156"/>
        <v>1.3267231181121972</v>
      </c>
      <c r="O632" s="54">
        <f t="shared" si="157"/>
        <v>1.329288833437305</v>
      </c>
      <c r="P632" s="64"/>
      <c r="Q632" s="85">
        <v>63.500000000000199</v>
      </c>
      <c r="R632" s="64">
        <f t="shared" si="158"/>
        <v>0</v>
      </c>
      <c r="S632" s="64">
        <f t="shared" si="159"/>
        <v>1.34</v>
      </c>
      <c r="T632" s="64"/>
      <c r="U632" s="64"/>
    </row>
    <row r="633" spans="1:21">
      <c r="A633" s="85">
        <v>63.600000000000101</v>
      </c>
      <c r="B633" s="83">
        <f t="shared" si="144"/>
        <v>1.8685767673621895E-3</v>
      </c>
      <c r="C633" s="6">
        <f t="shared" si="145"/>
        <v>2.3940434126979507E-3</v>
      </c>
      <c r="D633" s="6">
        <f t="shared" si="146"/>
        <v>1.3431101220264282E-3</v>
      </c>
      <c r="E633" s="84">
        <f t="shared" si="147"/>
        <v>-0.19768743006340897</v>
      </c>
      <c r="F633" s="6">
        <f t="shared" si="148"/>
        <v>-0.2</v>
      </c>
      <c r="G633" s="6">
        <f t="shared" si="149"/>
        <v>2.2379709063782131E-3</v>
      </c>
      <c r="H633" s="6">
        <f t="shared" si="150"/>
        <v>2.2422921208346274E-3</v>
      </c>
      <c r="I633" s="83">
        <f t="shared" si="151"/>
        <v>1.3289317969479917</v>
      </c>
      <c r="J633" s="6">
        <f t="shared" si="152"/>
        <v>1.3311515272042178</v>
      </c>
      <c r="K633" s="6">
        <f t="shared" si="153"/>
        <v>1.3267120666917656</v>
      </c>
      <c r="L633" s="84">
        <f t="shared" si="154"/>
        <v>1.6464687065182333E-3</v>
      </c>
      <c r="M633" s="6">
        <f t="shared" si="155"/>
        <v>-2.8121484814396403E-4</v>
      </c>
      <c r="N633" s="6">
        <f t="shared" si="156"/>
        <v>1.3267437523312198</v>
      </c>
      <c r="O633" s="54">
        <f t="shared" si="157"/>
        <v>1.3293055123014641</v>
      </c>
      <c r="P633" s="64"/>
      <c r="Q633" s="85">
        <v>63.6000000000002</v>
      </c>
      <c r="R633" s="64">
        <f t="shared" si="158"/>
        <v>0</v>
      </c>
      <c r="S633" s="64">
        <f t="shared" si="159"/>
        <v>1.34</v>
      </c>
      <c r="T633" s="64"/>
      <c r="U633" s="64"/>
    </row>
    <row r="634" spans="1:21">
      <c r="A634" s="85">
        <v>63.700000000000102</v>
      </c>
      <c r="B634" s="83">
        <f t="shared" si="144"/>
        <v>1.8656716417910417E-3</v>
      </c>
      <c r="C634" s="6">
        <f t="shared" si="145"/>
        <v>2.3903260367384178E-3</v>
      </c>
      <c r="D634" s="6">
        <f t="shared" si="146"/>
        <v>1.3410172468436654E-3</v>
      </c>
      <c r="E634" s="84">
        <f t="shared" si="147"/>
        <v>-0.19769101855874868</v>
      </c>
      <c r="F634" s="6">
        <f t="shared" si="148"/>
        <v>-0.19999999999999996</v>
      </c>
      <c r="G634" s="6">
        <f t="shared" si="149"/>
        <v>2.2344981689528857E-3</v>
      </c>
      <c r="H634" s="6">
        <f t="shared" si="150"/>
        <v>2.23880597014925E-3</v>
      </c>
      <c r="I634" s="83">
        <f t="shared" si="151"/>
        <v>1.3289490049751245</v>
      </c>
      <c r="J634" s="6">
        <f t="shared" si="152"/>
        <v>1.3311653232485667</v>
      </c>
      <c r="K634" s="6">
        <f t="shared" si="153"/>
        <v>1.326732686701682</v>
      </c>
      <c r="L634" s="84">
        <f t="shared" si="154"/>
        <v>1.643917452344977E-3</v>
      </c>
      <c r="M634" s="6">
        <f t="shared" si="155"/>
        <v>-2.8077400032754124E-4</v>
      </c>
      <c r="N634" s="6">
        <f t="shared" si="156"/>
        <v>1.3267643225125694</v>
      </c>
      <c r="O634" s="54">
        <f t="shared" si="157"/>
        <v>1.3293221393034826</v>
      </c>
      <c r="P634" s="64"/>
      <c r="Q634" s="85">
        <v>63.700000000000202</v>
      </c>
      <c r="R634" s="64">
        <f t="shared" si="158"/>
        <v>0</v>
      </c>
      <c r="S634" s="64">
        <f t="shared" si="159"/>
        <v>1.34</v>
      </c>
      <c r="T634" s="64"/>
      <c r="U634" s="64"/>
    </row>
    <row r="635" spans="1:21">
      <c r="A635" s="85">
        <v>63.800000000000097</v>
      </c>
      <c r="B635" s="83">
        <f t="shared" si="144"/>
        <v>1.8627755355479635E-3</v>
      </c>
      <c r="C635" s="6">
        <f t="shared" si="145"/>
        <v>2.3866201873223975E-3</v>
      </c>
      <c r="D635" s="6">
        <f t="shared" si="146"/>
        <v>1.3389308837735295E-3</v>
      </c>
      <c r="E635" s="84">
        <f t="shared" si="147"/>
        <v>-0.19769459593455632</v>
      </c>
      <c r="F635" s="6">
        <f t="shared" si="148"/>
        <v>-0.20000000000000004</v>
      </c>
      <c r="G635" s="6">
        <f t="shared" si="149"/>
        <v>2.2310361923648949E-3</v>
      </c>
      <c r="H635" s="6">
        <f t="shared" si="150"/>
        <v>2.2353306426575563E-3</v>
      </c>
      <c r="I635" s="83">
        <f t="shared" si="151"/>
        <v>1.3289661595777709</v>
      </c>
      <c r="J635" s="6">
        <f t="shared" si="152"/>
        <v>1.3311790763404405</v>
      </c>
      <c r="K635" s="6">
        <f t="shared" si="153"/>
        <v>1.3267532428151012</v>
      </c>
      <c r="L635" s="84">
        <f t="shared" si="154"/>
        <v>1.6413740923032561E-3</v>
      </c>
      <c r="M635" s="6">
        <f t="shared" si="155"/>
        <v>-2.803345325422105E-4</v>
      </c>
      <c r="N635" s="6">
        <f t="shared" si="156"/>
        <v>1.3267848289538922</v>
      </c>
      <c r="O635" s="54">
        <f t="shared" si="157"/>
        <v>1.3293387146848805</v>
      </c>
      <c r="P635" s="64"/>
      <c r="Q635" s="85">
        <v>63.800000000000203</v>
      </c>
      <c r="R635" s="64">
        <f t="shared" si="158"/>
        <v>0</v>
      </c>
      <c r="S635" s="64">
        <f t="shared" si="159"/>
        <v>1.34</v>
      </c>
      <c r="T635" s="64"/>
      <c r="U635" s="64"/>
    </row>
    <row r="636" spans="1:21">
      <c r="A636" s="85">
        <v>63.900000000000098</v>
      </c>
      <c r="B636" s="83">
        <f t="shared" si="144"/>
        <v>1.8598884066955955E-3</v>
      </c>
      <c r="C636" s="6">
        <f t="shared" si="145"/>
        <v>2.3829258109217479E-3</v>
      </c>
      <c r="D636" s="6">
        <f t="shared" si="146"/>
        <v>1.3368510024694433E-3</v>
      </c>
      <c r="E636" s="84">
        <f t="shared" si="147"/>
        <v>-0.1976981622424353</v>
      </c>
      <c r="F636" s="6">
        <f t="shared" si="148"/>
        <v>-0.1999999999999999</v>
      </c>
      <c r="G636" s="6">
        <f t="shared" si="149"/>
        <v>2.2275849266753258E-3</v>
      </c>
      <c r="H636" s="6">
        <f t="shared" si="150"/>
        <v>2.2318660880347144E-3</v>
      </c>
      <c r="I636" s="83">
        <f t="shared" si="151"/>
        <v>1.3289832610043399</v>
      </c>
      <c r="J636" s="6">
        <f t="shared" si="152"/>
        <v>1.3311927866801159</v>
      </c>
      <c r="K636" s="6">
        <f t="shared" si="153"/>
        <v>1.326773735328564</v>
      </c>
      <c r="L636" s="84">
        <f t="shared" si="154"/>
        <v>1.6388385898110731E-3</v>
      </c>
      <c r="M636" s="6">
        <f t="shared" si="155"/>
        <v>-2.7989643831782232E-4</v>
      </c>
      <c r="N636" s="6">
        <f t="shared" si="156"/>
        <v>1.3268052719509931</v>
      </c>
      <c r="O636" s="54">
        <f t="shared" si="157"/>
        <v>1.3293552386856791</v>
      </c>
      <c r="P636" s="64"/>
      <c r="Q636" s="85">
        <v>63.900000000000198</v>
      </c>
      <c r="R636" s="64">
        <f t="shared" si="158"/>
        <v>0</v>
      </c>
      <c r="S636" s="64">
        <f t="shared" si="159"/>
        <v>1.34</v>
      </c>
      <c r="T636" s="64"/>
      <c r="U636" s="64"/>
    </row>
    <row r="637" spans="1:21">
      <c r="A637" s="85">
        <v>64.000000000000099</v>
      </c>
      <c r="B637" s="83">
        <f t="shared" si="144"/>
        <v>1.8570102135561715E-3</v>
      </c>
      <c r="C637" s="6">
        <f t="shared" si="145"/>
        <v>2.3792428543392584E-3</v>
      </c>
      <c r="D637" s="6">
        <f t="shared" si="146"/>
        <v>1.3347775727730847E-3</v>
      </c>
      <c r="E637" s="84">
        <f t="shared" si="147"/>
        <v>-0.19770171753367113</v>
      </c>
      <c r="F637" s="6">
        <f t="shared" si="148"/>
        <v>-0.1999999999999999</v>
      </c>
      <c r="G637" s="6">
        <f t="shared" si="149"/>
        <v>2.2241443222537961E-3</v>
      </c>
      <c r="H637" s="6">
        <f t="shared" si="150"/>
        <v>2.2284122562674057E-3</v>
      </c>
      <c r="I637" s="83">
        <f t="shared" si="151"/>
        <v>1.3290003095017022</v>
      </c>
      <c r="J637" s="6">
        <f t="shared" si="152"/>
        <v>1.3312064544666249</v>
      </c>
      <c r="K637" s="6">
        <f t="shared" si="153"/>
        <v>1.3267941645367796</v>
      </c>
      <c r="L637" s="84">
        <f t="shared" si="154"/>
        <v>1.6363109085110279E-3</v>
      </c>
      <c r="M637" s="6">
        <f t="shared" si="155"/>
        <v>-2.7945971122497201E-4</v>
      </c>
      <c r="N637" s="6">
        <f t="shared" si="156"/>
        <v>1.3268256517978501</v>
      </c>
      <c r="O637" s="54">
        <f t="shared" si="157"/>
        <v>1.3293717115444135</v>
      </c>
      <c r="P637" s="64"/>
      <c r="Q637" s="85">
        <v>64.000000000000199</v>
      </c>
      <c r="R637" s="64">
        <f t="shared" si="158"/>
        <v>0</v>
      </c>
      <c r="S637" s="64">
        <f t="shared" si="159"/>
        <v>1.34</v>
      </c>
      <c r="T637" s="64"/>
      <c r="U637" s="64"/>
    </row>
    <row r="638" spans="1:21">
      <c r="A638" s="85">
        <v>64.100000000000094</v>
      </c>
      <c r="B638" s="83">
        <f t="shared" si="144"/>
        <v>1.8541409147095149E-3</v>
      </c>
      <c r="C638" s="6">
        <f t="shared" si="145"/>
        <v>2.3755712647060929E-3</v>
      </c>
      <c r="D638" s="6">
        <f t="shared" si="146"/>
        <v>1.3327105647129372E-3</v>
      </c>
      <c r="E638" s="84">
        <f t="shared" si="147"/>
        <v>-0.1977052618592314</v>
      </c>
      <c r="F638" s="6">
        <f t="shared" si="148"/>
        <v>-0.20000000000000004</v>
      </c>
      <c r="G638" s="6">
        <f t="shared" si="149"/>
        <v>2.2207143297760744E-3</v>
      </c>
      <c r="H638" s="6">
        <f t="shared" si="150"/>
        <v>2.224969097651418E-3</v>
      </c>
      <c r="I638" s="83">
        <f t="shared" si="151"/>
        <v>1.3290173053152041</v>
      </c>
      <c r="J638" s="6">
        <f t="shared" si="152"/>
        <v>1.3312200798977702</v>
      </c>
      <c r="K638" s="6">
        <f t="shared" si="153"/>
        <v>1.326814530732638</v>
      </c>
      <c r="L638" s="84">
        <f t="shared" si="154"/>
        <v>1.6337910122717451E-3</v>
      </c>
      <c r="M638" s="6">
        <f t="shared" si="155"/>
        <v>-2.7902434487398414E-4</v>
      </c>
      <c r="N638" s="6">
        <f t="shared" si="156"/>
        <v>1.3268459687866265</v>
      </c>
      <c r="O638" s="54">
        <f t="shared" si="157"/>
        <v>1.3293881334981459</v>
      </c>
      <c r="P638" s="64"/>
      <c r="Q638" s="85">
        <v>64.100000000000193</v>
      </c>
      <c r="R638" s="64">
        <f t="shared" si="158"/>
        <v>0</v>
      </c>
      <c r="S638" s="64">
        <f t="shared" si="159"/>
        <v>1.34</v>
      </c>
      <c r="T638" s="64"/>
      <c r="U638" s="64"/>
    </row>
    <row r="639" spans="1:21">
      <c r="A639" s="85">
        <v>64.200000000000102</v>
      </c>
      <c r="B639" s="83">
        <f t="shared" si="144"/>
        <v>1.851280468991049E-3</v>
      </c>
      <c r="C639" s="6">
        <f t="shared" si="145"/>
        <v>2.3719109894792595E-3</v>
      </c>
      <c r="D639" s="6">
        <f t="shared" si="146"/>
        <v>1.3306499485028387E-3</v>
      </c>
      <c r="E639" s="84">
        <f t="shared" si="147"/>
        <v>-0.19770879526977106</v>
      </c>
      <c r="F639" s="6">
        <f t="shared" si="148"/>
        <v>-0.20000000000000004</v>
      </c>
      <c r="G639" s="6">
        <f t="shared" si="149"/>
        <v>2.217294900221726E-3</v>
      </c>
      <c r="H639" s="6">
        <f t="shared" si="150"/>
        <v>2.2215365627892589E-3</v>
      </c>
      <c r="I639" s="83">
        <f t="shared" si="151"/>
        <v>1.3290342486886766</v>
      </c>
      <c r="J639" s="6">
        <f t="shared" si="152"/>
        <v>1.3312336631701271</v>
      </c>
      <c r="K639" s="6">
        <f t="shared" si="153"/>
        <v>1.3268348342072258</v>
      </c>
      <c r="L639" s="84">
        <f t="shared" si="154"/>
        <v>1.6312788651826275E-3</v>
      </c>
      <c r="M639" s="6">
        <f t="shared" si="155"/>
        <v>-2.7859033291540168E-4</v>
      </c>
      <c r="N639" s="6">
        <f t="shared" si="156"/>
        <v>1.3268662232076869</v>
      </c>
      <c r="O639" s="54">
        <f t="shared" si="157"/>
        <v>1.3294045047824747</v>
      </c>
      <c r="P639" s="64"/>
      <c r="Q639" s="85">
        <v>64.200000000000202</v>
      </c>
      <c r="R639" s="64">
        <f t="shared" si="158"/>
        <v>0</v>
      </c>
      <c r="S639" s="64">
        <f t="shared" si="159"/>
        <v>1.34</v>
      </c>
      <c r="T639" s="64"/>
      <c r="U639" s="64"/>
    </row>
    <row r="640" spans="1:21">
      <c r="A640" s="85">
        <v>64.300000000000097</v>
      </c>
      <c r="B640" s="83">
        <f t="shared" si="144"/>
        <v>1.8484288354898308E-3</v>
      </c>
      <c r="C640" s="6">
        <f t="shared" si="145"/>
        <v>2.3682619764391058E-3</v>
      </c>
      <c r="D640" s="6">
        <f t="shared" si="146"/>
        <v>1.3285956945405558E-3</v>
      </c>
      <c r="E640" s="84">
        <f t="shared" si="147"/>
        <v>-0.19771231781563253</v>
      </c>
      <c r="F640" s="6">
        <f t="shared" si="148"/>
        <v>-0.19999999999999987</v>
      </c>
      <c r="G640" s="6">
        <f t="shared" si="149"/>
        <v>2.2138859848717758E-3</v>
      </c>
      <c r="H640" s="6">
        <f t="shared" si="150"/>
        <v>2.2181146025877967E-3</v>
      </c>
      <c r="I640" s="83">
        <f t="shared" si="151"/>
        <v>1.3290511398644487</v>
      </c>
      <c r="J640" s="6">
        <f t="shared" si="152"/>
        <v>1.331247204479058</v>
      </c>
      <c r="K640" s="6">
        <f t="shared" si="153"/>
        <v>1.3268550752498391</v>
      </c>
      <c r="L640" s="84">
        <f t="shared" si="154"/>
        <v>1.6287744315541157E-3</v>
      </c>
      <c r="M640" s="6">
        <f t="shared" si="155"/>
        <v>-2.7815766903863673E-4</v>
      </c>
      <c r="N640" s="6">
        <f t="shared" si="156"/>
        <v>1.3268864153496096</v>
      </c>
      <c r="O640" s="54">
        <f t="shared" si="157"/>
        <v>1.3294208256315465</v>
      </c>
      <c r="P640" s="64"/>
      <c r="Q640" s="85">
        <v>64.300000000000196</v>
      </c>
      <c r="R640" s="64">
        <f t="shared" si="158"/>
        <v>0</v>
      </c>
      <c r="S640" s="64">
        <f t="shared" si="159"/>
        <v>1.34</v>
      </c>
      <c r="T640" s="64"/>
      <c r="U640" s="64"/>
    </row>
    <row r="641" spans="1:21">
      <c r="A641" s="85">
        <v>64.400000000000105</v>
      </c>
      <c r="B641" s="83">
        <f t="shared" si="144"/>
        <v>1.8455859735465978E-3</v>
      </c>
      <c r="C641" s="6">
        <f t="shared" si="145"/>
        <v>2.3646241736868345E-3</v>
      </c>
      <c r="D641" s="6">
        <f t="shared" si="146"/>
        <v>1.3265477734063613E-3</v>
      </c>
      <c r="E641" s="84">
        <f t="shared" si="147"/>
        <v>-0.19771582954685013</v>
      </c>
      <c r="F641" s="6">
        <f t="shared" si="148"/>
        <v>-0.1999999999999999</v>
      </c>
      <c r="G641" s="6">
        <f t="shared" si="149"/>
        <v>2.2104875353063944E-3</v>
      </c>
      <c r="H641" s="6">
        <f t="shared" si="150"/>
        <v>2.2147031682559172E-3</v>
      </c>
      <c r="I641" s="83">
        <f t="shared" si="151"/>
        <v>1.3290679790833591</v>
      </c>
      <c r="J641" s="6">
        <f t="shared" si="152"/>
        <v>1.3312607040187197</v>
      </c>
      <c r="K641" s="6">
        <f t="shared" si="153"/>
        <v>1.3268752541479985</v>
      </c>
      <c r="L641" s="84">
        <f t="shared" si="154"/>
        <v>1.626277675915279E-3</v>
      </c>
      <c r="M641" s="6">
        <f t="shared" si="155"/>
        <v>-2.7772634697279327E-4</v>
      </c>
      <c r="N641" s="6">
        <f t="shared" si="156"/>
        <v>1.326906545499202</v>
      </c>
      <c r="O641" s="54">
        <f t="shared" si="157"/>
        <v>1.3294370962780684</v>
      </c>
      <c r="P641" s="64"/>
      <c r="Q641" s="85">
        <v>64.400000000000205</v>
      </c>
      <c r="R641" s="64">
        <f t="shared" si="158"/>
        <v>0</v>
      </c>
      <c r="S641" s="64">
        <f t="shared" si="159"/>
        <v>1.34</v>
      </c>
      <c r="T641" s="64"/>
      <c r="U641" s="64"/>
    </row>
    <row r="642" spans="1:21">
      <c r="A642" s="85">
        <v>64.500000000000099</v>
      </c>
      <c r="B642" s="83">
        <f t="shared" si="144"/>
        <v>1.8427518427518398E-3</v>
      </c>
      <c r="C642" s="6">
        <f t="shared" si="145"/>
        <v>2.3609975296420443E-3</v>
      </c>
      <c r="D642" s="6">
        <f t="shared" si="146"/>
        <v>1.3245061558616355E-3</v>
      </c>
      <c r="E642" s="84">
        <f t="shared" si="147"/>
        <v>-0.19771933051315074</v>
      </c>
      <c r="F642" s="6">
        <f t="shared" si="148"/>
        <v>-0.1999999999999999</v>
      </c>
      <c r="G642" s="6">
        <f t="shared" si="149"/>
        <v>2.2070995034026084E-3</v>
      </c>
      <c r="H642" s="6">
        <f t="shared" si="150"/>
        <v>2.2113022113022076E-3</v>
      </c>
      <c r="I642" s="83">
        <f t="shared" si="151"/>
        <v>1.3290847665847667</v>
      </c>
      <c r="J642" s="6">
        <f t="shared" si="152"/>
        <v>1.3312741619820732</v>
      </c>
      <c r="K642" s="6">
        <f t="shared" si="153"/>
        <v>1.3268953711874603</v>
      </c>
      <c r="L642" s="84">
        <f t="shared" si="154"/>
        <v>1.6237885630127444E-3</v>
      </c>
      <c r="M642" s="6">
        <f t="shared" si="155"/>
        <v>-2.7729636048515188E-4</v>
      </c>
      <c r="N642" s="6">
        <f t="shared" si="156"/>
        <v>1.3269266139415119</v>
      </c>
      <c r="O642" s="54">
        <f t="shared" si="157"/>
        <v>1.3294533169533169</v>
      </c>
      <c r="P642" s="64"/>
      <c r="Q642" s="85">
        <v>64.500000000000199</v>
      </c>
      <c r="R642" s="64">
        <f t="shared" si="158"/>
        <v>0</v>
      </c>
      <c r="S642" s="64">
        <f t="shared" si="159"/>
        <v>1.34</v>
      </c>
      <c r="T642" s="64"/>
      <c r="U642" s="64"/>
    </row>
    <row r="643" spans="1:21">
      <c r="A643" s="85">
        <v>64.600000000000094</v>
      </c>
      <c r="B643" s="83">
        <f t="shared" si="144"/>
        <v>1.8399264029438794E-3</v>
      </c>
      <c r="C643" s="6">
        <f t="shared" si="145"/>
        <v>2.357381993040288E-3</v>
      </c>
      <c r="D643" s="6">
        <f t="shared" si="146"/>
        <v>1.3224708128474708E-3</v>
      </c>
      <c r="E643" s="84">
        <f t="shared" si="147"/>
        <v>-0.19772282076395692</v>
      </c>
      <c r="F643" s="6">
        <f t="shared" si="148"/>
        <v>-0.2</v>
      </c>
      <c r="G643" s="6">
        <f t="shared" si="149"/>
        <v>2.2037218413320241E-3</v>
      </c>
      <c r="H643" s="6">
        <f t="shared" si="150"/>
        <v>2.2079116835326553E-3</v>
      </c>
      <c r="I643" s="83">
        <f t="shared" si="151"/>
        <v>1.3291015026065625</v>
      </c>
      <c r="J643" s="6">
        <f t="shared" si="152"/>
        <v>1.3312875785608917</v>
      </c>
      <c r="K643" s="6">
        <f t="shared" si="153"/>
        <v>1.3269154266522332</v>
      </c>
      <c r="L643" s="84">
        <f t="shared" si="154"/>
        <v>1.6213070578077863E-3</v>
      </c>
      <c r="M643" s="6">
        <f t="shared" si="155"/>
        <v>-2.7686770338249383E-4</v>
      </c>
      <c r="N643" s="6">
        <f t="shared" si="156"/>
        <v>1.3269466209598435</v>
      </c>
      <c r="O643" s="54">
        <f t="shared" si="157"/>
        <v>1.3294694878871514</v>
      </c>
      <c r="P643" s="64"/>
      <c r="Q643" s="85">
        <v>64.600000000000193</v>
      </c>
      <c r="R643" s="64">
        <f t="shared" si="158"/>
        <v>0</v>
      </c>
      <c r="S643" s="64">
        <f t="shared" si="159"/>
        <v>1.34</v>
      </c>
      <c r="T643" s="64"/>
      <c r="U643" s="64"/>
    </row>
    <row r="644" spans="1:21">
      <c r="A644" s="85">
        <v>64.700000000000102</v>
      </c>
      <c r="B644" s="83">
        <f t="shared" si="144"/>
        <v>1.837109614206978E-3</v>
      </c>
      <c r="C644" s="6">
        <f t="shared" si="145"/>
        <v>2.353777512930662E-3</v>
      </c>
      <c r="D644" s="6">
        <f t="shared" si="146"/>
        <v>1.3204417154832942E-3</v>
      </c>
      <c r="E644" s="84">
        <f t="shared" si="147"/>
        <v>-0.19772630034838956</v>
      </c>
      <c r="F644" s="6">
        <f t="shared" si="148"/>
        <v>-0.19999999999999982</v>
      </c>
      <c r="G644" s="6">
        <f t="shared" si="149"/>
        <v>2.200354501558581E-3</v>
      </c>
      <c r="H644" s="6">
        <f t="shared" si="150"/>
        <v>2.2045315370483732E-3</v>
      </c>
      <c r="I644" s="83">
        <f t="shared" si="151"/>
        <v>1.3291181873851807</v>
      </c>
      <c r="J644" s="6">
        <f t="shared" si="152"/>
        <v>1.331300953945773</v>
      </c>
      <c r="K644" s="6">
        <f t="shared" si="153"/>
        <v>1.3269354208245885</v>
      </c>
      <c r="L644" s="84">
        <f t="shared" si="154"/>
        <v>1.6188331254767601E-3</v>
      </c>
      <c r="M644" s="6">
        <f t="shared" si="155"/>
        <v>-2.7644036950858327E-4</v>
      </c>
      <c r="N644" s="6">
        <f t="shared" si="156"/>
        <v>1.326966566835768</v>
      </c>
      <c r="O644" s="54">
        <f t="shared" si="157"/>
        <v>1.3294856093080221</v>
      </c>
      <c r="P644" s="64"/>
      <c r="Q644" s="85">
        <v>64.700000000000202</v>
      </c>
      <c r="R644" s="64">
        <f t="shared" si="158"/>
        <v>0</v>
      </c>
      <c r="S644" s="64">
        <f t="shared" si="159"/>
        <v>1.34</v>
      </c>
      <c r="T644" s="64"/>
      <c r="U644" s="64"/>
    </row>
    <row r="645" spans="1:21">
      <c r="A645" s="85">
        <v>64.800000000000097</v>
      </c>
      <c r="B645" s="83">
        <f t="shared" si="144"/>
        <v>1.834301436869456E-3</v>
      </c>
      <c r="C645" s="6">
        <f t="shared" si="145"/>
        <v>2.3501840386734108E-3</v>
      </c>
      <c r="D645" s="6">
        <f t="shared" si="146"/>
        <v>1.3184188350655011E-3</v>
      </c>
      <c r="E645" s="84">
        <f t="shared" si="147"/>
        <v>-0.19772976931526912</v>
      </c>
      <c r="F645" s="6">
        <f t="shared" si="148"/>
        <v>-0.20000000000000004</v>
      </c>
      <c r="G645" s="6">
        <f t="shared" si="149"/>
        <v>2.1969974368363202E-3</v>
      </c>
      <c r="H645" s="6">
        <f t="shared" si="150"/>
        <v>2.2011617242433472E-3</v>
      </c>
      <c r="I645" s="83">
        <f t="shared" si="151"/>
        <v>1.32913482115561</v>
      </c>
      <c r="J645" s="6">
        <f t="shared" si="152"/>
        <v>1.331314288326144</v>
      </c>
      <c r="K645" s="6">
        <f t="shared" si="153"/>
        <v>1.326955353985076</v>
      </c>
      <c r="L645" s="84">
        <f t="shared" si="154"/>
        <v>1.6163667314068582E-3</v>
      </c>
      <c r="M645" s="6">
        <f t="shared" si="155"/>
        <v>-2.7601435274632742E-4</v>
      </c>
      <c r="N645" s="6">
        <f t="shared" si="156"/>
        <v>1.3269864518491397</v>
      </c>
      <c r="O645" s="54">
        <f t="shared" si="157"/>
        <v>1.3295016814429839</v>
      </c>
      <c r="P645" s="64"/>
      <c r="Q645" s="85">
        <v>64.800000000000196</v>
      </c>
      <c r="R645" s="64">
        <f t="shared" si="158"/>
        <v>0</v>
      </c>
      <c r="S645" s="64">
        <f t="shared" si="159"/>
        <v>1.34</v>
      </c>
      <c r="T645" s="64"/>
      <c r="U645" s="64"/>
    </row>
    <row r="646" spans="1:21">
      <c r="A646" s="85">
        <v>64.900000000000205</v>
      </c>
      <c r="B646" s="83">
        <f t="shared" si="144"/>
        <v>1.8315018315018256E-3</v>
      </c>
      <c r="C646" s="6">
        <f t="shared" si="145"/>
        <v>2.346601519937549E-3</v>
      </c>
      <c r="D646" s="6">
        <f t="shared" si="146"/>
        <v>1.3164021430661023E-3</v>
      </c>
      <c r="E646" s="84">
        <f t="shared" si="147"/>
        <v>-0.19773322771311919</v>
      </c>
      <c r="F646" s="6">
        <f t="shared" si="148"/>
        <v>-0.19999999999999982</v>
      </c>
      <c r="G646" s="6">
        <f t="shared" si="149"/>
        <v>2.193650600207171E-3</v>
      </c>
      <c r="H646" s="6">
        <f t="shared" si="150"/>
        <v>2.1978021978021904E-3</v>
      </c>
      <c r="I646" s="83">
        <f t="shared" si="151"/>
        <v>1.3291514041514043</v>
      </c>
      <c r="J646" s="6">
        <f t="shared" si="152"/>
        <v>1.3313275818902739</v>
      </c>
      <c r="K646" s="6">
        <f t="shared" si="153"/>
        <v>1.3269752264125345</v>
      </c>
      <c r="L646" s="84">
        <f t="shared" si="154"/>
        <v>1.6139078411970449E-3</v>
      </c>
      <c r="M646" s="6">
        <f t="shared" si="155"/>
        <v>-2.7558964701559276E-4</v>
      </c>
      <c r="N646" s="6">
        <f t="shared" si="156"/>
        <v>1.3270062762781063</v>
      </c>
      <c r="O646" s="54">
        <f t="shared" si="157"/>
        <v>1.3295177045177047</v>
      </c>
      <c r="P646" s="64"/>
      <c r="Q646" s="85">
        <v>64.900000000000205</v>
      </c>
      <c r="R646" s="64">
        <f t="shared" si="158"/>
        <v>0</v>
      </c>
      <c r="S646" s="64">
        <f t="shared" si="159"/>
        <v>1.34</v>
      </c>
      <c r="T646" s="64"/>
      <c r="U646" s="64"/>
    </row>
    <row r="647" spans="1:21">
      <c r="A647" s="86">
        <v>65.000000000000199</v>
      </c>
      <c r="B647" s="87">
        <f t="shared" ref="B647:B710" si="160">(R_dead_char*(A647)+R_c*m_c)/(A647+m_c)</f>
        <v>1.8287107589149592E-3</v>
      </c>
      <c r="C647" s="88">
        <f t="shared" ref="C647:C710" si="161">B647*(1+SQRT(E647^2+F647^2))</f>
        <v>2.3430299066985322E-3</v>
      </c>
      <c r="D647" s="88">
        <f t="shared" ref="D647:D710" si="162">B647*(1-SQRT(E647^2+F647^2))</f>
        <v>1.3143916111313862E-3</v>
      </c>
      <c r="E647" s="89">
        <f t="shared" ref="E647:E710" si="163">(B647-G647)/B647</f>
        <v>-0.19773667559016803</v>
      </c>
      <c r="F647" s="90">
        <f t="shared" ref="F647:F710" si="164">(B647-H647)/B647</f>
        <v>-0.2</v>
      </c>
      <c r="G647" s="90">
        <f t="shared" ref="G647:G710" si="165">(R_dead_char*A647+R_c*(m_c+sig_m_c))/(A647+(m_c+sig_m_c))</f>
        <v>2.1903139449987764E-3</v>
      </c>
      <c r="H647" s="90">
        <f t="shared" ref="H647:H710" si="166">(R_dead_char*A647+(R_c+sig_Rc)*(m_c))/(A647+m_c)</f>
        <v>2.194452910697951E-3</v>
      </c>
      <c r="I647" s="87">
        <f t="shared" ref="I647:I710" si="167">(R_mod_char*(A647)+R_c*m_c)/(A647+m_c)</f>
        <v>1.3291679366046938</v>
      </c>
      <c r="J647" s="88">
        <f t="shared" ref="J647:J710" si="168">I647*(1+SQRT(L647^2+M647^2))</f>
        <v>1.3313408348252798</v>
      </c>
      <c r="K647" s="88">
        <f t="shared" ref="K647:K710" si="169">I647*(1-SQRT(L647^2+M647^2))</f>
        <v>1.326995038384108</v>
      </c>
      <c r="L647" s="91">
        <f t="shared" ref="L647:L710" si="170">(I647-N647)/I647</f>
        <v>1.6114564206544829E-3</v>
      </c>
      <c r="M647" s="88">
        <f t="shared" ref="M647:M710" si="171">(I647-O647)/I647</f>
        <v>-2.7516624627386212E-4</v>
      </c>
      <c r="N647" s="88">
        <f t="shared" ref="N647:N710" si="172">(R_mod_char*A647+(R_c*(m_c+sig_m_c)))/(A647+(m_c+sig_m_c))</f>
        <v>1.3270260403991241</v>
      </c>
      <c r="O647" s="92">
        <f t="shared" ref="O647:O710" si="173">(R_mod_char*A647+(R_c+sig_Rc)*(m_c))/(A647+(m_c))</f>
        <v>1.3295336787564769</v>
      </c>
      <c r="P647" s="64"/>
      <c r="Q647" s="85">
        <v>65.000000000000199</v>
      </c>
      <c r="R647" s="64">
        <f t="shared" ref="R647:R710" si="174">R_bulk_dead_std</f>
        <v>0</v>
      </c>
      <c r="S647" s="64">
        <f t="shared" ref="S647:S710" si="175">R_bulk_mod_std</f>
        <v>1.34</v>
      </c>
      <c r="T647" s="64"/>
      <c r="U647" s="64"/>
    </row>
    <row r="648" spans="1:21">
      <c r="A648" s="85">
        <v>65.100000000000193</v>
      </c>
      <c r="B648" s="87">
        <f t="shared" si="160"/>
        <v>1.8259281801582415E-3</v>
      </c>
      <c r="C648" s="88">
        <f t="shared" si="161"/>
        <v>2.3394691492359E-3</v>
      </c>
      <c r="D648" s="88">
        <f t="shared" si="162"/>
        <v>1.3123872110805833E-3</v>
      </c>
      <c r="E648" s="89">
        <f t="shared" si="163"/>
        <v>-0.19774011299435032</v>
      </c>
      <c r="F648" s="90">
        <f t="shared" si="164"/>
        <v>-0.19999999999999996</v>
      </c>
      <c r="G648" s="90">
        <f t="shared" si="165"/>
        <v>2.1869874248223006E-3</v>
      </c>
      <c r="H648" s="90">
        <f t="shared" si="166"/>
        <v>2.1911138161898897E-3</v>
      </c>
      <c r="I648" s="87">
        <f t="shared" si="167"/>
        <v>1.3291844187461961</v>
      </c>
      <c r="J648" s="88">
        <f t="shared" si="168"/>
        <v>1.3313540473171368</v>
      </c>
      <c r="K648" s="88">
        <f t="shared" si="169"/>
        <v>1.3270147901752554</v>
      </c>
      <c r="L648" s="91">
        <f t="shared" si="170"/>
        <v>1.6090124357942997E-3</v>
      </c>
      <c r="M648" s="88">
        <f t="shared" si="171"/>
        <v>-2.7474414451538761E-4</v>
      </c>
      <c r="N648" s="88">
        <f t="shared" si="172"/>
        <v>1.3270457444869694</v>
      </c>
      <c r="O648" s="92">
        <f t="shared" si="173"/>
        <v>1.3295496043822277</v>
      </c>
      <c r="P648" s="64"/>
      <c r="Q648" s="85">
        <v>65.100000000000193</v>
      </c>
      <c r="R648" s="64">
        <f t="shared" si="174"/>
        <v>0</v>
      </c>
      <c r="S648" s="64">
        <f t="shared" si="175"/>
        <v>1.34</v>
      </c>
      <c r="T648" s="64"/>
      <c r="U648" s="64"/>
    </row>
    <row r="649" spans="1:21">
      <c r="A649" s="85">
        <v>65.200000000000202</v>
      </c>
      <c r="B649" s="87">
        <f t="shared" si="160"/>
        <v>1.8231540565177701E-3</v>
      </c>
      <c r="C649" s="88">
        <f t="shared" si="161"/>
        <v>2.335919198130987E-3</v>
      </c>
      <c r="D649" s="88">
        <f t="shared" si="162"/>
        <v>1.3103889149045532E-3</v>
      </c>
      <c r="E649" s="89">
        <f t="shared" si="163"/>
        <v>-0.19774353997331079</v>
      </c>
      <c r="F649" s="90">
        <f t="shared" si="164"/>
        <v>-0.19999999999999984</v>
      </c>
      <c r="G649" s="90">
        <f t="shared" si="165"/>
        <v>2.1836709935702955E-3</v>
      </c>
      <c r="H649" s="90">
        <f t="shared" si="166"/>
        <v>2.1877848678213238E-3</v>
      </c>
      <c r="I649" s="87">
        <f t="shared" si="167"/>
        <v>1.3292008508052264</v>
      </c>
      <c r="J649" s="88">
        <f t="shared" si="168"/>
        <v>1.331367219550688</v>
      </c>
      <c r="K649" s="88">
        <f t="shared" si="169"/>
        <v>1.3270344820597648</v>
      </c>
      <c r="L649" s="91">
        <f t="shared" si="170"/>
        <v>1.6065758528371853E-3</v>
      </c>
      <c r="M649" s="88">
        <f t="shared" si="171"/>
        <v>-2.7432333577184775E-4</v>
      </c>
      <c r="N649" s="88">
        <f t="shared" si="172"/>
        <v>1.3270653888147521</v>
      </c>
      <c r="O649" s="92">
        <f t="shared" si="173"/>
        <v>1.3295654816165301</v>
      </c>
      <c r="P649" s="64"/>
      <c r="Q649" s="85">
        <v>65.200000000000202</v>
      </c>
      <c r="R649" s="64">
        <f t="shared" si="174"/>
        <v>0</v>
      </c>
      <c r="S649" s="64">
        <f t="shared" si="175"/>
        <v>1.34</v>
      </c>
      <c r="T649" s="64"/>
      <c r="U649" s="64"/>
    </row>
    <row r="650" spans="1:21">
      <c r="A650" s="85">
        <v>65.300000000000196</v>
      </c>
      <c r="B650" s="87">
        <f t="shared" si="160"/>
        <v>1.8203883495145575E-3</v>
      </c>
      <c r="C650" s="88">
        <f t="shared" si="161"/>
        <v>2.332380004264634E-3</v>
      </c>
      <c r="D650" s="88">
        <f t="shared" si="162"/>
        <v>1.3083966947644813E-3</v>
      </c>
      <c r="E650" s="89">
        <f t="shared" si="163"/>
        <v>-0.19774695657440494</v>
      </c>
      <c r="F650" s="90">
        <f t="shared" si="164"/>
        <v>-0.1999999999999999</v>
      </c>
      <c r="G650" s="90">
        <f t="shared" si="165"/>
        <v>2.1803646054145654E-3</v>
      </c>
      <c r="H650" s="90">
        <f t="shared" si="166"/>
        <v>2.1844660194174689E-3</v>
      </c>
      <c r="I650" s="87">
        <f t="shared" si="167"/>
        <v>1.3292172330097087</v>
      </c>
      <c r="J650" s="88">
        <f t="shared" si="168"/>
        <v>1.3313803517096503</v>
      </c>
      <c r="K650" s="88">
        <f t="shared" si="169"/>
        <v>1.3270541143097672</v>
      </c>
      <c r="L650" s="91">
        <f t="shared" si="170"/>
        <v>1.6041466382081583E-3</v>
      </c>
      <c r="M650" s="88">
        <f t="shared" si="171"/>
        <v>-2.7390381411066564E-4</v>
      </c>
      <c r="N650" s="88">
        <f t="shared" si="172"/>
        <v>1.3270849736539279</v>
      </c>
      <c r="O650" s="92">
        <f t="shared" si="173"/>
        <v>1.3295813106796117</v>
      </c>
      <c r="P650" s="64"/>
      <c r="Q650" s="85">
        <v>65.300000000000196</v>
      </c>
      <c r="R650" s="64">
        <f t="shared" si="174"/>
        <v>0</v>
      </c>
      <c r="S650" s="64">
        <f t="shared" si="175"/>
        <v>1.34</v>
      </c>
      <c r="T650" s="64"/>
      <c r="U650" s="64"/>
    </row>
    <row r="651" spans="1:21">
      <c r="A651" s="85">
        <v>65.400000000000205</v>
      </c>
      <c r="B651" s="87">
        <f t="shared" si="160"/>
        <v>1.817631020902751E-3</v>
      </c>
      <c r="C651" s="88">
        <f t="shared" si="161"/>
        <v>2.3288515188149175E-3</v>
      </c>
      <c r="D651" s="88">
        <f t="shared" si="162"/>
        <v>1.3064105229905843E-3</v>
      </c>
      <c r="E651" s="89">
        <f t="shared" si="163"/>
        <v>-0.19775036284470238</v>
      </c>
      <c r="F651" s="90">
        <f t="shared" si="164"/>
        <v>-0.19999999999999984</v>
      </c>
      <c r="G651" s="90">
        <f t="shared" si="165"/>
        <v>2.1770682148040568E-3</v>
      </c>
      <c r="H651" s="90">
        <f t="shared" si="166"/>
        <v>2.1811572250833009E-3</v>
      </c>
      <c r="I651" s="87">
        <f t="shared" si="167"/>
        <v>1.329233565586186</v>
      </c>
      <c r="J651" s="88">
        <f t="shared" si="168"/>
        <v>1.3313934439766255</v>
      </c>
      <c r="K651" s="88">
        <f t="shared" si="169"/>
        <v>1.3270736871957465</v>
      </c>
      <c r="L651" s="91">
        <f t="shared" si="170"/>
        <v>1.601724758534999E-3</v>
      </c>
      <c r="M651" s="88">
        <f t="shared" si="171"/>
        <v>-2.7348557363600042E-4</v>
      </c>
      <c r="N651" s="88">
        <f t="shared" si="172"/>
        <v>1.3271044992743108</v>
      </c>
      <c r="O651" s="92">
        <f t="shared" si="173"/>
        <v>1.3295970917903666</v>
      </c>
      <c r="P651" s="64"/>
      <c r="Q651" s="85">
        <v>65.400000000000205</v>
      </c>
      <c r="R651" s="64">
        <f t="shared" si="174"/>
        <v>0</v>
      </c>
      <c r="S651" s="64">
        <f t="shared" si="175"/>
        <v>1.34</v>
      </c>
      <c r="T651" s="64"/>
      <c r="U651" s="64"/>
    </row>
    <row r="652" spans="1:21">
      <c r="A652" s="85">
        <v>65.500000000000199</v>
      </c>
      <c r="B652" s="87">
        <f t="shared" si="160"/>
        <v>1.8148820326678709E-3</v>
      </c>
      <c r="C652" s="88">
        <f t="shared" si="161"/>
        <v>2.3253336932549129E-3</v>
      </c>
      <c r="D652" s="88">
        <f t="shared" si="162"/>
        <v>1.3044303720808287E-3</v>
      </c>
      <c r="E652" s="89">
        <f t="shared" si="163"/>
        <v>-0.19775375883098861</v>
      </c>
      <c r="F652" s="90">
        <f t="shared" si="164"/>
        <v>-0.20000000000000004</v>
      </c>
      <c r="G652" s="90">
        <f t="shared" si="165"/>
        <v>2.1737817764627674E-3</v>
      </c>
      <c r="H652" s="90">
        <f t="shared" si="166"/>
        <v>2.1778584392014451E-3</v>
      </c>
      <c r="I652" s="87">
        <f t="shared" si="167"/>
        <v>1.3292498487598305</v>
      </c>
      <c r="J652" s="88">
        <f t="shared" si="168"/>
        <v>1.3314064965331074</v>
      </c>
      <c r="K652" s="88">
        <f t="shared" si="169"/>
        <v>1.3270932009865539</v>
      </c>
      <c r="L652" s="91">
        <f t="shared" si="170"/>
        <v>1.599310180646851E-3</v>
      </c>
      <c r="M652" s="88">
        <f t="shared" si="171"/>
        <v>-2.730686084879007E-4</v>
      </c>
      <c r="N652" s="88">
        <f t="shared" si="172"/>
        <v>1.3271239659440857</v>
      </c>
      <c r="O652" s="92">
        <f t="shared" si="173"/>
        <v>1.3296128251663641</v>
      </c>
      <c r="P652" s="64"/>
      <c r="Q652" s="85">
        <v>65.500000000000199</v>
      </c>
      <c r="R652" s="64">
        <f t="shared" si="174"/>
        <v>0</v>
      </c>
      <c r="S652" s="64">
        <f t="shared" si="175"/>
        <v>1.34</v>
      </c>
      <c r="T652" s="64"/>
      <c r="U652" s="64"/>
    </row>
    <row r="653" spans="1:21">
      <c r="A653" s="85">
        <v>65.600000000000193</v>
      </c>
      <c r="B653" s="87">
        <f t="shared" si="160"/>
        <v>1.8121413470250625E-3</v>
      </c>
      <c r="C653" s="88">
        <f t="shared" si="161"/>
        <v>2.3218264793504594E-3</v>
      </c>
      <c r="D653" s="88">
        <f t="shared" si="162"/>
        <v>1.3024562146996656E-3</v>
      </c>
      <c r="E653" s="89">
        <f t="shared" si="163"/>
        <v>-0.19775714457976612</v>
      </c>
      <c r="F653" s="90">
        <f t="shared" si="164"/>
        <v>-0.1999999999999999</v>
      </c>
      <c r="G653" s="90">
        <f t="shared" si="165"/>
        <v>2.1705052453876699E-3</v>
      </c>
      <c r="H653" s="90">
        <f t="shared" si="166"/>
        <v>2.1745696164300748E-3</v>
      </c>
      <c r="I653" s="87">
        <f t="shared" si="167"/>
        <v>1.3292660827544549</v>
      </c>
      <c r="J653" s="88">
        <f t="shared" si="168"/>
        <v>1.3314195095594901</v>
      </c>
      <c r="K653" s="88">
        <f t="shared" si="169"/>
        <v>1.3271126559494197</v>
      </c>
      <c r="L653" s="91">
        <f t="shared" si="170"/>
        <v>1.5969028715723203E-3</v>
      </c>
      <c r="M653" s="88">
        <f t="shared" si="171"/>
        <v>-2.7265291284196003E-4</v>
      </c>
      <c r="N653" s="88">
        <f t="shared" si="172"/>
        <v>1.3271433739298206</v>
      </c>
      <c r="O653" s="92">
        <f t="shared" si="173"/>
        <v>1.3296285110238599</v>
      </c>
      <c r="P653" s="64"/>
      <c r="Q653" s="85">
        <v>65.600000000000193</v>
      </c>
      <c r="R653" s="64">
        <f t="shared" si="174"/>
        <v>0</v>
      </c>
      <c r="S653" s="64">
        <f t="shared" si="175"/>
        <v>1.34</v>
      </c>
      <c r="T653" s="64"/>
      <c r="U653" s="64"/>
    </row>
    <row r="654" spans="1:21">
      <c r="A654" s="85">
        <v>65.700000000000202</v>
      </c>
      <c r="B654" s="87">
        <f t="shared" si="160"/>
        <v>1.8094089264173647E-3</v>
      </c>
      <c r="C654" s="88">
        <f t="shared" si="161"/>
        <v>2.3183298291579633E-3</v>
      </c>
      <c r="D654" s="88">
        <f t="shared" si="162"/>
        <v>1.3004880236767659E-3</v>
      </c>
      <c r="E654" s="89">
        <f t="shared" si="163"/>
        <v>-0.19776052013725856</v>
      </c>
      <c r="F654" s="90">
        <f t="shared" si="164"/>
        <v>-0.19999999999999984</v>
      </c>
      <c r="G654" s="90">
        <f t="shared" si="165"/>
        <v>2.1672385768466613E-3</v>
      </c>
      <c r="H654" s="90">
        <f t="shared" si="166"/>
        <v>2.1712907117008374E-3</v>
      </c>
      <c r="I654" s="87">
        <f t="shared" si="167"/>
        <v>1.3292822677925213</v>
      </c>
      <c r="J654" s="88">
        <f t="shared" si="168"/>
        <v>1.3314324832350777</v>
      </c>
      <c r="K654" s="88">
        <f t="shared" si="169"/>
        <v>1.327132052349965</v>
      </c>
      <c r="L654" s="91">
        <f t="shared" si="170"/>
        <v>1.5945027985385801E-3</v>
      </c>
      <c r="M654" s="88">
        <f t="shared" si="171"/>
        <v>-2.7223848090930593E-4</v>
      </c>
      <c r="N654" s="88">
        <f t="shared" si="172"/>
        <v>1.3271627234964785</v>
      </c>
      <c r="O654" s="92">
        <f t="shared" si="173"/>
        <v>1.3296441495778049</v>
      </c>
      <c r="P654" s="64"/>
      <c r="Q654" s="85">
        <v>65.700000000000202</v>
      </c>
      <c r="R654" s="64">
        <f t="shared" si="174"/>
        <v>0</v>
      </c>
      <c r="S654" s="64">
        <f t="shared" si="175"/>
        <v>1.34</v>
      </c>
      <c r="T654" s="64"/>
      <c r="U654" s="64"/>
    </row>
    <row r="655" spans="1:21">
      <c r="A655" s="85">
        <v>65.800000000000196</v>
      </c>
      <c r="B655" s="87">
        <f t="shared" si="160"/>
        <v>1.8066847335139963E-3</v>
      </c>
      <c r="C655" s="88">
        <f t="shared" si="161"/>
        <v>2.3148436950222125E-3</v>
      </c>
      <c r="D655" s="88">
        <f t="shared" si="162"/>
        <v>1.2985257720057803E-3</v>
      </c>
      <c r="E655" s="89">
        <f t="shared" si="163"/>
        <v>-0.19776388554941099</v>
      </c>
      <c r="F655" s="90">
        <f t="shared" si="164"/>
        <v>-0.20000000000000004</v>
      </c>
      <c r="G655" s="90">
        <f t="shared" si="165"/>
        <v>2.1639817263765264E-3</v>
      </c>
      <c r="H655" s="90">
        <f t="shared" si="166"/>
        <v>2.1680216802167957E-3</v>
      </c>
      <c r="I655" s="87">
        <f t="shared" si="167"/>
        <v>1.3292984040951521</v>
      </c>
      <c r="J655" s="88">
        <f t="shared" si="168"/>
        <v>1.3314454177380899</v>
      </c>
      <c r="K655" s="88">
        <f t="shared" si="169"/>
        <v>1.3271513904522145</v>
      </c>
      <c r="L655" s="91">
        <f t="shared" si="170"/>
        <v>1.5921099289688051E-3</v>
      </c>
      <c r="M655" s="88">
        <f t="shared" si="171"/>
        <v>-2.7182530693608837E-4</v>
      </c>
      <c r="N655" s="88">
        <f t="shared" si="172"/>
        <v>1.3271820149074298</v>
      </c>
      <c r="O655" s="92">
        <f t="shared" si="173"/>
        <v>1.3296597410418549</v>
      </c>
      <c r="P655" s="64"/>
      <c r="Q655" s="85">
        <v>65.800000000000196</v>
      </c>
      <c r="R655" s="64">
        <f t="shared" si="174"/>
        <v>0</v>
      </c>
      <c r="S655" s="64">
        <f t="shared" si="175"/>
        <v>1.34</v>
      </c>
      <c r="T655" s="64"/>
      <c r="U655" s="64"/>
    </row>
    <row r="656" spans="1:21">
      <c r="A656" s="85">
        <v>65.900000000000205</v>
      </c>
      <c r="B656" s="87">
        <f t="shared" si="160"/>
        <v>1.8039687312086533E-3</v>
      </c>
      <c r="C656" s="88">
        <f t="shared" si="161"/>
        <v>2.3113680295742053E-3</v>
      </c>
      <c r="D656" s="88">
        <f t="shared" si="162"/>
        <v>1.2965694328431012E-3</v>
      </c>
      <c r="E656" s="89">
        <f t="shared" si="163"/>
        <v>-0.19776724086189318</v>
      </c>
      <c r="F656" s="90">
        <f t="shared" si="164"/>
        <v>-0.19999999999999984</v>
      </c>
      <c r="G656" s="90">
        <f t="shared" si="165"/>
        <v>2.1607346497809188E-3</v>
      </c>
      <c r="H656" s="90">
        <f t="shared" si="166"/>
        <v>2.1647624774503837E-3</v>
      </c>
      <c r="I656" s="87">
        <f t="shared" si="167"/>
        <v>1.3293144918821409</v>
      </c>
      <c r="J656" s="88">
        <f t="shared" si="168"/>
        <v>1.3314583132456734</v>
      </c>
      <c r="K656" s="88">
        <f t="shared" si="169"/>
        <v>1.3271706705186084</v>
      </c>
      <c r="L656" s="91">
        <f t="shared" si="170"/>
        <v>1.5897242304822748E-3</v>
      </c>
      <c r="M656" s="88">
        <f t="shared" si="171"/>
        <v>-2.7141338520346887E-4</v>
      </c>
      <c r="N656" s="88">
        <f t="shared" si="172"/>
        <v>1.3272012484244646</v>
      </c>
      <c r="O656" s="92">
        <f t="shared" si="173"/>
        <v>1.3296752856283827</v>
      </c>
      <c r="P656" s="64"/>
      <c r="Q656" s="85">
        <v>65.900000000000205</v>
      </c>
      <c r="R656" s="64">
        <f t="shared" si="174"/>
        <v>0</v>
      </c>
      <c r="S656" s="64">
        <f t="shared" si="175"/>
        <v>1.34</v>
      </c>
      <c r="T656" s="64"/>
      <c r="U656" s="64"/>
    </row>
    <row r="657" spans="1:21">
      <c r="A657" s="85">
        <v>66.000000000000199</v>
      </c>
      <c r="B657" s="87">
        <f t="shared" si="160"/>
        <v>1.801260882617827E-3</v>
      </c>
      <c r="C657" s="88">
        <f t="shared" si="161"/>
        <v>2.307902785729015E-3</v>
      </c>
      <c r="D657" s="88">
        <f t="shared" si="162"/>
        <v>1.294618979506639E-3</v>
      </c>
      <c r="E657" s="89">
        <f t="shared" si="163"/>
        <v>-0.19777058612010062</v>
      </c>
      <c r="F657" s="90">
        <f t="shared" si="164"/>
        <v>-0.1999999999999999</v>
      </c>
      <c r="G657" s="90">
        <f t="shared" si="165"/>
        <v>2.1574973031283644E-3</v>
      </c>
      <c r="H657" s="90">
        <f t="shared" si="166"/>
        <v>2.1615130591413922E-3</v>
      </c>
      <c r="I657" s="87">
        <f t="shared" si="167"/>
        <v>1.3293305313719603</v>
      </c>
      <c r="J657" s="88">
        <f t="shared" si="168"/>
        <v>1.3314711699339077</v>
      </c>
      <c r="K657" s="88">
        <f t="shared" si="169"/>
        <v>1.327189892810013</v>
      </c>
      <c r="L657" s="91">
        <f t="shared" si="170"/>
        <v>1.5873456708914799E-3</v>
      </c>
      <c r="M657" s="88">
        <f t="shared" si="171"/>
        <v>-2.7100271002710959E-4</v>
      </c>
      <c r="N657" s="88">
        <f t="shared" si="172"/>
        <v>1.3272204243078032</v>
      </c>
      <c r="O657" s="92">
        <f t="shared" si="173"/>
        <v>1.3296907835484839</v>
      </c>
      <c r="P657" s="64"/>
      <c r="Q657" s="85">
        <v>66.000000000000199</v>
      </c>
      <c r="R657" s="64">
        <f t="shared" si="174"/>
        <v>0</v>
      </c>
      <c r="S657" s="64">
        <f t="shared" si="175"/>
        <v>1.34</v>
      </c>
      <c r="T657" s="64"/>
      <c r="U657" s="64"/>
    </row>
    <row r="658" spans="1:21">
      <c r="A658" s="85">
        <v>66.100000000000193</v>
      </c>
      <c r="B658" s="87">
        <f t="shared" si="160"/>
        <v>1.7985611510791314E-3</v>
      </c>
      <c r="C658" s="88">
        <f t="shared" si="161"/>
        <v>2.3044479166836542E-3</v>
      </c>
      <c r="D658" s="88">
        <f t="shared" si="162"/>
        <v>1.2926743854746086E-3</v>
      </c>
      <c r="E658" s="89">
        <f t="shared" si="163"/>
        <v>-0.197773921369158</v>
      </c>
      <c r="F658" s="90">
        <f t="shared" si="164"/>
        <v>-0.1999999999999999</v>
      </c>
      <c r="G658" s="90">
        <f t="shared" si="165"/>
        <v>2.1542696427502778E-3</v>
      </c>
      <c r="H658" s="90">
        <f t="shared" si="166"/>
        <v>2.1582733812949575E-3</v>
      </c>
      <c r="I658" s="87">
        <f t="shared" si="167"/>
        <v>1.3293465227817747</v>
      </c>
      <c r="J658" s="88">
        <f t="shared" si="168"/>
        <v>1.3314839879778144</v>
      </c>
      <c r="K658" s="88">
        <f t="shared" si="169"/>
        <v>1.3272090575857349</v>
      </c>
      <c r="L658" s="91">
        <f t="shared" si="170"/>
        <v>1.5849742182017237E-3</v>
      </c>
      <c r="M658" s="88">
        <f t="shared" si="171"/>
        <v>-2.7059327575716256E-4</v>
      </c>
      <c r="N658" s="88">
        <f t="shared" si="172"/>
        <v>1.3272395428161095</v>
      </c>
      <c r="O658" s="92">
        <f t="shared" si="173"/>
        <v>1.3297062350119906</v>
      </c>
      <c r="P658" s="64"/>
      <c r="Q658" s="85">
        <v>66.100000000000193</v>
      </c>
      <c r="R658" s="64">
        <f t="shared" si="174"/>
        <v>0</v>
      </c>
      <c r="S658" s="64">
        <f t="shared" si="175"/>
        <v>1.34</v>
      </c>
      <c r="T658" s="64"/>
      <c r="U658" s="64"/>
    </row>
    <row r="659" spans="1:21">
      <c r="A659" s="85">
        <v>66.200000000000202</v>
      </c>
      <c r="B659" s="87">
        <f t="shared" si="160"/>
        <v>1.7958695001496503E-3</v>
      </c>
      <c r="C659" s="88">
        <f t="shared" si="161"/>
        <v>2.3010033759149726E-3</v>
      </c>
      <c r="D659" s="88">
        <f t="shared" si="162"/>
        <v>1.290735624384328E-3</v>
      </c>
      <c r="E659" s="89">
        <f t="shared" si="163"/>
        <v>-0.19777724665391974</v>
      </c>
      <c r="F659" s="90">
        <f t="shared" si="164"/>
        <v>-0.1999999999999999</v>
      </c>
      <c r="G659" s="90">
        <f t="shared" si="165"/>
        <v>2.1510516252389992E-3</v>
      </c>
      <c r="H659" s="90">
        <f t="shared" si="166"/>
        <v>2.1550434001795802E-3</v>
      </c>
      <c r="I659" s="87">
        <f t="shared" si="167"/>
        <v>1.329362466327447</v>
      </c>
      <c r="J659" s="88">
        <f t="shared" si="168"/>
        <v>1.3314967675513638</v>
      </c>
      <c r="K659" s="88">
        <f t="shared" si="169"/>
        <v>1.3272281651035303</v>
      </c>
      <c r="L659" s="91">
        <f t="shared" si="170"/>
        <v>1.5826098406087304E-3</v>
      </c>
      <c r="M659" s="88">
        <f t="shared" si="171"/>
        <v>-2.7018507677759165E-4</v>
      </c>
      <c r="N659" s="88">
        <f t="shared" si="172"/>
        <v>1.3272586042065013</v>
      </c>
      <c r="O659" s="92">
        <f t="shared" si="173"/>
        <v>1.329721640227477</v>
      </c>
      <c r="P659" s="64"/>
      <c r="Q659" s="85">
        <v>66.200000000000202</v>
      </c>
      <c r="R659" s="64">
        <f t="shared" si="174"/>
        <v>0</v>
      </c>
      <c r="S659" s="64">
        <f t="shared" si="175"/>
        <v>1.34</v>
      </c>
      <c r="T659" s="64"/>
      <c r="U659" s="64"/>
    </row>
    <row r="660" spans="1:21">
      <c r="A660" s="85">
        <v>66.300000000000196</v>
      </c>
      <c r="B660" s="87">
        <f t="shared" si="160"/>
        <v>1.7931858936042983E-3</v>
      </c>
      <c r="C660" s="88">
        <f t="shared" si="161"/>
        <v>2.2975691171775677E-3</v>
      </c>
      <c r="D660" s="88">
        <f t="shared" si="162"/>
        <v>1.2888026700310288E-3</v>
      </c>
      <c r="E660" s="89">
        <f t="shared" si="163"/>
        <v>-0.19778056201897257</v>
      </c>
      <c r="F660" s="90">
        <f t="shared" si="164"/>
        <v>-0.1999999999999999</v>
      </c>
      <c r="G660" s="90">
        <f t="shared" si="165"/>
        <v>2.14784320744585E-3</v>
      </c>
      <c r="H660" s="90">
        <f t="shared" si="166"/>
        <v>2.1518230723251578E-3</v>
      </c>
      <c r="I660" s="87">
        <f t="shared" si="167"/>
        <v>1.3293783622235507</v>
      </c>
      <c r="J660" s="88">
        <f t="shared" si="168"/>
        <v>1.3315095088274838</v>
      </c>
      <c r="K660" s="88">
        <f t="shared" si="169"/>
        <v>1.3272472156196173</v>
      </c>
      <c r="L660" s="91">
        <f t="shared" si="170"/>
        <v>1.5802525064980834E-3</v>
      </c>
      <c r="M660" s="88">
        <f t="shared" si="171"/>
        <v>-2.6977810750649658E-4</v>
      </c>
      <c r="N660" s="88">
        <f t="shared" si="172"/>
        <v>1.3272776087345626</v>
      </c>
      <c r="O660" s="92">
        <f t="shared" si="173"/>
        <v>1.3297369994022714</v>
      </c>
      <c r="P660" s="64"/>
      <c r="Q660" s="85">
        <v>66.300000000000196</v>
      </c>
      <c r="R660" s="64">
        <f t="shared" si="174"/>
        <v>0</v>
      </c>
      <c r="S660" s="64">
        <f t="shared" si="175"/>
        <v>1.34</v>
      </c>
      <c r="T660" s="64"/>
      <c r="U660" s="64"/>
    </row>
    <row r="661" spans="1:21">
      <c r="A661" s="85">
        <v>66.400000000000205</v>
      </c>
      <c r="B661" s="87">
        <f t="shared" si="160"/>
        <v>1.7905102954341931E-3</v>
      </c>
      <c r="C661" s="88">
        <f t="shared" si="161"/>
        <v>2.2941450945017147E-3</v>
      </c>
      <c r="D661" s="88">
        <f t="shared" si="162"/>
        <v>1.2868754963666713E-3</v>
      </c>
      <c r="E661" s="89">
        <f t="shared" si="163"/>
        <v>-0.19778386750863827</v>
      </c>
      <c r="F661" s="90">
        <f t="shared" si="164"/>
        <v>-0.2</v>
      </c>
      <c r="G661" s="90">
        <f t="shared" si="165"/>
        <v>2.1446443464792023E-3</v>
      </c>
      <c r="H661" s="90">
        <f t="shared" si="166"/>
        <v>2.1486123545210317E-3</v>
      </c>
      <c r="I661" s="87">
        <f t="shared" si="167"/>
        <v>1.3293942106833783</v>
      </c>
      <c r="J661" s="88">
        <f t="shared" si="168"/>
        <v>1.3315222119780676</v>
      </c>
      <c r="K661" s="88">
        <f t="shared" si="169"/>
        <v>1.3272662093886889</v>
      </c>
      <c r="L661" s="91">
        <f t="shared" si="170"/>
        <v>1.5779021844429975E-3</v>
      </c>
      <c r="M661" s="88">
        <f t="shared" si="171"/>
        <v>-2.6937236239560168E-4</v>
      </c>
      <c r="N661" s="88">
        <f t="shared" si="172"/>
        <v>1.3272965566543551</v>
      </c>
      <c r="O661" s="92">
        <f t="shared" si="173"/>
        <v>1.3297523127424651</v>
      </c>
      <c r="P661" s="64"/>
      <c r="Q661" s="85">
        <v>66.400000000000205</v>
      </c>
      <c r="R661" s="64">
        <f t="shared" si="174"/>
        <v>0</v>
      </c>
      <c r="S661" s="64">
        <f t="shared" si="175"/>
        <v>1.34</v>
      </c>
      <c r="T661" s="64"/>
      <c r="U661" s="64"/>
    </row>
    <row r="662" spans="1:21">
      <c r="A662" s="85">
        <v>66.500000000000199</v>
      </c>
      <c r="B662" s="87">
        <f t="shared" si="160"/>
        <v>1.7878426698450481E-3</v>
      </c>
      <c r="C662" s="88">
        <f t="shared" si="161"/>
        <v>2.2907312621913158E-3</v>
      </c>
      <c r="D662" s="88">
        <f t="shared" si="162"/>
        <v>1.2849540774987802E-3</v>
      </c>
      <c r="E662" s="89">
        <f t="shared" si="163"/>
        <v>-0.19778716316697401</v>
      </c>
      <c r="F662" s="90">
        <f t="shared" si="164"/>
        <v>-0.19999999999999984</v>
      </c>
      <c r="G662" s="90">
        <f t="shared" si="165"/>
        <v>2.1414549997025691E-3</v>
      </c>
      <c r="H662" s="90">
        <f t="shared" si="166"/>
        <v>2.1454112038140575E-3</v>
      </c>
      <c r="I662" s="87">
        <f t="shared" si="167"/>
        <v>1.3294100119189511</v>
      </c>
      <c r="J662" s="88">
        <f t="shared" si="168"/>
        <v>1.3315348771739806</v>
      </c>
      <c r="K662" s="88">
        <f t="shared" si="169"/>
        <v>1.3272851466639217</v>
      </c>
      <c r="L662" s="91">
        <f t="shared" si="170"/>
        <v>1.5755588432037624E-3</v>
      </c>
      <c r="M662" s="88">
        <f t="shared" si="171"/>
        <v>-2.6896783592974513E-4</v>
      </c>
      <c r="N662" s="88">
        <f t="shared" si="172"/>
        <v>1.3273154482184286</v>
      </c>
      <c r="O662" s="92">
        <f t="shared" si="173"/>
        <v>1.3297675804529203</v>
      </c>
      <c r="P662" s="64"/>
      <c r="Q662" s="85">
        <v>66.500000000000199</v>
      </c>
      <c r="R662" s="64">
        <f t="shared" si="174"/>
        <v>0</v>
      </c>
      <c r="S662" s="64">
        <f t="shared" si="175"/>
        <v>1.34</v>
      </c>
      <c r="T662" s="64"/>
      <c r="U662" s="64"/>
    </row>
    <row r="663" spans="1:21">
      <c r="A663" s="85">
        <v>66.600000000000193</v>
      </c>
      <c r="B663" s="87">
        <f t="shared" si="160"/>
        <v>1.7851829812555733E-3</v>
      </c>
      <c r="C663" s="88">
        <f t="shared" si="161"/>
        <v>2.2873275748218685E-3</v>
      </c>
      <c r="D663" s="88">
        <f t="shared" si="162"/>
        <v>1.2830383876892783E-3</v>
      </c>
      <c r="E663" s="89">
        <f t="shared" si="163"/>
        <v>-0.19779044903777623</v>
      </c>
      <c r="F663" s="90">
        <f t="shared" si="164"/>
        <v>-0.1999999999999999</v>
      </c>
      <c r="G663" s="90">
        <f t="shared" si="165"/>
        <v>2.1382751247327092E-3</v>
      </c>
      <c r="H663" s="90">
        <f t="shared" si="166"/>
        <v>2.1422195775066878E-3</v>
      </c>
      <c r="I663" s="87">
        <f t="shared" si="167"/>
        <v>1.3294257661410296</v>
      </c>
      <c r="J663" s="88">
        <f t="shared" si="168"/>
        <v>1.33154750458507</v>
      </c>
      <c r="K663" s="88">
        <f t="shared" si="169"/>
        <v>1.327304027696989</v>
      </c>
      <c r="L663" s="91">
        <f t="shared" si="170"/>
        <v>1.5732224517260147E-3</v>
      </c>
      <c r="M663" s="88">
        <f t="shared" si="171"/>
        <v>-2.6856452262653509E-4</v>
      </c>
      <c r="N663" s="88">
        <f t="shared" si="172"/>
        <v>1.3273342836778335</v>
      </c>
      <c r="O663" s="92">
        <f t="shared" si="173"/>
        <v>1.3297828027372807</v>
      </c>
      <c r="P663" s="64"/>
      <c r="Q663" s="85">
        <v>66.600000000000193</v>
      </c>
      <c r="R663" s="64">
        <f t="shared" si="174"/>
        <v>0</v>
      </c>
      <c r="S663" s="64">
        <f t="shared" si="175"/>
        <v>1.34</v>
      </c>
      <c r="T663" s="64"/>
      <c r="U663" s="64"/>
    </row>
    <row r="664" spans="1:21">
      <c r="A664" s="85">
        <v>66.700000000000202</v>
      </c>
      <c r="B664" s="87">
        <f t="shared" si="160"/>
        <v>1.7825311942958947E-3</v>
      </c>
      <c r="C664" s="88">
        <f t="shared" si="161"/>
        <v>2.2839339872384461E-3</v>
      </c>
      <c r="D664" s="88">
        <f t="shared" si="162"/>
        <v>1.2811284013533432E-3</v>
      </c>
      <c r="E664" s="89">
        <f t="shared" si="163"/>
        <v>-0.19779372516458102</v>
      </c>
      <c r="F664" s="90">
        <f t="shared" si="164"/>
        <v>-0.19999999999999984</v>
      </c>
      <c r="G664" s="90">
        <f t="shared" si="165"/>
        <v>2.1351046794377492E-3</v>
      </c>
      <c r="H664" s="90">
        <f t="shared" si="166"/>
        <v>2.1390374331550733E-3</v>
      </c>
      <c r="I664" s="87">
        <f t="shared" si="167"/>
        <v>1.3294414735591207</v>
      </c>
      <c r="J664" s="88">
        <f t="shared" si="168"/>
        <v>1.3315600943801702</v>
      </c>
      <c r="K664" s="88">
        <f t="shared" si="169"/>
        <v>1.3273228527380712</v>
      </c>
      <c r="L664" s="91">
        <f t="shared" si="170"/>
        <v>1.570892979139015E-3</v>
      </c>
      <c r="M664" s="88">
        <f t="shared" si="171"/>
        <v>-2.6816241703717537E-4</v>
      </c>
      <c r="N664" s="88">
        <f t="shared" si="172"/>
        <v>1.3273530632821304</v>
      </c>
      <c r="O664" s="92">
        <f t="shared" si="173"/>
        <v>1.3297979797979798</v>
      </c>
      <c r="P664" s="64"/>
      <c r="Q664" s="85">
        <v>66.700000000000202</v>
      </c>
      <c r="R664" s="64">
        <f t="shared" si="174"/>
        <v>0</v>
      </c>
      <c r="S664" s="64">
        <f t="shared" si="175"/>
        <v>1.34</v>
      </c>
      <c r="T664" s="64"/>
      <c r="U664" s="64"/>
    </row>
    <row r="665" spans="1:21">
      <c r="A665" s="85">
        <v>66.800000000000196</v>
      </c>
      <c r="B665" s="87">
        <f t="shared" si="160"/>
        <v>1.779887273805987E-3</v>
      </c>
      <c r="C665" s="88">
        <f t="shared" si="161"/>
        <v>2.2805504545537086E-3</v>
      </c>
      <c r="D665" s="88">
        <f t="shared" si="162"/>
        <v>1.2792240930582651E-3</v>
      </c>
      <c r="E665" s="89">
        <f t="shared" si="163"/>
        <v>-0.19779699159066685</v>
      </c>
      <c r="F665" s="90">
        <f t="shared" si="164"/>
        <v>-0.2</v>
      </c>
      <c r="G665" s="90">
        <f t="shared" si="165"/>
        <v>2.1319436219353247E-3</v>
      </c>
      <c r="H665" s="90">
        <f t="shared" si="166"/>
        <v>2.1358647285671844E-3</v>
      </c>
      <c r="I665" s="87">
        <f t="shared" si="167"/>
        <v>1.3294571343814894</v>
      </c>
      <c r="J665" s="88">
        <f t="shared" si="168"/>
        <v>1.331572646727111</v>
      </c>
      <c r="K665" s="88">
        <f t="shared" si="169"/>
        <v>1.3273416220358678</v>
      </c>
      <c r="L665" s="91">
        <f t="shared" si="170"/>
        <v>1.5685703947545886E-3</v>
      </c>
      <c r="M665" s="88">
        <f t="shared" si="171"/>
        <v>-2.6776151374511924E-4</v>
      </c>
      <c r="N665" s="88">
        <f t="shared" si="172"/>
        <v>1.3273717872794033</v>
      </c>
      <c r="O665" s="92">
        <f t="shared" si="173"/>
        <v>1.3298131118362506</v>
      </c>
      <c r="P665" s="64"/>
      <c r="Q665" s="85">
        <v>66.800000000000196</v>
      </c>
      <c r="R665" s="64">
        <f t="shared" si="174"/>
        <v>0</v>
      </c>
      <c r="S665" s="64">
        <f t="shared" si="175"/>
        <v>1.34</v>
      </c>
      <c r="T665" s="64"/>
      <c r="U665" s="64"/>
    </row>
    <row r="666" spans="1:21">
      <c r="A666" s="85">
        <v>66.900000000000205</v>
      </c>
      <c r="B666" s="87">
        <f t="shared" si="160"/>
        <v>1.7772511848341177E-3</v>
      </c>
      <c r="C666" s="88">
        <f t="shared" si="161"/>
        <v>2.2771769321459148E-3</v>
      </c>
      <c r="D666" s="88">
        <f t="shared" si="162"/>
        <v>1.2773254375223206E-3</v>
      </c>
      <c r="E666" s="89">
        <f t="shared" si="163"/>
        <v>-0.19780024835905621</v>
      </c>
      <c r="F666" s="90">
        <f t="shared" si="164"/>
        <v>-0.2</v>
      </c>
      <c r="G666" s="90">
        <f t="shared" si="165"/>
        <v>2.1287919105907331E-3</v>
      </c>
      <c r="H666" s="90">
        <f t="shared" si="166"/>
        <v>2.1327014218009413E-3</v>
      </c>
      <c r="I666" s="87">
        <f t="shared" si="167"/>
        <v>1.3294727488151661</v>
      </c>
      <c r="J666" s="88">
        <f t="shared" si="168"/>
        <v>1.3315851617927257</v>
      </c>
      <c r="K666" s="88">
        <f t="shared" si="169"/>
        <v>1.3273603358376065</v>
      </c>
      <c r="L666" s="91">
        <f t="shared" si="170"/>
        <v>1.5662546680660716E-3</v>
      </c>
      <c r="M666" s="88">
        <f t="shared" si="171"/>
        <v>-2.6736180736572655E-4</v>
      </c>
      <c r="N666" s="88">
        <f t="shared" si="172"/>
        <v>1.3273904559162677</v>
      </c>
      <c r="O666" s="92">
        <f t="shared" si="173"/>
        <v>1.3298281990521328</v>
      </c>
      <c r="P666" s="64"/>
      <c r="Q666" s="85">
        <v>66.900000000000205</v>
      </c>
      <c r="R666" s="64">
        <f t="shared" si="174"/>
        <v>0</v>
      </c>
      <c r="S666" s="64">
        <f t="shared" si="175"/>
        <v>1.34</v>
      </c>
      <c r="T666" s="64"/>
      <c r="U666" s="64"/>
    </row>
    <row r="667" spans="1:21">
      <c r="A667" s="85">
        <v>67.000000000000199</v>
      </c>
      <c r="B667" s="87">
        <f t="shared" si="160"/>
        <v>1.7746228926353096E-3</v>
      </c>
      <c r="C667" s="88">
        <f t="shared" si="161"/>
        <v>2.273813375656969E-3</v>
      </c>
      <c r="D667" s="88">
        <f t="shared" si="162"/>
        <v>1.2754324096136505E-3</v>
      </c>
      <c r="E667" s="89">
        <f t="shared" si="163"/>
        <v>-0.1978034955125178</v>
      </c>
      <c r="F667" s="90">
        <f t="shared" si="164"/>
        <v>-0.2</v>
      </c>
      <c r="G667" s="90">
        <f t="shared" si="165"/>
        <v>2.1256495040151095E-3</v>
      </c>
      <c r="H667" s="90">
        <f t="shared" si="166"/>
        <v>2.1295474711623716E-3</v>
      </c>
      <c r="I667" s="87">
        <f t="shared" si="167"/>
        <v>1.3294883170659568</v>
      </c>
      <c r="J667" s="88">
        <f t="shared" si="168"/>
        <v>1.3315976397428579</v>
      </c>
      <c r="K667" s="88">
        <f t="shared" si="169"/>
        <v>1.3273789943890557</v>
      </c>
      <c r="L667" s="91">
        <f t="shared" si="170"/>
        <v>1.5639457687462513E-3</v>
      </c>
      <c r="M667" s="88">
        <f t="shared" si="171"/>
        <v>-2.6696329254725617E-4</v>
      </c>
      <c r="N667" s="88">
        <f t="shared" si="172"/>
        <v>1.3274090694378839</v>
      </c>
      <c r="O667" s="92">
        <f t="shared" si="173"/>
        <v>1.3298432416444839</v>
      </c>
      <c r="P667" s="64"/>
      <c r="Q667" s="85">
        <v>67.000000000000199</v>
      </c>
      <c r="R667" s="64">
        <f t="shared" si="174"/>
        <v>0</v>
      </c>
      <c r="S667" s="64">
        <f t="shared" si="175"/>
        <v>1.34</v>
      </c>
      <c r="T667" s="64"/>
      <c r="U667" s="64"/>
    </row>
    <row r="668" spans="1:21">
      <c r="A668" s="85">
        <v>67.100000000000193</v>
      </c>
      <c r="B668" s="87">
        <f t="shared" si="160"/>
        <v>1.7720023626698117E-3</v>
      </c>
      <c r="C668" s="88">
        <f t="shared" si="161"/>
        <v>2.2704597409904698E-3</v>
      </c>
      <c r="D668" s="88">
        <f t="shared" si="162"/>
        <v>1.2735449843491536E-3</v>
      </c>
      <c r="E668" s="89">
        <f t="shared" si="163"/>
        <v>-0.19780673309356772</v>
      </c>
      <c r="F668" s="90">
        <f t="shared" si="164"/>
        <v>-0.20000000000000004</v>
      </c>
      <c r="G668" s="90">
        <f t="shared" si="165"/>
        <v>2.1225163610636105E-3</v>
      </c>
      <c r="H668" s="90">
        <f t="shared" si="166"/>
        <v>2.1264028352037741E-3</v>
      </c>
      <c r="I668" s="87">
        <f t="shared" si="167"/>
        <v>1.3295038393384524</v>
      </c>
      <c r="J668" s="88">
        <f t="shared" si="168"/>
        <v>1.3316100807423699</v>
      </c>
      <c r="K668" s="88">
        <f t="shared" si="169"/>
        <v>1.3273975979345349</v>
      </c>
      <c r="L668" s="91">
        <f t="shared" si="170"/>
        <v>1.5616436666469797E-3</v>
      </c>
      <c r="M668" s="88">
        <f t="shared" si="171"/>
        <v>-2.665659639691864E-4</v>
      </c>
      <c r="N668" s="88">
        <f t="shared" si="172"/>
        <v>1.3274276280879667</v>
      </c>
      <c r="O668" s="92">
        <f t="shared" si="173"/>
        <v>1.3298582398109864</v>
      </c>
      <c r="P668" s="64"/>
      <c r="Q668" s="85">
        <v>67.100000000000193</v>
      </c>
      <c r="R668" s="64">
        <f t="shared" si="174"/>
        <v>0</v>
      </c>
      <c r="S668" s="64">
        <f t="shared" si="175"/>
        <v>1.34</v>
      </c>
      <c r="T668" s="64"/>
      <c r="U668" s="64"/>
    </row>
    <row r="669" spans="1:21">
      <c r="A669" s="85">
        <v>67.200000000000202</v>
      </c>
      <c r="B669" s="87">
        <f t="shared" si="160"/>
        <v>1.769389560601587E-3</v>
      </c>
      <c r="C669" s="88">
        <f t="shared" si="161"/>
        <v>2.2671159843097874E-3</v>
      </c>
      <c r="D669" s="88">
        <f t="shared" si="162"/>
        <v>1.2716631368933867E-3</v>
      </c>
      <c r="E669" s="89">
        <f t="shared" si="163"/>
        <v>-0.19780996114447197</v>
      </c>
      <c r="F669" s="90">
        <f t="shared" si="164"/>
        <v>-0.20000000000000004</v>
      </c>
      <c r="G669" s="90">
        <f t="shared" si="165"/>
        <v>2.1193924408336212E-3</v>
      </c>
      <c r="H669" s="90">
        <f t="shared" si="166"/>
        <v>2.1232674727219045E-3</v>
      </c>
      <c r="I669" s="87">
        <f t="shared" si="167"/>
        <v>1.3295193158360366</v>
      </c>
      <c r="J669" s="88">
        <f t="shared" si="168"/>
        <v>1.3316224849551479</v>
      </c>
      <c r="K669" s="88">
        <f t="shared" si="169"/>
        <v>1.3274161467169252</v>
      </c>
      <c r="L669" s="91">
        <f t="shared" si="170"/>
        <v>1.5593483317971172E-3</v>
      </c>
      <c r="M669" s="88">
        <f t="shared" si="171"/>
        <v>-2.6616981634287423E-4</v>
      </c>
      <c r="N669" s="88">
        <f t="shared" si="172"/>
        <v>1.3274461321087956</v>
      </c>
      <c r="O669" s="92">
        <f t="shared" si="173"/>
        <v>1.3298731937481569</v>
      </c>
      <c r="P669" s="64"/>
      <c r="Q669" s="85">
        <v>67.200000000000202</v>
      </c>
      <c r="R669" s="64">
        <f t="shared" si="174"/>
        <v>0</v>
      </c>
      <c r="S669" s="64">
        <f t="shared" si="175"/>
        <v>1.34</v>
      </c>
      <c r="T669" s="64"/>
      <c r="U669" s="64"/>
    </row>
    <row r="670" spans="1:21">
      <c r="A670" s="85">
        <v>67.300000000000196</v>
      </c>
      <c r="B670" s="87">
        <f t="shared" si="160"/>
        <v>1.7667844522968146E-3</v>
      </c>
      <c r="C670" s="88">
        <f t="shared" si="161"/>
        <v>2.263782062036152E-3</v>
      </c>
      <c r="D670" s="88">
        <f t="shared" si="162"/>
        <v>1.2697868425574769E-3</v>
      </c>
      <c r="E670" s="89">
        <f t="shared" si="163"/>
        <v>-0.19781317970724829</v>
      </c>
      <c r="F670" s="90">
        <f t="shared" si="164"/>
        <v>-0.2</v>
      </c>
      <c r="G670" s="90">
        <f t="shared" si="165"/>
        <v>2.1162777026629766E-3</v>
      </c>
      <c r="H670" s="90">
        <f t="shared" si="166"/>
        <v>2.1201413427561775E-3</v>
      </c>
      <c r="I670" s="87">
        <f t="shared" si="167"/>
        <v>1.3295347467608953</v>
      </c>
      <c r="J670" s="88">
        <f t="shared" si="168"/>
        <v>1.3316348525441108</v>
      </c>
      <c r="K670" s="88">
        <f t="shared" si="169"/>
        <v>1.3274346409776798</v>
      </c>
      <c r="L670" s="91">
        <f t="shared" si="170"/>
        <v>1.5570597344013116E-3</v>
      </c>
      <c r="M670" s="88">
        <f t="shared" si="171"/>
        <v>-2.6577484441104514E-4</v>
      </c>
      <c r="N670" s="88">
        <f t="shared" si="172"/>
        <v>1.3274645817412265</v>
      </c>
      <c r="O670" s="92">
        <f t="shared" si="173"/>
        <v>1.3298881036513548</v>
      </c>
      <c r="P670" s="64"/>
      <c r="Q670" s="85">
        <v>67.300000000000196</v>
      </c>
      <c r="R670" s="64">
        <f t="shared" si="174"/>
        <v>0</v>
      </c>
      <c r="S670" s="64">
        <f t="shared" si="175"/>
        <v>1.34</v>
      </c>
      <c r="T670" s="64"/>
      <c r="U670" s="64"/>
    </row>
    <row r="671" spans="1:21">
      <c r="A671" s="85">
        <v>67.400000000000205</v>
      </c>
      <c r="B671" s="87">
        <f t="shared" si="160"/>
        <v>1.7641870038223996E-3</v>
      </c>
      <c r="C671" s="88">
        <f t="shared" si="161"/>
        <v>2.2604579308467608E-3</v>
      </c>
      <c r="D671" s="88">
        <f t="shared" si="162"/>
        <v>1.2679160767980382E-3</v>
      </c>
      <c r="E671" s="89">
        <f t="shared" si="163"/>
        <v>-0.19781638882366762</v>
      </c>
      <c r="F671" s="90">
        <f t="shared" si="164"/>
        <v>-0.2</v>
      </c>
      <c r="G671" s="90">
        <f t="shared" si="165"/>
        <v>2.1131721061281926E-3</v>
      </c>
      <c r="H671" s="90">
        <f t="shared" si="166"/>
        <v>2.1170244045868795E-3</v>
      </c>
      <c r="I671" s="87">
        <f t="shared" si="167"/>
        <v>1.3295501323140253</v>
      </c>
      <c r="J671" s="88">
        <f t="shared" si="168"/>
        <v>1.3316471836712167</v>
      </c>
      <c r="K671" s="88">
        <f t="shared" si="169"/>
        <v>1.3274530809568339</v>
      </c>
      <c r="L671" s="91">
        <f t="shared" si="170"/>
        <v>1.5547778448389454E-3</v>
      </c>
      <c r="M671" s="88">
        <f t="shared" si="171"/>
        <v>-2.6538104294745015E-4</v>
      </c>
      <c r="N671" s="88">
        <f t="shared" si="172"/>
        <v>1.3274829772247008</v>
      </c>
      <c r="O671" s="92">
        <f t="shared" si="173"/>
        <v>1.3299029697147897</v>
      </c>
      <c r="P671" s="64"/>
      <c r="Q671" s="85">
        <v>67.400000000000205</v>
      </c>
      <c r="R671" s="64">
        <f t="shared" si="174"/>
        <v>0</v>
      </c>
      <c r="S671" s="64">
        <f t="shared" si="175"/>
        <v>1.34</v>
      </c>
      <c r="T671" s="64"/>
      <c r="U671" s="64"/>
    </row>
    <row r="672" spans="1:21">
      <c r="A672" s="85">
        <v>67.500000000000199</v>
      </c>
      <c r="B672" s="87">
        <f t="shared" si="160"/>
        <v>1.7615971814445043E-3</v>
      </c>
      <c r="C672" s="88">
        <f t="shared" si="161"/>
        <v>2.2571435476729019E-3</v>
      </c>
      <c r="D672" s="88">
        <f t="shared" si="162"/>
        <v>1.2660508152161065E-3</v>
      </c>
      <c r="E672" s="89">
        <f t="shared" si="163"/>
        <v>-0.19781958853525597</v>
      </c>
      <c r="F672" s="90">
        <f t="shared" si="164"/>
        <v>-0.2</v>
      </c>
      <c r="G672" s="90">
        <f t="shared" si="165"/>
        <v>2.1100756110427228E-3</v>
      </c>
      <c r="H672" s="90">
        <f t="shared" si="166"/>
        <v>2.1139166177334052E-3</v>
      </c>
      <c r="I672" s="87">
        <f t="shared" si="167"/>
        <v>1.3295654726952437</v>
      </c>
      <c r="J672" s="88">
        <f t="shared" si="168"/>
        <v>1.3316594784974709</v>
      </c>
      <c r="K672" s="88">
        <f t="shared" si="169"/>
        <v>1.3274714668930168</v>
      </c>
      <c r="L672" s="91">
        <f t="shared" si="170"/>
        <v>1.5525026336629137E-3</v>
      </c>
      <c r="M672" s="88">
        <f t="shared" si="171"/>
        <v>-2.6498840675719066E-4</v>
      </c>
      <c r="N672" s="88">
        <f t="shared" si="172"/>
        <v>1.3275013187972571</v>
      </c>
      <c r="O672" s="92">
        <f t="shared" si="173"/>
        <v>1.3299177921315326</v>
      </c>
      <c r="P672" s="64"/>
      <c r="Q672" s="85">
        <v>67.500000000000199</v>
      </c>
      <c r="R672" s="64">
        <f t="shared" si="174"/>
        <v>0</v>
      </c>
      <c r="S672" s="64">
        <f t="shared" si="175"/>
        <v>1.34</v>
      </c>
      <c r="T672" s="64"/>
      <c r="U672" s="64"/>
    </row>
    <row r="673" spans="1:21">
      <c r="A673" s="85">
        <v>67.600000000000193</v>
      </c>
      <c r="B673" s="87">
        <f t="shared" si="160"/>
        <v>1.7590149516270837E-3</v>
      </c>
      <c r="C673" s="88">
        <f t="shared" si="161"/>
        <v>2.2538388696980928E-3</v>
      </c>
      <c r="D673" s="88">
        <f t="shared" si="162"/>
        <v>1.2641910335560746E-3</v>
      </c>
      <c r="E673" s="89">
        <f t="shared" si="163"/>
        <v>-0.19782277888329627</v>
      </c>
      <c r="F673" s="90">
        <f t="shared" si="164"/>
        <v>-0.2</v>
      </c>
      <c r="G673" s="90">
        <f t="shared" si="165"/>
        <v>2.1069881774552204E-3</v>
      </c>
      <c r="H673" s="90">
        <f t="shared" si="166"/>
        <v>2.1108179419525004E-3</v>
      </c>
      <c r="I673" s="87">
        <f t="shared" si="167"/>
        <v>1.3295807681031955</v>
      </c>
      <c r="J673" s="88">
        <f t="shared" si="168"/>
        <v>1.3316717371829307</v>
      </c>
      <c r="K673" s="88">
        <f t="shared" si="169"/>
        <v>1.3274897990234602</v>
      </c>
      <c r="L673" s="91">
        <f t="shared" si="170"/>
        <v>1.5502340715980729E-3</v>
      </c>
      <c r="M673" s="88">
        <f t="shared" si="171"/>
        <v>-2.6459693067570813E-4</v>
      </c>
      <c r="N673" s="88">
        <f t="shared" si="172"/>
        <v>1.3275196066955404</v>
      </c>
      <c r="O673" s="92">
        <f t="shared" si="173"/>
        <v>1.329932571093521</v>
      </c>
      <c r="P673" s="64"/>
      <c r="Q673" s="85">
        <v>67.600000000000193</v>
      </c>
      <c r="R673" s="64">
        <f t="shared" si="174"/>
        <v>0</v>
      </c>
      <c r="S673" s="64">
        <f t="shared" si="175"/>
        <v>1.34</v>
      </c>
      <c r="T673" s="64"/>
      <c r="U673" s="64"/>
    </row>
    <row r="674" spans="1:21">
      <c r="A674" s="85">
        <v>67.700000000000202</v>
      </c>
      <c r="B674" s="87">
        <f t="shared" si="160"/>
        <v>1.7564402810304395E-3</v>
      </c>
      <c r="C674" s="88">
        <f t="shared" si="161"/>
        <v>2.2505438543562366E-3</v>
      </c>
      <c r="D674" s="88">
        <f t="shared" si="162"/>
        <v>1.2623367077046425E-3</v>
      </c>
      <c r="E674" s="89">
        <f t="shared" si="163"/>
        <v>-0.19782595990883073</v>
      </c>
      <c r="F674" s="90">
        <f t="shared" si="164"/>
        <v>-0.2</v>
      </c>
      <c r="G674" s="90">
        <f t="shared" si="165"/>
        <v>2.1039097656478226E-3</v>
      </c>
      <c r="H674" s="90">
        <f t="shared" si="166"/>
        <v>2.1077283372365275E-3</v>
      </c>
      <c r="I674" s="87">
        <f t="shared" si="167"/>
        <v>1.329596018735363</v>
      </c>
      <c r="J674" s="88">
        <f t="shared" si="168"/>
        <v>1.3316839598867158</v>
      </c>
      <c r="K674" s="88">
        <f t="shared" si="169"/>
        <v>1.3275080775840102</v>
      </c>
      <c r="L674" s="91">
        <f t="shared" si="170"/>
        <v>1.5479721295403551E-3</v>
      </c>
      <c r="M674" s="88">
        <f t="shared" si="171"/>
        <v>-2.6420660956877486E-4</v>
      </c>
      <c r="N674" s="88">
        <f t="shared" si="172"/>
        <v>1.3275378411548129</v>
      </c>
      <c r="O674" s="92">
        <f t="shared" si="173"/>
        <v>1.3299473067915693</v>
      </c>
      <c r="P674" s="64"/>
      <c r="Q674" s="85">
        <v>67.700000000000202</v>
      </c>
      <c r="R674" s="64">
        <f t="shared" si="174"/>
        <v>0</v>
      </c>
      <c r="S674" s="64">
        <f t="shared" si="175"/>
        <v>1.34</v>
      </c>
      <c r="T674" s="64"/>
      <c r="U674" s="64"/>
    </row>
    <row r="675" spans="1:21">
      <c r="A675" s="85">
        <v>67.800000000000196</v>
      </c>
      <c r="B675" s="87">
        <f t="shared" si="160"/>
        <v>1.7538731365097872E-3</v>
      </c>
      <c r="C675" s="88">
        <f t="shared" si="161"/>
        <v>2.247258459329798E-3</v>
      </c>
      <c r="D675" s="88">
        <f t="shared" si="162"/>
        <v>1.2604878136897764E-3</v>
      </c>
      <c r="E675" s="89">
        <f t="shared" si="163"/>
        <v>-0.19782913165266117</v>
      </c>
      <c r="F675" s="90">
        <f t="shared" si="164"/>
        <v>-0.2</v>
      </c>
      <c r="G675" s="90">
        <f t="shared" si="165"/>
        <v>2.1008403361344476E-3</v>
      </c>
      <c r="H675" s="90">
        <f t="shared" si="166"/>
        <v>2.1046477638117446E-3</v>
      </c>
      <c r="I675" s="87">
        <f t="shared" si="167"/>
        <v>1.3296112247880738</v>
      </c>
      <c r="J675" s="88">
        <f t="shared" si="168"/>
        <v>1.3316961467670116</v>
      </c>
      <c r="K675" s="88">
        <f t="shared" si="169"/>
        <v>1.3275263028091362</v>
      </c>
      <c r="L675" s="91">
        <f t="shared" si="170"/>
        <v>1.5457167785548822E-3</v>
      </c>
      <c r="M675" s="88">
        <f t="shared" si="171"/>
        <v>-2.638174383326529E-4</v>
      </c>
      <c r="N675" s="88">
        <f t="shared" si="172"/>
        <v>1.327556022408964</v>
      </c>
      <c r="O675" s="92">
        <f t="shared" si="173"/>
        <v>1.3299619994153757</v>
      </c>
      <c r="P675" s="64"/>
      <c r="Q675" s="85">
        <v>67.800000000000196</v>
      </c>
      <c r="R675" s="64">
        <f t="shared" si="174"/>
        <v>0</v>
      </c>
      <c r="S675" s="64">
        <f t="shared" si="175"/>
        <v>1.34</v>
      </c>
      <c r="T675" s="64"/>
      <c r="U675" s="64"/>
    </row>
    <row r="676" spans="1:21">
      <c r="A676" s="85">
        <v>67.900000000000205</v>
      </c>
      <c r="B676" s="87">
        <f t="shared" si="160"/>
        <v>1.75131348511383E-3</v>
      </c>
      <c r="C676" s="88">
        <f t="shared" si="161"/>
        <v>2.2439826425479856E-3</v>
      </c>
      <c r="D676" s="88">
        <f t="shared" si="162"/>
        <v>1.2586443276796744E-3</v>
      </c>
      <c r="E676" s="89">
        <f t="shared" si="163"/>
        <v>-0.19783229415535236</v>
      </c>
      <c r="F676" s="90">
        <f t="shared" si="164"/>
        <v>-0.19999999999999984</v>
      </c>
      <c r="G676" s="90">
        <f t="shared" si="165"/>
        <v>2.0977798496591045E-3</v>
      </c>
      <c r="H676" s="90">
        <f t="shared" si="166"/>
        <v>2.1015761821365957E-3</v>
      </c>
      <c r="I676" s="87">
        <f t="shared" si="167"/>
        <v>1.329626386456509</v>
      </c>
      <c r="J676" s="88">
        <f t="shared" si="168"/>
        <v>1.3317082979810779</v>
      </c>
      <c r="K676" s="88">
        <f t="shared" si="169"/>
        <v>1.3275444749319403</v>
      </c>
      <c r="L676" s="91">
        <f t="shared" si="170"/>
        <v>1.543467989875583E-3</v>
      </c>
      <c r="M676" s="88">
        <f t="shared" si="171"/>
        <v>-2.6342941189391831E-4</v>
      </c>
      <c r="N676" s="88">
        <f t="shared" si="172"/>
        <v>1.3275741506905194</v>
      </c>
      <c r="O676" s="92">
        <f t="shared" si="173"/>
        <v>1.3299766491535319</v>
      </c>
      <c r="P676" s="64"/>
      <c r="Q676" s="85">
        <v>67.900000000000205</v>
      </c>
      <c r="R676" s="64">
        <f t="shared" si="174"/>
        <v>0</v>
      </c>
      <c r="S676" s="64">
        <f t="shared" si="175"/>
        <v>1.34</v>
      </c>
      <c r="T676" s="64"/>
      <c r="U676" s="64"/>
    </row>
    <row r="677" spans="1:21">
      <c r="A677" s="85">
        <v>68.000000000000199</v>
      </c>
      <c r="B677" s="87">
        <f t="shared" si="160"/>
        <v>1.7487612940833524E-3</v>
      </c>
      <c r="C677" s="88">
        <f t="shared" si="161"/>
        <v>2.2407163621849628E-3</v>
      </c>
      <c r="D677" s="88">
        <f t="shared" si="162"/>
        <v>1.2568062259817421E-3</v>
      </c>
      <c r="E677" s="89">
        <f t="shared" si="163"/>
        <v>-0.19783544745723267</v>
      </c>
      <c r="F677" s="90">
        <f t="shared" si="164"/>
        <v>-0.19999999999999996</v>
      </c>
      <c r="G677" s="90">
        <f t="shared" si="165"/>
        <v>2.0947282671942217E-3</v>
      </c>
      <c r="H677" s="90">
        <f t="shared" si="166"/>
        <v>2.0985135529000228E-3</v>
      </c>
      <c r="I677" s="87">
        <f t="shared" si="167"/>
        <v>1.3296415039347131</v>
      </c>
      <c r="J677" s="88">
        <f t="shared" si="168"/>
        <v>1.331720413685257</v>
      </c>
      <c r="K677" s="88">
        <f t="shared" si="169"/>
        <v>1.3275625941841696</v>
      </c>
      <c r="L677" s="91">
        <f t="shared" si="170"/>
        <v>1.5412257349036401E-3</v>
      </c>
      <c r="M677" s="88">
        <f t="shared" si="171"/>
        <v>-2.6304252520811653E-4</v>
      </c>
      <c r="N677" s="88">
        <f t="shared" si="172"/>
        <v>1.327592226230653</v>
      </c>
      <c r="O677" s="92">
        <f t="shared" si="173"/>
        <v>1.3299912561935296</v>
      </c>
      <c r="P677" s="64"/>
      <c r="Q677" s="85">
        <v>68.000000000000199</v>
      </c>
      <c r="R677" s="64">
        <f t="shared" si="174"/>
        <v>0</v>
      </c>
      <c r="S677" s="64">
        <f t="shared" si="175"/>
        <v>1.34</v>
      </c>
      <c r="T677" s="64"/>
      <c r="U677" s="64"/>
    </row>
    <row r="678" spans="1:21">
      <c r="A678" s="85">
        <v>68.100000000000193</v>
      </c>
      <c r="B678" s="87">
        <f t="shared" si="160"/>
        <v>1.7462165308498204E-3</v>
      </c>
      <c r="C678" s="88">
        <f t="shared" si="161"/>
        <v>2.2374595766580618E-3</v>
      </c>
      <c r="D678" s="88">
        <f t="shared" si="162"/>
        <v>1.2549734850415791E-3</v>
      </c>
      <c r="E678" s="89">
        <f t="shared" si="163"/>
        <v>-0.1978385915983964</v>
      </c>
      <c r="F678" s="90">
        <f t="shared" si="164"/>
        <v>-0.1999999999999999</v>
      </c>
      <c r="G678" s="90">
        <f t="shared" si="165"/>
        <v>2.0916855499389865E-3</v>
      </c>
      <c r="H678" s="90">
        <f t="shared" si="166"/>
        <v>2.0954598370197842E-3</v>
      </c>
      <c r="I678" s="87">
        <f t="shared" si="167"/>
        <v>1.3296565774155995</v>
      </c>
      <c r="J678" s="88">
        <f t="shared" si="168"/>
        <v>1.3317324940349748</v>
      </c>
      <c r="K678" s="88">
        <f t="shared" si="169"/>
        <v>1.3275806607962242</v>
      </c>
      <c r="L678" s="91">
        <f t="shared" si="170"/>
        <v>1.5389899852051084E-3</v>
      </c>
      <c r="M678" s="88">
        <f t="shared" si="171"/>
        <v>-2.6265677326159148E-4</v>
      </c>
      <c r="N678" s="88">
        <f t="shared" si="172"/>
        <v>1.3276102492591948</v>
      </c>
      <c r="O678" s="92">
        <f t="shared" si="173"/>
        <v>1.3300058207217695</v>
      </c>
      <c r="P678" s="64"/>
      <c r="Q678" s="85">
        <v>68.100000000000193</v>
      </c>
      <c r="R678" s="64">
        <f t="shared" si="174"/>
        <v>0</v>
      </c>
      <c r="S678" s="64">
        <f t="shared" si="175"/>
        <v>1.34</v>
      </c>
      <c r="T678" s="64"/>
      <c r="U678" s="64"/>
    </row>
    <row r="679" spans="1:21">
      <c r="A679" s="85">
        <v>68.200000000000202</v>
      </c>
      <c r="B679" s="87">
        <f t="shared" si="160"/>
        <v>1.7436791630339964E-3</v>
      </c>
      <c r="C679" s="88">
        <f t="shared" si="161"/>
        <v>2.2342122446260214E-3</v>
      </c>
      <c r="D679" s="88">
        <f t="shared" si="162"/>
        <v>1.2531460814419716E-3</v>
      </c>
      <c r="E679" s="89">
        <f t="shared" si="163"/>
        <v>-0.197841726618705</v>
      </c>
      <c r="F679" s="90">
        <f t="shared" si="164"/>
        <v>-0.20000000000000009</v>
      </c>
      <c r="G679" s="90">
        <f t="shared" si="165"/>
        <v>2.0886516593177007E-3</v>
      </c>
      <c r="H679" s="90">
        <f t="shared" si="166"/>
        <v>2.0924149956407958E-3</v>
      </c>
      <c r="I679" s="87">
        <f t="shared" si="167"/>
        <v>1.329671607090962</v>
      </c>
      <c r="J679" s="88">
        <f t="shared" si="168"/>
        <v>1.3317445391847567</v>
      </c>
      <c r="K679" s="88">
        <f t="shared" si="169"/>
        <v>1.3275986749971671</v>
      </c>
      <c r="L679" s="91">
        <f t="shared" si="170"/>
        <v>1.5367607125121988E-3</v>
      </c>
      <c r="M679" s="88">
        <f t="shared" si="171"/>
        <v>-2.6227215106880479E-4</v>
      </c>
      <c r="N679" s="88">
        <f t="shared" si="172"/>
        <v>1.3276282200046416</v>
      </c>
      <c r="O679" s="92">
        <f t="shared" si="173"/>
        <v>1.3300203429235689</v>
      </c>
      <c r="P679" s="64"/>
      <c r="Q679" s="85">
        <v>68.200000000000202</v>
      </c>
      <c r="R679" s="64">
        <f t="shared" si="174"/>
        <v>0</v>
      </c>
      <c r="S679" s="64">
        <f t="shared" si="175"/>
        <v>1.34</v>
      </c>
      <c r="T679" s="64"/>
      <c r="U679" s="64"/>
    </row>
    <row r="680" spans="1:21">
      <c r="A680" s="85">
        <v>68.300000000000196</v>
      </c>
      <c r="B680" s="87">
        <f t="shared" si="160"/>
        <v>1.7411491584445682E-3</v>
      </c>
      <c r="C680" s="88">
        <f t="shared" si="161"/>
        <v>2.2309743249872391E-3</v>
      </c>
      <c r="D680" s="88">
        <f t="shared" si="162"/>
        <v>1.2513239919018974E-3</v>
      </c>
      <c r="E680" s="89">
        <f t="shared" si="163"/>
        <v>-0.19784485255778944</v>
      </c>
      <c r="F680" s="90">
        <f t="shared" si="164"/>
        <v>-0.20000000000000004</v>
      </c>
      <c r="G680" s="90">
        <f t="shared" si="165"/>
        <v>2.085626556978153E-3</v>
      </c>
      <c r="H680" s="90">
        <f t="shared" si="166"/>
        <v>2.089378990133482E-3</v>
      </c>
      <c r="I680" s="87">
        <f t="shared" si="167"/>
        <v>1.3296865931514799</v>
      </c>
      <c r="J680" s="88">
        <f t="shared" si="168"/>
        <v>1.3317565492882253</v>
      </c>
      <c r="K680" s="88">
        <f t="shared" si="169"/>
        <v>1.3276166370147344</v>
      </c>
      <c r="L680" s="91">
        <f t="shared" si="170"/>
        <v>1.5345378887198957E-3</v>
      </c>
      <c r="M680" s="88">
        <f t="shared" si="171"/>
        <v>-2.618886536741653E-4</v>
      </c>
      <c r="N680" s="88">
        <f t="shared" si="172"/>
        <v>1.327646138694166</v>
      </c>
      <c r="O680" s="92">
        <f t="shared" si="173"/>
        <v>1.3300348229831689</v>
      </c>
      <c r="P680" s="64"/>
      <c r="Q680" s="85">
        <v>68.300000000000196</v>
      </c>
      <c r="R680" s="64">
        <f t="shared" si="174"/>
        <v>0</v>
      </c>
      <c r="S680" s="64">
        <f t="shared" si="175"/>
        <v>1.34</v>
      </c>
      <c r="T680" s="64"/>
      <c r="U680" s="64"/>
    </row>
    <row r="681" spans="1:21">
      <c r="A681" s="85">
        <v>68.400000000000205</v>
      </c>
      <c r="B681" s="87">
        <f t="shared" si="160"/>
        <v>1.7386264850767839E-3</v>
      </c>
      <c r="C681" s="88">
        <f t="shared" si="161"/>
        <v>2.2277457768780339E-3</v>
      </c>
      <c r="D681" s="88">
        <f t="shared" si="162"/>
        <v>1.2495071932755338E-3</v>
      </c>
      <c r="E681" s="89">
        <f t="shared" si="163"/>
        <v>-0.19784796945505032</v>
      </c>
      <c r="F681" s="90">
        <f t="shared" si="164"/>
        <v>-0.20000000000000004</v>
      </c>
      <c r="G681" s="90">
        <f t="shared" si="165"/>
        <v>2.082610204789997E-3</v>
      </c>
      <c r="H681" s="90">
        <f t="shared" si="166"/>
        <v>2.0863517820921408E-3</v>
      </c>
      <c r="I681" s="87">
        <f t="shared" si="167"/>
        <v>1.3297015357867286</v>
      </c>
      <c r="J681" s="88">
        <f t="shared" si="168"/>
        <v>1.3317685244981117</v>
      </c>
      <c r="K681" s="88">
        <f t="shared" si="169"/>
        <v>1.3276345470753452</v>
      </c>
      <c r="L681" s="91">
        <f t="shared" si="170"/>
        <v>1.5323214858857397E-3</v>
      </c>
      <c r="M681" s="88">
        <f t="shared" si="171"/>
        <v>-2.6150627615068424E-4</v>
      </c>
      <c r="N681" s="88">
        <f t="shared" si="172"/>
        <v>1.3276640055536273</v>
      </c>
      <c r="O681" s="92">
        <f t="shared" si="173"/>
        <v>1.330049261083744</v>
      </c>
      <c r="P681" s="64"/>
      <c r="Q681" s="85">
        <v>68.400000000000205</v>
      </c>
      <c r="R681" s="64">
        <f t="shared" si="174"/>
        <v>0</v>
      </c>
      <c r="S681" s="64">
        <f t="shared" si="175"/>
        <v>1.34</v>
      </c>
      <c r="T681" s="64"/>
      <c r="U681" s="64"/>
    </row>
    <row r="682" spans="1:21">
      <c r="A682" s="85">
        <v>68.500000000000199</v>
      </c>
      <c r="B682" s="87">
        <f t="shared" si="160"/>
        <v>1.736111111111106E-3</v>
      </c>
      <c r="C682" s="88">
        <f t="shared" si="161"/>
        <v>2.2245265596709312E-3</v>
      </c>
      <c r="D682" s="88">
        <f t="shared" si="162"/>
        <v>1.2476956625512806E-3</v>
      </c>
      <c r="E682" s="89">
        <f t="shared" si="163"/>
        <v>-0.19785107734966212</v>
      </c>
      <c r="F682" s="90">
        <f t="shared" si="164"/>
        <v>-0.2</v>
      </c>
      <c r="G682" s="90">
        <f t="shared" si="165"/>
        <v>2.0796025648431573E-3</v>
      </c>
      <c r="H682" s="90">
        <f t="shared" si="166"/>
        <v>2.0833333333333272E-3</v>
      </c>
      <c r="I682" s="87">
        <f t="shared" si="167"/>
        <v>1.3297164351851853</v>
      </c>
      <c r="J682" s="88">
        <f t="shared" si="168"/>
        <v>1.3317804649662608</v>
      </c>
      <c r="K682" s="88">
        <f t="shared" si="169"/>
        <v>1.3276524054041099</v>
      </c>
      <c r="L682" s="91">
        <f t="shared" si="170"/>
        <v>1.5301114762281162E-3</v>
      </c>
      <c r="M682" s="88">
        <f t="shared" si="171"/>
        <v>-2.6112501360030189E-4</v>
      </c>
      <c r="N682" s="88">
        <f t="shared" si="172"/>
        <v>1.3276818208075793</v>
      </c>
      <c r="O682" s="92">
        <f t="shared" si="173"/>
        <v>1.3300636574074076</v>
      </c>
      <c r="P682" s="64"/>
      <c r="Q682" s="85">
        <v>68.500000000000199</v>
      </c>
      <c r="R682" s="64">
        <f t="shared" si="174"/>
        <v>0</v>
      </c>
      <c r="S682" s="64">
        <f t="shared" si="175"/>
        <v>1.34</v>
      </c>
      <c r="T682" s="64"/>
      <c r="U682" s="64"/>
    </row>
    <row r="683" spans="1:21">
      <c r="A683" s="85">
        <v>68.600000000000193</v>
      </c>
      <c r="B683" s="87">
        <f t="shared" si="160"/>
        <v>1.7336030049118702E-3</v>
      </c>
      <c r="C683" s="88">
        <f t="shared" si="161"/>
        <v>2.2213166329729541E-3</v>
      </c>
      <c r="D683" s="88">
        <f t="shared" si="162"/>
        <v>1.2458893768507863E-3</v>
      </c>
      <c r="E683" s="89">
        <f t="shared" si="163"/>
        <v>-0.19785417628057236</v>
      </c>
      <c r="F683" s="90">
        <f t="shared" si="164"/>
        <v>-0.20000000000000004</v>
      </c>
      <c r="G683" s="90">
        <f t="shared" si="165"/>
        <v>2.0766035994462333E-3</v>
      </c>
      <c r="H683" s="90">
        <f t="shared" si="166"/>
        <v>2.0803236058942443E-3</v>
      </c>
      <c r="I683" s="87">
        <f t="shared" si="167"/>
        <v>1.3297312915342387</v>
      </c>
      <c r="J683" s="88">
        <f t="shared" si="168"/>
        <v>1.3317923708436374</v>
      </c>
      <c r="K683" s="88">
        <f t="shared" si="169"/>
        <v>1.3276702122248403</v>
      </c>
      <c r="L683" s="91">
        <f t="shared" si="170"/>
        <v>1.5279078321262065E-3</v>
      </c>
      <c r="M683" s="88">
        <f t="shared" si="171"/>
        <v>-2.6074486115337835E-4</v>
      </c>
      <c r="N683" s="88">
        <f t="shared" si="172"/>
        <v>1.3276995846792803</v>
      </c>
      <c r="O683" s="92">
        <f t="shared" si="173"/>
        <v>1.3300780121352211</v>
      </c>
      <c r="P683" s="64"/>
      <c r="Q683" s="85">
        <v>68.600000000000193</v>
      </c>
      <c r="R683" s="64">
        <f t="shared" si="174"/>
        <v>0</v>
      </c>
      <c r="S683" s="64">
        <f t="shared" si="175"/>
        <v>1.34</v>
      </c>
      <c r="T683" s="64"/>
      <c r="U683" s="64"/>
    </row>
    <row r="684" spans="1:21">
      <c r="A684" s="85">
        <v>68.700000000000202</v>
      </c>
      <c r="B684" s="87">
        <f t="shared" si="160"/>
        <v>1.7311021350259613E-3</v>
      </c>
      <c r="C684" s="88">
        <f t="shared" si="161"/>
        <v>2.2181159566239351E-3</v>
      </c>
      <c r="D684" s="88">
        <f t="shared" si="162"/>
        <v>1.2440883134279875E-3</v>
      </c>
      <c r="E684" s="89">
        <f t="shared" si="163"/>
        <v>-0.19785726628650432</v>
      </c>
      <c r="F684" s="90">
        <f t="shared" si="164"/>
        <v>-0.19999999999999984</v>
      </c>
      <c r="G684" s="90">
        <f t="shared" si="165"/>
        <v>2.0736132711249291E-3</v>
      </c>
      <c r="H684" s="90">
        <f t="shared" si="166"/>
        <v>2.0773225620311533E-3</v>
      </c>
      <c r="I684" s="87">
        <f t="shared" si="167"/>
        <v>1.3297461050201962</v>
      </c>
      <c r="J684" s="88">
        <f t="shared" si="168"/>
        <v>1.3318042422803331</v>
      </c>
      <c r="K684" s="88">
        <f t="shared" si="169"/>
        <v>1.3276879677600593</v>
      </c>
      <c r="L684" s="91">
        <f t="shared" si="170"/>
        <v>1.5257105261172721E-3</v>
      </c>
      <c r="M684" s="88">
        <f t="shared" si="171"/>
        <v>-2.6036581396868562E-4</v>
      </c>
      <c r="N684" s="88">
        <f t="shared" si="172"/>
        <v>1.3277172973907034</v>
      </c>
      <c r="O684" s="92">
        <f t="shared" si="173"/>
        <v>1.3300923254472015</v>
      </c>
      <c r="P684" s="64"/>
      <c r="Q684" s="85">
        <v>68.700000000000202</v>
      </c>
      <c r="R684" s="64">
        <f t="shared" si="174"/>
        <v>0</v>
      </c>
      <c r="S684" s="64">
        <f t="shared" si="175"/>
        <v>1.34</v>
      </c>
      <c r="T684" s="64"/>
      <c r="U684" s="64"/>
    </row>
    <row r="685" spans="1:21">
      <c r="A685" s="85">
        <v>68.800000000000196</v>
      </c>
      <c r="B685" s="87">
        <f t="shared" si="160"/>
        <v>1.7286084701814987E-3</v>
      </c>
      <c r="C685" s="88">
        <f t="shared" si="161"/>
        <v>2.2149244906948459E-3</v>
      </c>
      <c r="D685" s="88">
        <f t="shared" si="162"/>
        <v>1.2422924496681515E-3</v>
      </c>
      <c r="E685" s="89">
        <f t="shared" si="163"/>
        <v>-0.19786034740595884</v>
      </c>
      <c r="F685" s="90">
        <f t="shared" si="164"/>
        <v>-0.1999999999999999</v>
      </c>
      <c r="G685" s="90">
        <f t="shared" si="165"/>
        <v>2.0706315426204931E-3</v>
      </c>
      <c r="H685" s="90">
        <f t="shared" si="166"/>
        <v>2.0743301642177983E-3</v>
      </c>
      <c r="I685" s="87">
        <f t="shared" si="167"/>
        <v>1.3297608758282915</v>
      </c>
      <c r="J685" s="88">
        <f t="shared" si="168"/>
        <v>1.3318160794255729</v>
      </c>
      <c r="K685" s="88">
        <f t="shared" si="169"/>
        <v>1.3277056722310103</v>
      </c>
      <c r="L685" s="91">
        <f t="shared" si="170"/>
        <v>1.5235195308967782E-3</v>
      </c>
      <c r="M685" s="88">
        <f t="shared" si="171"/>
        <v>-2.5998786723289909E-4</v>
      </c>
      <c r="N685" s="88">
        <f t="shared" si="172"/>
        <v>1.3277349591625447</v>
      </c>
      <c r="O685" s="92">
        <f t="shared" si="173"/>
        <v>1.3301065975223278</v>
      </c>
      <c r="P685" s="64"/>
      <c r="Q685" s="85">
        <v>68.800000000000196</v>
      </c>
      <c r="R685" s="64">
        <f t="shared" si="174"/>
        <v>0</v>
      </c>
      <c r="S685" s="64">
        <f t="shared" si="175"/>
        <v>1.34</v>
      </c>
      <c r="T685" s="64"/>
      <c r="U685" s="64"/>
    </row>
    <row r="686" spans="1:21">
      <c r="A686" s="85">
        <v>68.900000000000205</v>
      </c>
      <c r="B686" s="87">
        <f t="shared" si="160"/>
        <v>1.7261219792865309E-3</v>
      </c>
      <c r="C686" s="88">
        <f t="shared" si="161"/>
        <v>2.2117421954861299E-3</v>
      </c>
      <c r="D686" s="88">
        <f t="shared" si="162"/>
        <v>1.2405017630869319E-3</v>
      </c>
      <c r="E686" s="89">
        <f t="shared" si="163"/>
        <v>-0.19786341967721557</v>
      </c>
      <c r="F686" s="90">
        <f t="shared" si="164"/>
        <v>-0.1999999999999999</v>
      </c>
      <c r="G686" s="90">
        <f t="shared" si="165"/>
        <v>2.0676583768881678E-3</v>
      </c>
      <c r="H686" s="90">
        <f t="shared" si="166"/>
        <v>2.071346375143837E-3</v>
      </c>
      <c r="I686" s="87">
        <f t="shared" si="167"/>
        <v>1.3297756041426929</v>
      </c>
      <c r="J686" s="88">
        <f t="shared" si="168"/>
        <v>1.3318278824277208</v>
      </c>
      <c r="K686" s="88">
        <f t="shared" si="169"/>
        <v>1.3277233258576651</v>
      </c>
      <c r="L686" s="91">
        <f t="shared" si="170"/>
        <v>1.5213348193168447E-3</v>
      </c>
      <c r="M686" s="88">
        <f t="shared" si="171"/>
        <v>-2.5961101616075674E-4</v>
      </c>
      <c r="N686" s="88">
        <f t="shared" si="172"/>
        <v>1.3277525702142325</v>
      </c>
      <c r="O686" s="92">
        <f t="shared" si="173"/>
        <v>1.3301208285385502</v>
      </c>
      <c r="P686" s="64"/>
      <c r="Q686" s="85">
        <v>68.900000000000205</v>
      </c>
      <c r="R686" s="64">
        <f t="shared" si="174"/>
        <v>0</v>
      </c>
      <c r="S686" s="64">
        <f t="shared" si="175"/>
        <v>1.34</v>
      </c>
      <c r="T686" s="64"/>
      <c r="U686" s="64"/>
    </row>
    <row r="687" spans="1:21">
      <c r="A687" s="85">
        <v>69.000000000000199</v>
      </c>
      <c r="B687" s="87">
        <f t="shared" si="160"/>
        <v>1.7236426314277456E-3</v>
      </c>
      <c r="C687" s="88">
        <f t="shared" si="161"/>
        <v>2.2085690315260613E-3</v>
      </c>
      <c r="D687" s="88">
        <f t="shared" si="162"/>
        <v>1.2387162313294297E-3</v>
      </c>
      <c r="E687" s="89">
        <f t="shared" si="163"/>
        <v>-0.19786648313833452</v>
      </c>
      <c r="F687" s="90">
        <f t="shared" si="164"/>
        <v>-0.19999999999999984</v>
      </c>
      <c r="G687" s="90">
        <f t="shared" si="165"/>
        <v>2.0646937370956582E-3</v>
      </c>
      <c r="H687" s="90">
        <f t="shared" si="166"/>
        <v>2.0683711577132945E-3</v>
      </c>
      <c r="I687" s="87">
        <f t="shared" si="167"/>
        <v>1.3297902901465097</v>
      </c>
      <c r="J687" s="88">
        <f t="shared" si="168"/>
        <v>1.331839651434285</v>
      </c>
      <c r="K687" s="88">
        <f t="shared" si="169"/>
        <v>1.3277409288587345</v>
      </c>
      <c r="L687" s="91">
        <f t="shared" si="170"/>
        <v>1.5191563643845354E-3</v>
      </c>
      <c r="M687" s="88">
        <f t="shared" si="171"/>
        <v>-2.5923525599488476E-4</v>
      </c>
      <c r="N687" s="88">
        <f t="shared" si="172"/>
        <v>1.3277701307639369</v>
      </c>
      <c r="O687" s="92">
        <f t="shared" si="173"/>
        <v>1.3301350186727954</v>
      </c>
      <c r="P687" s="64"/>
      <c r="Q687" s="85">
        <v>69.000000000000199</v>
      </c>
      <c r="R687" s="64">
        <f t="shared" si="174"/>
        <v>0</v>
      </c>
      <c r="S687" s="64">
        <f t="shared" si="175"/>
        <v>1.34</v>
      </c>
      <c r="T687" s="64"/>
      <c r="U687" s="64"/>
    </row>
    <row r="688" spans="1:21">
      <c r="A688" s="85">
        <v>69.100000000000193</v>
      </c>
      <c r="B688" s="87">
        <f t="shared" si="160"/>
        <v>1.7211703958691861E-3</v>
      </c>
      <c r="C688" s="88">
        <f t="shared" si="161"/>
        <v>2.205404959569111E-3</v>
      </c>
      <c r="D688" s="88">
        <f t="shared" si="162"/>
        <v>1.2369358321692617E-3</v>
      </c>
      <c r="E688" s="89">
        <f t="shared" si="163"/>
        <v>-0.19786953782715777</v>
      </c>
      <c r="F688" s="90">
        <f t="shared" si="164"/>
        <v>-0.20000000000000004</v>
      </c>
      <c r="G688" s="90">
        <f t="shared" si="165"/>
        <v>2.0617375866216082E-3</v>
      </c>
      <c r="H688" s="90">
        <f t="shared" si="166"/>
        <v>2.0654044750430234E-3</v>
      </c>
      <c r="I688" s="87">
        <f t="shared" si="167"/>
        <v>1.3298049340218017</v>
      </c>
      <c r="J688" s="88">
        <f t="shared" si="168"/>
        <v>1.331851386591927</v>
      </c>
      <c r="K688" s="88">
        <f t="shared" si="169"/>
        <v>1.3277584814516763</v>
      </c>
      <c r="L688" s="91">
        <f t="shared" si="170"/>
        <v>1.5169841392619796E-3</v>
      </c>
      <c r="M688" s="88">
        <f t="shared" si="171"/>
        <v>-2.5886058200478776E-4</v>
      </c>
      <c r="N688" s="88">
        <f t="shared" si="172"/>
        <v>1.3277876410285783</v>
      </c>
      <c r="O688" s="92">
        <f t="shared" si="173"/>
        <v>1.3301491681009754</v>
      </c>
      <c r="P688" s="64"/>
      <c r="Q688" s="85">
        <v>69.100000000000193</v>
      </c>
      <c r="R688" s="64">
        <f t="shared" si="174"/>
        <v>0</v>
      </c>
      <c r="S688" s="64">
        <f t="shared" si="175"/>
        <v>1.34</v>
      </c>
      <c r="T688" s="64"/>
      <c r="U688" s="64"/>
    </row>
    <row r="689" spans="1:21">
      <c r="A689" s="85">
        <v>69.200000000000202</v>
      </c>
      <c r="B689" s="87">
        <f t="shared" si="160"/>
        <v>1.718705242050983E-3</v>
      </c>
      <c r="C689" s="88">
        <f t="shared" si="161"/>
        <v>2.2022499405943258E-3</v>
      </c>
      <c r="D689" s="88">
        <f t="shared" si="162"/>
        <v>1.2351605435076405E-3</v>
      </c>
      <c r="E689" s="89">
        <f t="shared" si="163"/>
        <v>-0.19787258378131084</v>
      </c>
      <c r="F689" s="90">
        <f t="shared" si="164"/>
        <v>-0.20000000000000004</v>
      </c>
      <c r="G689" s="90">
        <f t="shared" si="165"/>
        <v>2.0587898890540943E-3</v>
      </c>
      <c r="H689" s="90">
        <f t="shared" si="166"/>
        <v>2.0624462904611797E-3</v>
      </c>
      <c r="I689" s="87">
        <f t="shared" si="167"/>
        <v>1.3298195359495848</v>
      </c>
      <c r="J689" s="88">
        <f t="shared" si="168"/>
        <v>1.3318630880464646</v>
      </c>
      <c r="K689" s="88">
        <f t="shared" si="169"/>
        <v>1.3277759838527048</v>
      </c>
      <c r="L689" s="91">
        <f t="shared" si="170"/>
        <v>1.5148181172641598E-3</v>
      </c>
      <c r="M689" s="88">
        <f t="shared" si="171"/>
        <v>-2.5848698948817742E-4</v>
      </c>
      <c r="N689" s="88">
        <f t="shared" si="172"/>
        <v>1.3278051012238365</v>
      </c>
      <c r="O689" s="92">
        <f t="shared" si="173"/>
        <v>1.330163276997995</v>
      </c>
      <c r="P689" s="64"/>
      <c r="Q689" s="85">
        <v>69.200000000000202</v>
      </c>
      <c r="R689" s="64">
        <f t="shared" si="174"/>
        <v>0</v>
      </c>
      <c r="S689" s="64">
        <f t="shared" si="175"/>
        <v>1.34</v>
      </c>
      <c r="T689" s="64"/>
      <c r="U689" s="64"/>
    </row>
    <row r="690" spans="1:21">
      <c r="A690" s="85">
        <v>69.300000000000196</v>
      </c>
      <c r="B690" s="87">
        <f t="shared" si="160"/>
        <v>1.7162471395880956E-3</v>
      </c>
      <c r="C690" s="88">
        <f t="shared" si="161"/>
        <v>2.1991039358037318E-3</v>
      </c>
      <c r="D690" s="88">
        <f t="shared" si="162"/>
        <v>1.2333903433724596E-3</v>
      </c>
      <c r="E690" s="89">
        <f t="shared" si="163"/>
        <v>-0.19787562103820472</v>
      </c>
      <c r="F690" s="90">
        <f t="shared" si="164"/>
        <v>-0.20000000000000004</v>
      </c>
      <c r="G690" s="90">
        <f t="shared" si="165"/>
        <v>2.0558506081891324E-3</v>
      </c>
      <c r="H690" s="90">
        <f t="shared" si="166"/>
        <v>2.0594965675057148E-3</v>
      </c>
      <c r="I690" s="87">
        <f t="shared" si="167"/>
        <v>1.3298340961098398</v>
      </c>
      <c r="J690" s="88">
        <f t="shared" si="168"/>
        <v>1.3318747559428803</v>
      </c>
      <c r="K690" s="88">
        <f t="shared" si="169"/>
        <v>1.3277934362767994</v>
      </c>
      <c r="L690" s="91">
        <f t="shared" si="170"/>
        <v>1.5126582718585351E-3</v>
      </c>
      <c r="M690" s="88">
        <f t="shared" si="171"/>
        <v>-2.581144737691283E-4</v>
      </c>
      <c r="N690" s="88">
        <f t="shared" si="172"/>
        <v>1.3278225115641598</v>
      </c>
      <c r="O690" s="92">
        <f t="shared" si="173"/>
        <v>1.3301773455377575</v>
      </c>
      <c r="P690" s="64"/>
      <c r="Q690" s="85">
        <v>69.300000000000196</v>
      </c>
      <c r="R690" s="64">
        <f t="shared" si="174"/>
        <v>0</v>
      </c>
      <c r="S690" s="64">
        <f t="shared" si="175"/>
        <v>1.34</v>
      </c>
      <c r="T690" s="64"/>
      <c r="U690" s="64"/>
    </row>
    <row r="691" spans="1:21">
      <c r="A691" s="85">
        <v>69.400000000000205</v>
      </c>
      <c r="B691" s="87">
        <f t="shared" si="160"/>
        <v>1.7137960582690609E-3</v>
      </c>
      <c r="C691" s="88">
        <f t="shared" si="161"/>
        <v>2.1959669066207361E-3</v>
      </c>
      <c r="D691" s="88">
        <f t="shared" si="162"/>
        <v>1.2316252099173856E-3</v>
      </c>
      <c r="E691" s="89">
        <f t="shared" si="163"/>
        <v>-0.19787864963503657</v>
      </c>
      <c r="F691" s="90">
        <f t="shared" si="164"/>
        <v>-0.19999999999999996</v>
      </c>
      <c r="G691" s="90">
        <f t="shared" si="165"/>
        <v>2.0529197080291911E-3</v>
      </c>
      <c r="H691" s="90">
        <f t="shared" si="166"/>
        <v>2.056555269922873E-3</v>
      </c>
      <c r="I691" s="87">
        <f t="shared" si="167"/>
        <v>1.3298486146815196</v>
      </c>
      <c r="J691" s="88">
        <f t="shared" si="168"/>
        <v>1.3318863904253249</v>
      </c>
      <c r="K691" s="88">
        <f t="shared" si="169"/>
        <v>1.3278108389377143</v>
      </c>
      <c r="L691" s="91">
        <f t="shared" si="170"/>
        <v>1.5105045766631623E-3</v>
      </c>
      <c r="M691" s="88">
        <f t="shared" si="171"/>
        <v>-2.5774303019890539E-4</v>
      </c>
      <c r="N691" s="88">
        <f t="shared" si="172"/>
        <v>1.327839872262774</v>
      </c>
      <c r="O691" s="92">
        <f t="shared" si="173"/>
        <v>1.3301913738931734</v>
      </c>
      <c r="P691" s="64"/>
      <c r="Q691" s="85">
        <v>69.400000000000205</v>
      </c>
      <c r="R691" s="64">
        <f t="shared" si="174"/>
        <v>0</v>
      </c>
      <c r="S691" s="64">
        <f t="shared" si="175"/>
        <v>1.34</v>
      </c>
      <c r="T691" s="64"/>
      <c r="U691" s="64"/>
    </row>
    <row r="692" spans="1:21">
      <c r="A692" s="85">
        <v>69.500000000000199</v>
      </c>
      <c r="B692" s="87">
        <f t="shared" si="160"/>
        <v>1.7113519680547582E-3</v>
      </c>
      <c r="C692" s="88">
        <f t="shared" si="161"/>
        <v>2.1928388146885557E-3</v>
      </c>
      <c r="D692" s="88">
        <f t="shared" si="162"/>
        <v>1.2298651214209607E-3</v>
      </c>
      <c r="E692" s="89">
        <f t="shared" si="163"/>
        <v>-0.19788166960879219</v>
      </c>
      <c r="F692" s="90">
        <f t="shared" si="164"/>
        <v>-0.19999999999999996</v>
      </c>
      <c r="G692" s="90">
        <f t="shared" si="165"/>
        <v>2.0499971527817261E-3</v>
      </c>
      <c r="H692" s="90">
        <f t="shared" si="166"/>
        <v>2.0536223616657097E-3</v>
      </c>
      <c r="I692" s="87">
        <f t="shared" si="167"/>
        <v>1.3298630918425556</v>
      </c>
      <c r="J692" s="88">
        <f t="shared" si="168"/>
        <v>1.3318979916371263</v>
      </c>
      <c r="K692" s="88">
        <f t="shared" si="169"/>
        <v>1.3278281920479851</v>
      </c>
      <c r="L692" s="91">
        <f t="shared" si="170"/>
        <v>1.5083570054468221E-3</v>
      </c>
      <c r="M692" s="88">
        <f t="shared" si="171"/>
        <v>-2.57372654155456E-4</v>
      </c>
      <c r="N692" s="88">
        <f t="shared" si="172"/>
        <v>1.3278571835316897</v>
      </c>
      <c r="O692" s="92">
        <f t="shared" si="173"/>
        <v>1.3302053622361665</v>
      </c>
      <c r="P692" s="64"/>
      <c r="Q692" s="85">
        <v>69.500000000000199</v>
      </c>
      <c r="R692" s="64">
        <f t="shared" si="174"/>
        <v>0</v>
      </c>
      <c r="S692" s="64">
        <f t="shared" si="175"/>
        <v>1.34</v>
      </c>
      <c r="T692" s="64"/>
      <c r="U692" s="64"/>
    </row>
    <row r="693" spans="1:21">
      <c r="A693" s="85">
        <v>69.600000000000193</v>
      </c>
      <c r="B693" s="87">
        <f t="shared" si="160"/>
        <v>1.7089148390771812E-3</v>
      </c>
      <c r="C693" s="88">
        <f t="shared" si="161"/>
        <v>2.1897196218686505E-3</v>
      </c>
      <c r="D693" s="88">
        <f t="shared" si="162"/>
        <v>1.2281100562857119E-3</v>
      </c>
      <c r="E693" s="89">
        <f t="shared" si="163"/>
        <v>-0.19788468099624712</v>
      </c>
      <c r="F693" s="90">
        <f t="shared" si="164"/>
        <v>-0.19999999999999984</v>
      </c>
      <c r="G693" s="90">
        <f t="shared" si="165"/>
        <v>2.0470829068577221E-3</v>
      </c>
      <c r="H693" s="90">
        <f t="shared" si="166"/>
        <v>2.0506978068926172E-3</v>
      </c>
      <c r="I693" s="87">
        <f t="shared" si="167"/>
        <v>1.3298775277698662</v>
      </c>
      <c r="J693" s="88">
        <f t="shared" si="168"/>
        <v>1.3319095597207926</v>
      </c>
      <c r="K693" s="88">
        <f t="shared" si="169"/>
        <v>1.3278454958189398</v>
      </c>
      <c r="L693" s="91">
        <f t="shared" si="170"/>
        <v>1.5062155321268066E-3</v>
      </c>
      <c r="M693" s="88">
        <f t="shared" si="171"/>
        <v>-2.5700334104340262E-4</v>
      </c>
      <c r="N693" s="88">
        <f t="shared" si="172"/>
        <v>1.3278744455817129</v>
      </c>
      <c r="O693" s="92">
        <f t="shared" si="173"/>
        <v>1.3302193107376816</v>
      </c>
      <c r="P693" s="64"/>
      <c r="Q693" s="85">
        <v>69.600000000000193</v>
      </c>
      <c r="R693" s="64">
        <f t="shared" si="174"/>
        <v>0</v>
      </c>
      <c r="S693" s="64">
        <f t="shared" si="175"/>
        <v>1.34</v>
      </c>
      <c r="T693" s="64"/>
      <c r="U693" s="64"/>
    </row>
    <row r="694" spans="1:21">
      <c r="A694" s="85">
        <v>69.700000000000202</v>
      </c>
      <c r="B694" s="87">
        <f t="shared" si="160"/>
        <v>1.7064846416382203E-3</v>
      </c>
      <c r="C694" s="88">
        <f t="shared" si="161"/>
        <v>2.1866092902391738E-3</v>
      </c>
      <c r="D694" s="88">
        <f t="shared" si="162"/>
        <v>1.226359993037267E-3</v>
      </c>
      <c r="E694" s="89">
        <f t="shared" si="163"/>
        <v>-0.19788768383396732</v>
      </c>
      <c r="F694" s="90">
        <f t="shared" si="164"/>
        <v>-0.19999999999999996</v>
      </c>
      <c r="G694" s="90">
        <f t="shared" si="165"/>
        <v>2.0441769348702454E-3</v>
      </c>
      <c r="H694" s="90">
        <f t="shared" si="166"/>
        <v>2.0477815699658643E-3</v>
      </c>
      <c r="I694" s="87">
        <f t="shared" si="167"/>
        <v>1.3298919226393631</v>
      </c>
      <c r="J694" s="88">
        <f t="shared" si="168"/>
        <v>1.3319210948180198</v>
      </c>
      <c r="K694" s="88">
        <f t="shared" si="169"/>
        <v>1.3278627504607063</v>
      </c>
      <c r="L694" s="91">
        <f t="shared" si="170"/>
        <v>1.5040801307682119E-3</v>
      </c>
      <c r="M694" s="88">
        <f t="shared" si="171"/>
        <v>-2.5663508629353488E-4</v>
      </c>
      <c r="N694" s="88">
        <f t="shared" si="172"/>
        <v>1.3278916586224521</v>
      </c>
      <c r="O694" s="92">
        <f t="shared" si="173"/>
        <v>1.3302332195676907</v>
      </c>
      <c r="P694" s="64"/>
      <c r="Q694" s="85">
        <v>69.700000000000202</v>
      </c>
      <c r="R694" s="64">
        <f t="shared" si="174"/>
        <v>0</v>
      </c>
      <c r="S694" s="64">
        <f t="shared" si="175"/>
        <v>1.34</v>
      </c>
      <c r="T694" s="64"/>
      <c r="U694" s="64"/>
    </row>
    <row r="695" spans="1:21">
      <c r="A695" s="85">
        <v>69.800000000000196</v>
      </c>
      <c r="B695" s="87">
        <f t="shared" si="160"/>
        <v>1.7040613462084586E-3</v>
      </c>
      <c r="C695" s="88">
        <f t="shared" si="161"/>
        <v>2.1835077820934381E-3</v>
      </c>
      <c r="D695" s="88">
        <f t="shared" si="162"/>
        <v>1.2246149103234789E-3</v>
      </c>
      <c r="E695" s="89">
        <f t="shared" si="163"/>
        <v>-0.1978906781583126</v>
      </c>
      <c r="F695" s="90">
        <f t="shared" si="164"/>
        <v>-0.19999999999999984</v>
      </c>
      <c r="G695" s="90">
        <f t="shared" si="165"/>
        <v>2.0412792016330176E-3</v>
      </c>
      <c r="H695" s="90">
        <f t="shared" si="166"/>
        <v>2.04487361545015E-3</v>
      </c>
      <c r="I695" s="87">
        <f t="shared" si="167"/>
        <v>1.3299062766259586</v>
      </c>
      <c r="J695" s="88">
        <f t="shared" si="168"/>
        <v>1.3319325970696967</v>
      </c>
      <c r="K695" s="88">
        <f t="shared" si="169"/>
        <v>1.3278799561822205</v>
      </c>
      <c r="L695" s="91">
        <f t="shared" si="170"/>
        <v>1.5019507755832289E-3</v>
      </c>
      <c r="M695" s="88">
        <f t="shared" si="171"/>
        <v>-2.5626788536280246E-4</v>
      </c>
      <c r="N695" s="88">
        <f t="shared" si="172"/>
        <v>1.3279088228623273</v>
      </c>
      <c r="O695" s="92">
        <f t="shared" si="173"/>
        <v>1.3302470888952003</v>
      </c>
      <c r="P695" s="64"/>
      <c r="Q695" s="85">
        <v>69.800000000000196</v>
      </c>
      <c r="R695" s="64">
        <f t="shared" si="174"/>
        <v>0</v>
      </c>
      <c r="S695" s="64">
        <f t="shared" si="175"/>
        <v>1.34</v>
      </c>
      <c r="T695" s="64"/>
      <c r="U695" s="64"/>
    </row>
    <row r="696" spans="1:21">
      <c r="A696" s="85">
        <v>69.900000000000205</v>
      </c>
      <c r="B696" s="87">
        <f t="shared" si="160"/>
        <v>1.7016449234259733E-3</v>
      </c>
      <c r="C696" s="88">
        <f t="shared" si="161"/>
        <v>2.1804150599383887E-3</v>
      </c>
      <c r="D696" s="88">
        <f t="shared" si="162"/>
        <v>1.2228747869135578E-3</v>
      </c>
      <c r="E696" s="89">
        <f t="shared" si="163"/>
        <v>-0.19789366400543587</v>
      </c>
      <c r="F696" s="90">
        <f t="shared" si="164"/>
        <v>-0.1999999999999999</v>
      </c>
      <c r="G696" s="90">
        <f t="shared" si="165"/>
        <v>2.0383896721589885E-3</v>
      </c>
      <c r="H696" s="90">
        <f t="shared" si="166"/>
        <v>2.0419739081111677E-3</v>
      </c>
      <c r="I696" s="87">
        <f t="shared" si="167"/>
        <v>1.3299205899035735</v>
      </c>
      <c r="J696" s="88">
        <f t="shared" si="168"/>
        <v>1.3319440666159112</v>
      </c>
      <c r="K696" s="88">
        <f t="shared" si="169"/>
        <v>1.3278971131912358</v>
      </c>
      <c r="L696" s="91">
        <f t="shared" si="170"/>
        <v>1.4998274409299349E-3</v>
      </c>
      <c r="M696" s="88">
        <f t="shared" si="171"/>
        <v>-2.5590173373430839E-4</v>
      </c>
      <c r="N696" s="88">
        <f t="shared" si="172"/>
        <v>1.3279259385085784</v>
      </c>
      <c r="O696" s="92">
        <f t="shared" si="173"/>
        <v>1.3302609188882588</v>
      </c>
      <c r="P696" s="64"/>
      <c r="Q696" s="85">
        <v>69.900000000000304</v>
      </c>
      <c r="R696" s="64">
        <f t="shared" si="174"/>
        <v>0</v>
      </c>
      <c r="S696" s="64">
        <f t="shared" si="175"/>
        <v>1.34</v>
      </c>
      <c r="T696" s="64"/>
      <c r="U696" s="64"/>
    </row>
    <row r="697" spans="1:21">
      <c r="A697" s="85">
        <v>70.000000000000199</v>
      </c>
      <c r="B697" s="87">
        <f t="shared" si="160"/>
        <v>1.6992353440951522E-3</v>
      </c>
      <c r="C697" s="88">
        <f t="shared" si="161"/>
        <v>2.1773310864930937E-3</v>
      </c>
      <c r="D697" s="88">
        <f t="shared" si="162"/>
        <v>1.2211396016972107E-3</v>
      </c>
      <c r="E697" s="89">
        <f t="shared" si="163"/>
        <v>-0.19789664141128591</v>
      </c>
      <c r="F697" s="90">
        <f t="shared" si="164"/>
        <v>-0.2</v>
      </c>
      <c r="G697" s="90">
        <f t="shared" si="165"/>
        <v>2.0355083116589336E-3</v>
      </c>
      <c r="H697" s="90">
        <f t="shared" si="166"/>
        <v>2.0390824129141827E-3</v>
      </c>
      <c r="I697" s="87">
        <f t="shared" si="167"/>
        <v>1.329934862645143</v>
      </c>
      <c r="J697" s="88">
        <f t="shared" si="168"/>
        <v>1.3319555035959556</v>
      </c>
      <c r="K697" s="88">
        <f t="shared" si="169"/>
        <v>1.3279142216943307</v>
      </c>
      <c r="L697" s="91">
        <f t="shared" si="170"/>
        <v>1.497710101311086E-3</v>
      </c>
      <c r="M697" s="88">
        <f t="shared" si="171"/>
        <v>-2.5553662691646704E-4</v>
      </c>
      <c r="N697" s="88">
        <f t="shared" si="172"/>
        <v>1.3279430057672736</v>
      </c>
      <c r="O697" s="92">
        <f t="shared" si="173"/>
        <v>1.330274709713962</v>
      </c>
      <c r="P697" s="64"/>
      <c r="Q697" s="85">
        <v>70.000000000000298</v>
      </c>
      <c r="R697" s="64">
        <f t="shared" si="174"/>
        <v>0</v>
      </c>
      <c r="S697" s="64">
        <f t="shared" si="175"/>
        <v>1.34</v>
      </c>
      <c r="T697" s="64"/>
      <c r="U697" s="64"/>
    </row>
    <row r="698" spans="1:21">
      <c r="A698" s="85">
        <v>70.100000000000193</v>
      </c>
      <c r="B698" s="87">
        <f t="shared" si="160"/>
        <v>1.6968325791855156E-3</v>
      </c>
      <c r="C698" s="88">
        <f t="shared" si="161"/>
        <v>2.1742558246872451E-3</v>
      </c>
      <c r="D698" s="88">
        <f t="shared" si="162"/>
        <v>1.2194093336837864E-3</v>
      </c>
      <c r="E698" s="89">
        <f t="shared" si="163"/>
        <v>-0.19789961041160867</v>
      </c>
      <c r="F698" s="90">
        <f t="shared" si="164"/>
        <v>-0.19999999999999984</v>
      </c>
      <c r="G698" s="90">
        <f t="shared" si="165"/>
        <v>2.0326350855400543E-3</v>
      </c>
      <c r="H698" s="90">
        <f t="shared" si="166"/>
        <v>2.0361990950226185E-3</v>
      </c>
      <c r="I698" s="87">
        <f t="shared" si="167"/>
        <v>1.3299490950226245</v>
      </c>
      <c r="J698" s="88">
        <f t="shared" si="168"/>
        <v>1.3319669081483321</v>
      </c>
      <c r="K698" s="88">
        <f t="shared" si="169"/>
        <v>1.3279312818969169</v>
      </c>
      <c r="L698" s="91">
        <f t="shared" si="170"/>
        <v>1.4955987313730753E-3</v>
      </c>
      <c r="M698" s="88">
        <f t="shared" si="171"/>
        <v>-2.5517256044399933E-4</v>
      </c>
      <c r="N698" s="88">
        <f t="shared" si="172"/>
        <v>1.3279600248433179</v>
      </c>
      <c r="O698" s="92">
        <f t="shared" si="173"/>
        <v>1.3302884615384616</v>
      </c>
      <c r="P698" s="64"/>
      <c r="Q698" s="85">
        <v>70.100000000000307</v>
      </c>
      <c r="R698" s="64">
        <f t="shared" si="174"/>
        <v>0</v>
      </c>
      <c r="S698" s="64">
        <f t="shared" si="175"/>
        <v>1.34</v>
      </c>
      <c r="T698" s="64"/>
      <c r="U698" s="64"/>
    </row>
    <row r="699" spans="1:21">
      <c r="A699" s="85">
        <v>70.200000000000202</v>
      </c>
      <c r="B699" s="87">
        <f t="shared" si="160"/>
        <v>1.6944365998305512E-3</v>
      </c>
      <c r="C699" s="88">
        <f t="shared" si="161"/>
        <v>2.1711892376596749E-3</v>
      </c>
      <c r="D699" s="88">
        <f t="shared" si="162"/>
        <v>1.2176839620014275E-3</v>
      </c>
      <c r="E699" s="89">
        <f t="shared" si="163"/>
        <v>-0.19790257104194856</v>
      </c>
      <c r="F699" s="90">
        <f t="shared" si="164"/>
        <v>-0.20000000000000009</v>
      </c>
      <c r="G699" s="90">
        <f t="shared" si="165"/>
        <v>2.0297699594045947E-3</v>
      </c>
      <c r="H699" s="90">
        <f t="shared" si="166"/>
        <v>2.0333239197966617E-3</v>
      </c>
      <c r="I699" s="87">
        <f t="shared" si="167"/>
        <v>1.3299632872070037</v>
      </c>
      <c r="J699" s="88">
        <f t="shared" si="168"/>
        <v>1.3319782804107592</v>
      </c>
      <c r="K699" s="88">
        <f t="shared" si="169"/>
        <v>1.3279482940032483</v>
      </c>
      <c r="L699" s="91">
        <f t="shared" si="170"/>
        <v>1.4934933059052276E-3</v>
      </c>
      <c r="M699" s="88">
        <f t="shared" si="171"/>
        <v>-2.5480952987642328E-4</v>
      </c>
      <c r="N699" s="88">
        <f t="shared" si="172"/>
        <v>1.3279769959404604</v>
      </c>
      <c r="O699" s="92">
        <f t="shared" si="173"/>
        <v>1.3303021745269699</v>
      </c>
      <c r="P699" s="64"/>
      <c r="Q699" s="85">
        <v>70.200000000000301</v>
      </c>
      <c r="R699" s="64">
        <f t="shared" si="174"/>
        <v>0</v>
      </c>
      <c r="S699" s="64">
        <f t="shared" si="175"/>
        <v>1.34</v>
      </c>
      <c r="T699" s="64"/>
      <c r="U699" s="64"/>
    </row>
    <row r="700" spans="1:21">
      <c r="A700" s="85">
        <v>70.300000000000196</v>
      </c>
      <c r="B700" s="87">
        <f t="shared" si="160"/>
        <v>1.6920473773265603E-3</v>
      </c>
      <c r="C700" s="88">
        <f t="shared" si="161"/>
        <v>2.1681312887568828E-3</v>
      </c>
      <c r="D700" s="88">
        <f t="shared" si="162"/>
        <v>1.2159634658962381E-3</v>
      </c>
      <c r="E700" s="89">
        <f t="shared" si="163"/>
        <v>-0.19790552333764988</v>
      </c>
      <c r="F700" s="90">
        <f t="shared" si="164"/>
        <v>-0.1999999999999999</v>
      </c>
      <c r="G700" s="90">
        <f t="shared" si="165"/>
        <v>2.0269128990484712E-3</v>
      </c>
      <c r="H700" s="90">
        <f t="shared" si="166"/>
        <v>2.0304568527918722E-3</v>
      </c>
      <c r="I700" s="87">
        <f t="shared" si="167"/>
        <v>1.3299774393683024</v>
      </c>
      <c r="J700" s="88">
        <f t="shared" si="168"/>
        <v>1.3319896205201758</v>
      </c>
      <c r="K700" s="88">
        <f t="shared" si="169"/>
        <v>1.3279652582164287</v>
      </c>
      <c r="L700" s="91">
        <f t="shared" si="170"/>
        <v>1.4913937998387587E-3</v>
      </c>
      <c r="M700" s="88">
        <f t="shared" si="171"/>
        <v>-2.5444753079871502E-4</v>
      </c>
      <c r="N700" s="88">
        <f t="shared" si="172"/>
        <v>1.3279939192613031</v>
      </c>
      <c r="O700" s="92">
        <f t="shared" si="173"/>
        <v>1.3303158488437676</v>
      </c>
      <c r="P700" s="64"/>
      <c r="Q700" s="85">
        <v>70.300000000000296</v>
      </c>
      <c r="R700" s="64">
        <f t="shared" si="174"/>
        <v>0</v>
      </c>
      <c r="S700" s="64">
        <f t="shared" si="175"/>
        <v>1.34</v>
      </c>
      <c r="T700" s="64"/>
      <c r="U700" s="64"/>
    </row>
    <row r="701" spans="1:21">
      <c r="A701" s="85">
        <v>70.400000000000205</v>
      </c>
      <c r="B701" s="87">
        <f t="shared" si="160"/>
        <v>1.6896648831315072E-3</v>
      </c>
      <c r="C701" s="88">
        <f t="shared" si="161"/>
        <v>2.1650819415315729E-3</v>
      </c>
      <c r="D701" s="88">
        <f t="shared" si="162"/>
        <v>1.2142478247314417E-3</v>
      </c>
      <c r="E701" s="89">
        <f t="shared" si="163"/>
        <v>-0.1979084673338582</v>
      </c>
      <c r="F701" s="90">
        <f t="shared" si="164"/>
        <v>-0.20000000000000004</v>
      </c>
      <c r="G701" s="90">
        <f t="shared" si="165"/>
        <v>2.0240638704599064E-3</v>
      </c>
      <c r="H701" s="90">
        <f t="shared" si="166"/>
        <v>2.0275978597578087E-3</v>
      </c>
      <c r="I701" s="87">
        <f t="shared" si="167"/>
        <v>1.3299915516755845</v>
      </c>
      <c r="J701" s="88">
        <f t="shared" si="168"/>
        <v>1.3320009286127488</v>
      </c>
      <c r="K701" s="88">
        <f t="shared" si="169"/>
        <v>1.3279821747384202</v>
      </c>
      <c r="L701" s="91">
        <f t="shared" si="170"/>
        <v>1.4893001882452341E-3</v>
      </c>
      <c r="M701" s="88">
        <f t="shared" si="171"/>
        <v>-2.540865588209685E-4</v>
      </c>
      <c r="N701" s="88">
        <f t="shared" si="172"/>
        <v>1.3280107950073095</v>
      </c>
      <c r="O701" s="92">
        <f t="shared" si="173"/>
        <v>1.3303294846522107</v>
      </c>
      <c r="P701" s="64"/>
      <c r="Q701" s="85">
        <v>70.400000000000304</v>
      </c>
      <c r="R701" s="64">
        <f t="shared" si="174"/>
        <v>0</v>
      </c>
      <c r="S701" s="64">
        <f t="shared" si="175"/>
        <v>1.34</v>
      </c>
      <c r="T701" s="64"/>
      <c r="U701" s="64"/>
    </row>
    <row r="702" spans="1:21">
      <c r="A702" s="85">
        <v>70.500000000000199</v>
      </c>
      <c r="B702" s="87">
        <f t="shared" si="160"/>
        <v>1.6872890888638872E-3</v>
      </c>
      <c r="C702" s="88">
        <f t="shared" si="161"/>
        <v>2.1620411597412081E-3</v>
      </c>
      <c r="D702" s="88">
        <f t="shared" si="162"/>
        <v>1.2125370179865665E-3</v>
      </c>
      <c r="E702" s="89">
        <f t="shared" si="163"/>
        <v>-0.19791140306552124</v>
      </c>
      <c r="F702" s="90">
        <f t="shared" si="164"/>
        <v>-0.2</v>
      </c>
      <c r="G702" s="90">
        <f t="shared" si="165"/>
        <v>2.021222839818084E-3</v>
      </c>
      <c r="H702" s="90">
        <f t="shared" si="166"/>
        <v>2.0247469066366646E-3</v>
      </c>
      <c r="I702" s="87">
        <f t="shared" si="167"/>
        <v>1.3300056242969629</v>
      </c>
      <c r="J702" s="88">
        <f t="shared" si="168"/>
        <v>1.3320122048238758</v>
      </c>
      <c r="K702" s="88">
        <f t="shared" si="169"/>
        <v>1.3279990437700502</v>
      </c>
      <c r="L702" s="91">
        <f t="shared" si="170"/>
        <v>1.4872124463363662E-3</v>
      </c>
      <c r="M702" s="88">
        <f t="shared" si="171"/>
        <v>-2.5372660957822201E-4</v>
      </c>
      <c r="N702" s="88">
        <f t="shared" si="172"/>
        <v>1.3280276233788111</v>
      </c>
      <c r="O702" s="92">
        <f t="shared" si="173"/>
        <v>1.3303430821147357</v>
      </c>
      <c r="P702" s="64"/>
      <c r="Q702" s="85">
        <v>70.500000000000298</v>
      </c>
      <c r="R702" s="64">
        <f t="shared" si="174"/>
        <v>0</v>
      </c>
      <c r="S702" s="64">
        <f t="shared" si="175"/>
        <v>1.34</v>
      </c>
      <c r="T702" s="64"/>
      <c r="U702" s="64"/>
    </row>
    <row r="703" spans="1:21">
      <c r="A703" s="86">
        <v>70.600000000000307</v>
      </c>
      <c r="B703" s="87">
        <f t="shared" si="160"/>
        <v>1.6849199663015932E-3</v>
      </c>
      <c r="C703" s="88">
        <f t="shared" si="161"/>
        <v>2.1590089073465703E-3</v>
      </c>
      <c r="D703" s="88">
        <f t="shared" si="162"/>
        <v>1.2108310252566159E-3</v>
      </c>
      <c r="E703" s="89">
        <f t="shared" si="163"/>
        <v>-0.19791433056739188</v>
      </c>
      <c r="F703" s="90">
        <f t="shared" si="164"/>
        <v>-0.20000000000000004</v>
      </c>
      <c r="G703" s="90">
        <f t="shared" si="165"/>
        <v>2.0183897734918055E-3</v>
      </c>
      <c r="H703" s="90">
        <f t="shared" si="166"/>
        <v>2.0219039595619119E-3</v>
      </c>
      <c r="I703" s="87">
        <f t="shared" si="167"/>
        <v>1.3300196573996068</v>
      </c>
      <c r="J703" s="88">
        <f t="shared" si="168"/>
        <v>1.3320234492881931</v>
      </c>
      <c r="K703" s="88">
        <f t="shared" si="169"/>
        <v>1.3280158655110208</v>
      </c>
      <c r="L703" s="91">
        <f t="shared" si="170"/>
        <v>1.485130549462473E-3</v>
      </c>
      <c r="M703" s="88">
        <f t="shared" si="171"/>
        <v>-2.5336767872978348E-4</v>
      </c>
      <c r="N703" s="88">
        <f t="shared" si="172"/>
        <v>1.328044404575017</v>
      </c>
      <c r="O703" s="92">
        <f t="shared" si="173"/>
        <v>1.3303566413928671</v>
      </c>
      <c r="P703" s="64"/>
      <c r="Q703" s="85">
        <v>70.600000000000307</v>
      </c>
      <c r="R703" s="64">
        <f t="shared" si="174"/>
        <v>0</v>
      </c>
      <c r="S703" s="64">
        <f t="shared" si="175"/>
        <v>1.34</v>
      </c>
      <c r="T703" s="64"/>
      <c r="U703" s="64"/>
    </row>
    <row r="704" spans="1:21">
      <c r="A704" s="85">
        <v>70.700000000000301</v>
      </c>
      <c r="B704" s="87">
        <f t="shared" si="160"/>
        <v>1.6825574873808116E-3</v>
      </c>
      <c r="C704" s="88">
        <f t="shared" si="161"/>
        <v>2.1559851485103503E-3</v>
      </c>
      <c r="D704" s="88">
        <f t="shared" si="162"/>
        <v>1.2091298262512729E-3</v>
      </c>
      <c r="E704" s="89">
        <f t="shared" si="163"/>
        <v>-0.19791724987402737</v>
      </c>
      <c r="F704" s="90">
        <f t="shared" si="164"/>
        <v>-0.2</v>
      </c>
      <c r="G704" s="90">
        <f t="shared" si="165"/>
        <v>2.0155646380381753E-3</v>
      </c>
      <c r="H704" s="90">
        <f t="shared" si="166"/>
        <v>2.0190689848569739E-3</v>
      </c>
      <c r="I704" s="87">
        <f t="shared" si="167"/>
        <v>1.3300336511497477</v>
      </c>
      <c r="J704" s="88">
        <f t="shared" si="168"/>
        <v>1.33203466213958</v>
      </c>
      <c r="K704" s="88">
        <f t="shared" si="169"/>
        <v>1.3280326401599154</v>
      </c>
      <c r="L704" s="91">
        <f t="shared" si="170"/>
        <v>1.4830544731119415E-3</v>
      </c>
      <c r="M704" s="88">
        <f t="shared" si="171"/>
        <v>-2.5300976196005929E-4</v>
      </c>
      <c r="N704" s="88">
        <f t="shared" si="172"/>
        <v>1.3280611387940207</v>
      </c>
      <c r="O704" s="92">
        <f t="shared" si="173"/>
        <v>1.330370162647224</v>
      </c>
      <c r="P704" s="64"/>
      <c r="Q704" s="85">
        <v>70.700000000000301</v>
      </c>
      <c r="R704" s="64">
        <f t="shared" si="174"/>
        <v>0</v>
      </c>
      <c r="S704" s="64">
        <f t="shared" si="175"/>
        <v>1.34</v>
      </c>
      <c r="T704" s="64"/>
      <c r="U704" s="64"/>
    </row>
    <row r="705" spans="1:21">
      <c r="A705" s="85">
        <v>70.800000000000296</v>
      </c>
      <c r="B705" s="87">
        <f t="shared" si="160"/>
        <v>1.6802016241948962E-3</v>
      </c>
      <c r="C705" s="88">
        <f t="shared" si="161"/>
        <v>2.1529698475957139E-3</v>
      </c>
      <c r="D705" s="88">
        <f t="shared" si="162"/>
        <v>1.2074334007940782E-3</v>
      </c>
      <c r="E705" s="89">
        <f t="shared" si="163"/>
        <v>-0.19792016101979212</v>
      </c>
      <c r="F705" s="90">
        <f t="shared" si="164"/>
        <v>-0.20000000000000009</v>
      </c>
      <c r="G705" s="90">
        <f t="shared" si="165"/>
        <v>2.0127474002012663E-3</v>
      </c>
      <c r="H705" s="90">
        <f t="shared" si="166"/>
        <v>2.0162419490338756E-3</v>
      </c>
      <c r="I705" s="87">
        <f t="shared" si="167"/>
        <v>1.3300476057126855</v>
      </c>
      <c r="J705" s="88">
        <f t="shared" si="168"/>
        <v>1.3320458435111633</v>
      </c>
      <c r="K705" s="88">
        <f t="shared" si="169"/>
        <v>1.3280493679142078</v>
      </c>
      <c r="L705" s="91">
        <f t="shared" si="170"/>
        <v>1.4809841929095211E-3</v>
      </c>
      <c r="M705" s="88">
        <f t="shared" si="171"/>
        <v>-2.526528549772122E-4</v>
      </c>
      <c r="N705" s="88">
        <f t="shared" si="172"/>
        <v>1.3280778262328079</v>
      </c>
      <c r="O705" s="92">
        <f t="shared" si="173"/>
        <v>1.3303836460375245</v>
      </c>
      <c r="P705" s="64"/>
      <c r="Q705" s="85">
        <v>70.800000000000296</v>
      </c>
      <c r="R705" s="64">
        <f t="shared" si="174"/>
        <v>0</v>
      </c>
      <c r="S705" s="64">
        <f t="shared" si="175"/>
        <v>1.34</v>
      </c>
      <c r="T705" s="64"/>
      <c r="U705" s="64"/>
    </row>
    <row r="706" spans="1:21">
      <c r="A706" s="85">
        <v>70.900000000000304</v>
      </c>
      <c r="B706" s="87">
        <f t="shared" si="160"/>
        <v>1.6778523489932812E-3</v>
      </c>
      <c r="C706" s="88">
        <f t="shared" si="161"/>
        <v>2.1499629691649181E-3</v>
      </c>
      <c r="D706" s="88">
        <f t="shared" si="162"/>
        <v>1.2057417288216441E-3</v>
      </c>
      <c r="E706" s="89">
        <f t="shared" si="163"/>
        <v>-0.19792306403885898</v>
      </c>
      <c r="F706" s="90">
        <f t="shared" si="164"/>
        <v>-0.2</v>
      </c>
      <c r="G706" s="90">
        <f t="shared" si="165"/>
        <v>2.0099380269108283E-3</v>
      </c>
      <c r="H706" s="90">
        <f t="shared" si="166"/>
        <v>2.0134228187919374E-3</v>
      </c>
      <c r="I706" s="87">
        <f t="shared" si="167"/>
        <v>1.3300615212527964</v>
      </c>
      <c r="J706" s="88">
        <f t="shared" si="168"/>
        <v>1.3320569935353239</v>
      </c>
      <c r="K706" s="88">
        <f t="shared" si="169"/>
        <v>1.3280660489702689</v>
      </c>
      <c r="L706" s="91">
        <f t="shared" si="170"/>
        <v>1.4789196846162877E-3</v>
      </c>
      <c r="M706" s="88">
        <f t="shared" si="171"/>
        <v>-2.5229695351432354E-4</v>
      </c>
      <c r="N706" s="88">
        <f t="shared" si="172"/>
        <v>1.328094467087265</v>
      </c>
      <c r="O706" s="92">
        <f t="shared" si="173"/>
        <v>1.3303970917225951</v>
      </c>
      <c r="P706" s="64"/>
      <c r="Q706" s="85">
        <v>70.900000000000304</v>
      </c>
      <c r="R706" s="64">
        <f t="shared" si="174"/>
        <v>0</v>
      </c>
      <c r="S706" s="64">
        <f t="shared" si="175"/>
        <v>1.34</v>
      </c>
      <c r="T706" s="64"/>
      <c r="U706" s="64"/>
    </row>
    <row r="707" spans="1:21">
      <c r="A707" s="85">
        <v>71.000000000000298</v>
      </c>
      <c r="B707" s="87">
        <f t="shared" si="160"/>
        <v>1.6755096341803893E-3</v>
      </c>
      <c r="C707" s="88">
        <f t="shared" si="161"/>
        <v>2.1469644779779184E-3</v>
      </c>
      <c r="D707" s="88">
        <f t="shared" si="162"/>
        <v>1.2040547903828605E-3</v>
      </c>
      <c r="E707" s="89">
        <f t="shared" si="163"/>
        <v>-0.19792595896520981</v>
      </c>
      <c r="F707" s="90">
        <f t="shared" si="164"/>
        <v>-0.1999999999999999</v>
      </c>
      <c r="G707" s="90">
        <f t="shared" si="165"/>
        <v>2.0071364852809908E-3</v>
      </c>
      <c r="H707" s="90">
        <f t="shared" si="166"/>
        <v>2.010611561016467E-3</v>
      </c>
      <c r="I707" s="87">
        <f t="shared" si="167"/>
        <v>1.330075397933538</v>
      </c>
      <c r="J707" s="88">
        <f t="shared" si="168"/>
        <v>1.3320681123437017</v>
      </c>
      <c r="K707" s="88">
        <f t="shared" si="169"/>
        <v>1.3280826835233743</v>
      </c>
      <c r="L707" s="91">
        <f t="shared" si="170"/>
        <v>1.4768609241282728E-3</v>
      </c>
      <c r="M707" s="88">
        <f t="shared" si="171"/>
        <v>-2.5194205332788454E-4</v>
      </c>
      <c r="N707" s="88">
        <f t="shared" si="172"/>
        <v>1.3281110615521856</v>
      </c>
      <c r="O707" s="92">
        <f t="shared" si="173"/>
        <v>1.3304104998603743</v>
      </c>
      <c r="P707" s="64"/>
      <c r="Q707" s="85">
        <v>71.000000000000298</v>
      </c>
      <c r="R707" s="64">
        <f t="shared" si="174"/>
        <v>0</v>
      </c>
      <c r="S707" s="64">
        <f t="shared" si="175"/>
        <v>1.34</v>
      </c>
      <c r="T707" s="64"/>
      <c r="U707" s="64"/>
    </row>
    <row r="708" spans="1:21">
      <c r="A708" s="85">
        <v>71.100000000000307</v>
      </c>
      <c r="B708" s="87">
        <f t="shared" si="160"/>
        <v>1.6731734523145493E-3</v>
      </c>
      <c r="C708" s="88">
        <f t="shared" si="161"/>
        <v>2.1439743389909897E-3</v>
      </c>
      <c r="D708" s="88">
        <f t="shared" si="162"/>
        <v>1.202372565638109E-3</v>
      </c>
      <c r="E708" s="89">
        <f t="shared" si="163"/>
        <v>-0.1979288458326374</v>
      </c>
      <c r="F708" s="90">
        <f t="shared" si="164"/>
        <v>-0.19999999999999984</v>
      </c>
      <c r="G708" s="90">
        <f t="shared" si="165"/>
        <v>2.0043427426089775E-3</v>
      </c>
      <c r="H708" s="90">
        <f t="shared" si="166"/>
        <v>2.0078081427774589E-3</v>
      </c>
      <c r="I708" s="87">
        <f t="shared" si="167"/>
        <v>1.3300892359174568</v>
      </c>
      <c r="J708" s="88">
        <f t="shared" si="168"/>
        <v>1.3320792000672002</v>
      </c>
      <c r="K708" s="88">
        <f t="shared" si="169"/>
        <v>1.3280992717677131</v>
      </c>
      <c r="L708" s="91">
        <f t="shared" si="170"/>
        <v>1.4748078874754253E-3</v>
      </c>
      <c r="M708" s="88">
        <f t="shared" si="171"/>
        <v>-2.5158815019812419E-4</v>
      </c>
      <c r="N708" s="88">
        <f t="shared" si="172"/>
        <v>1.3281276098212795</v>
      </c>
      <c r="O708" s="92">
        <f t="shared" si="173"/>
        <v>1.3304238706079197</v>
      </c>
      <c r="P708" s="64"/>
      <c r="Q708" s="85">
        <v>71.100000000000307</v>
      </c>
      <c r="R708" s="64">
        <f t="shared" si="174"/>
        <v>0</v>
      </c>
      <c r="S708" s="64">
        <f t="shared" si="175"/>
        <v>1.34</v>
      </c>
      <c r="T708" s="64"/>
      <c r="U708" s="64"/>
    </row>
    <row r="709" spans="1:21">
      <c r="A709" s="85">
        <v>71.200000000000301</v>
      </c>
      <c r="B709" s="87">
        <f t="shared" si="160"/>
        <v>1.6708437761069268E-3</v>
      </c>
      <c r="C709" s="88">
        <f t="shared" si="161"/>
        <v>2.1409925173553664E-3</v>
      </c>
      <c r="D709" s="88">
        <f t="shared" si="162"/>
        <v>1.2006950348584871E-3</v>
      </c>
      <c r="E709" s="89">
        <f t="shared" si="163"/>
        <v>-0.19793172467474718</v>
      </c>
      <c r="F709" s="90">
        <f t="shared" si="164"/>
        <v>-0.2</v>
      </c>
      <c r="G709" s="90">
        <f t="shared" si="165"/>
        <v>2.0015567663738379E-3</v>
      </c>
      <c r="H709" s="90">
        <f t="shared" si="166"/>
        <v>2.0050125313283121E-3</v>
      </c>
      <c r="I709" s="87">
        <f t="shared" si="167"/>
        <v>1.3301030353661933</v>
      </c>
      <c r="J709" s="88">
        <f t="shared" si="168"/>
        <v>1.3320902568359922</v>
      </c>
      <c r="K709" s="88">
        <f t="shared" si="169"/>
        <v>1.3281158138963942</v>
      </c>
      <c r="L709" s="91">
        <f t="shared" si="170"/>
        <v>1.4727605508207432E-3</v>
      </c>
      <c r="M709" s="88">
        <f t="shared" si="171"/>
        <v>-2.5123523992967079E-4</v>
      </c>
      <c r="N709" s="88">
        <f t="shared" si="172"/>
        <v>1.3281441120871791</v>
      </c>
      <c r="O709" s="92">
        <f t="shared" si="173"/>
        <v>1.3304372041214148</v>
      </c>
      <c r="P709" s="64"/>
      <c r="Q709" s="85">
        <v>71.200000000000301</v>
      </c>
      <c r="R709" s="64">
        <f t="shared" si="174"/>
        <v>0</v>
      </c>
      <c r="S709" s="64">
        <f t="shared" si="175"/>
        <v>1.34</v>
      </c>
      <c r="T709" s="64"/>
      <c r="U709" s="64"/>
    </row>
    <row r="710" spans="1:21">
      <c r="A710" s="85">
        <v>71.300000000000296</v>
      </c>
      <c r="B710" s="87">
        <f t="shared" si="160"/>
        <v>1.6685205784204601E-3</v>
      </c>
      <c r="C710" s="88">
        <f t="shared" si="161"/>
        <v>2.1380189784158819E-3</v>
      </c>
      <c r="D710" s="88">
        <f t="shared" si="162"/>
        <v>1.1990221784250383E-3</v>
      </c>
      <c r="E710" s="89">
        <f t="shared" si="163"/>
        <v>-0.19793459552495712</v>
      </c>
      <c r="F710" s="90">
        <f t="shared" si="164"/>
        <v>-0.1999999999999999</v>
      </c>
      <c r="G710" s="90">
        <f t="shared" si="165"/>
        <v>1.9987785242351814E-3</v>
      </c>
      <c r="H710" s="90">
        <f t="shared" si="166"/>
        <v>2.002224694104552E-3</v>
      </c>
      <c r="I710" s="87">
        <f t="shared" si="167"/>
        <v>1.3301167964404894</v>
      </c>
      <c r="J710" s="88">
        <f t="shared" si="168"/>
        <v>1.3321012827795242</v>
      </c>
      <c r="K710" s="88">
        <f t="shared" si="169"/>
        <v>1.3281323101014546</v>
      </c>
      <c r="L710" s="91">
        <f t="shared" si="170"/>
        <v>1.4707188904594037E-3</v>
      </c>
      <c r="M710" s="88">
        <f t="shared" si="171"/>
        <v>-2.5088331835004341E-4</v>
      </c>
      <c r="N710" s="88">
        <f t="shared" si="172"/>
        <v>1.328160568541447</v>
      </c>
      <c r="O710" s="92">
        <f t="shared" si="173"/>
        <v>1.3304505005561735</v>
      </c>
      <c r="P710" s="64"/>
      <c r="Q710" s="85">
        <v>71.300000000000296</v>
      </c>
      <c r="R710" s="64">
        <f t="shared" si="174"/>
        <v>0</v>
      </c>
      <c r="S710" s="64">
        <f t="shared" si="175"/>
        <v>1.34</v>
      </c>
      <c r="T710" s="64"/>
      <c r="U710" s="64"/>
    </row>
    <row r="711" spans="1:21">
      <c r="A711" s="85">
        <v>71.400000000000304</v>
      </c>
      <c r="B711" s="87">
        <f t="shared" ref="B711:B774" si="176">(R_dead_char*(A711)+R_c*m_c)/(A711+m_c)</f>
        <v>1.666203832268807E-3</v>
      </c>
      <c r="C711" s="88">
        <f t="shared" ref="C711:C774" si="177">B711*(1+SQRT(E711^2+F711^2))</f>
        <v>2.1350536877096315E-3</v>
      </c>
      <c r="D711" s="88">
        <f t="shared" ref="D711:D774" si="178">B711*(1-SQRT(E711^2+F711^2))</f>
        <v>1.1973539768279826E-3</v>
      </c>
      <c r="E711" s="89">
        <f t="shared" ref="E711:E774" si="179">(B711-G711)/B711</f>
        <v>-0.19793745841650046</v>
      </c>
      <c r="F711" s="90">
        <f t="shared" ref="F711:F774" si="180">(B711-H711)/B711</f>
        <v>-0.2</v>
      </c>
      <c r="G711" s="90">
        <f t="shared" ref="G711:G774" si="181">(R_dead_char*A711+R_c*(m_c+sig_m_c))/(A711+(m_c+sig_m_c))</f>
        <v>1.9960079840319277E-3</v>
      </c>
      <c r="H711" s="90">
        <f t="shared" ref="H711:H774" si="182">(R_dead_char*A711+(R_c+sig_Rc)*(m_c))/(A711+m_c)</f>
        <v>1.9994445987225684E-3</v>
      </c>
      <c r="I711" s="87">
        <f t="shared" ref="I711:I774" si="183">(R_mod_char*(A711)+R_c*m_c)/(A711+m_c)</f>
        <v>1.3301305193001944</v>
      </c>
      <c r="J711" s="88">
        <f t="shared" ref="J711:J774" si="184">I711*(1+SQRT(L711^2+M711^2))</f>
        <v>1.3321122780265229</v>
      </c>
      <c r="K711" s="88">
        <f t="shared" ref="K711:K774" si="185">I711*(1-SQRT(L711^2+M711^2))</f>
        <v>1.3281487605738658</v>
      </c>
      <c r="L711" s="91">
        <f t="shared" ref="L711:L774" si="186">(I711-N711)/I711</f>
        <v>1.46868288281806E-3</v>
      </c>
      <c r="M711" s="88">
        <f t="shared" ref="M711:M774" si="187">(I711-O711)/I711</f>
        <v>-2.505323813103136E-4</v>
      </c>
      <c r="N711" s="88">
        <f t="shared" ref="N711:N774" si="188">(R_mod_char*A711+(R_c*(m_c+sig_m_c)))/(A711+(m_c+sig_m_c))</f>
        <v>1.3281769793745843</v>
      </c>
      <c r="O711" s="92">
        <f t="shared" ref="O711:O774" si="189">(R_mod_char*A711+(R_c+sig_Rc)*(m_c))/(A711+(m_c))</f>
        <v>1.3304637600666482</v>
      </c>
      <c r="P711" s="64"/>
      <c r="Q711" s="85">
        <v>71.400000000000304</v>
      </c>
      <c r="R711" s="64">
        <f t="shared" ref="R711:R774" si="190">R_bulk_dead_std</f>
        <v>0</v>
      </c>
      <c r="S711" s="64">
        <f t="shared" ref="S711:S774" si="191">R_bulk_mod_std</f>
        <v>1.34</v>
      </c>
      <c r="T711" s="64"/>
      <c r="U711" s="64"/>
    </row>
    <row r="712" spans="1:21">
      <c r="A712" s="85">
        <v>71.500000000000298</v>
      </c>
      <c r="B712" s="87">
        <f t="shared" si="176"/>
        <v>1.6638935108153007E-3</v>
      </c>
      <c r="C712" s="88">
        <f t="shared" si="177"/>
        <v>2.1320966109646378E-3</v>
      </c>
      <c r="D712" s="88">
        <f t="shared" si="178"/>
        <v>1.1956904106659636E-3</v>
      </c>
      <c r="E712" s="89">
        <f t="shared" si="179"/>
        <v>-0.19794031338242629</v>
      </c>
      <c r="F712" s="90">
        <f t="shared" si="180"/>
        <v>-0.19999999999999996</v>
      </c>
      <c r="G712" s="90">
        <f t="shared" si="181"/>
        <v>1.9932451137810669E-3</v>
      </c>
      <c r="H712" s="90">
        <f t="shared" si="182"/>
        <v>1.9966722129783608E-3</v>
      </c>
      <c r="I712" s="87">
        <f t="shared" si="183"/>
        <v>1.3301442041042706</v>
      </c>
      <c r="J712" s="88">
        <f t="shared" si="184"/>
        <v>1.3321232427049983</v>
      </c>
      <c r="K712" s="88">
        <f t="shared" si="185"/>
        <v>1.3281651655035429</v>
      </c>
      <c r="L712" s="91">
        <f t="shared" si="186"/>
        <v>1.4666525044534733E-3</v>
      </c>
      <c r="M712" s="88">
        <f t="shared" si="187"/>
        <v>-2.5018242468476587E-4</v>
      </c>
      <c r="N712" s="88">
        <f t="shared" si="188"/>
        <v>1.3281933447760368</v>
      </c>
      <c r="O712" s="92">
        <f t="shared" si="189"/>
        <v>1.3304769828064338</v>
      </c>
      <c r="P712" s="64"/>
      <c r="Q712" s="85">
        <v>71.500000000000298</v>
      </c>
      <c r="R712" s="64">
        <f t="shared" si="190"/>
        <v>0</v>
      </c>
      <c r="S712" s="64">
        <f t="shared" si="191"/>
        <v>1.34</v>
      </c>
      <c r="T712" s="64"/>
      <c r="U712" s="64"/>
    </row>
    <row r="713" spans="1:21">
      <c r="A713" s="85">
        <v>71.600000000000307</v>
      </c>
      <c r="B713" s="87">
        <f t="shared" si="176"/>
        <v>1.661589587371912E-3</v>
      </c>
      <c r="C713" s="88">
        <f t="shared" si="177"/>
        <v>2.1291477140985321E-3</v>
      </c>
      <c r="D713" s="88">
        <f t="shared" si="178"/>
        <v>1.1940314606452916E-3</v>
      </c>
      <c r="E713" s="89">
        <f t="shared" si="179"/>
        <v>-0.19794316045560095</v>
      </c>
      <c r="F713" s="90">
        <f t="shared" si="180"/>
        <v>-0.1999999999999999</v>
      </c>
      <c r="G713" s="90">
        <f t="shared" si="181"/>
        <v>1.9904898816764261E-3</v>
      </c>
      <c r="H713" s="90">
        <f t="shared" si="182"/>
        <v>1.9939075048462942E-3</v>
      </c>
      <c r="I713" s="87">
        <f t="shared" si="183"/>
        <v>1.3301578510108003</v>
      </c>
      <c r="J713" s="88">
        <f t="shared" si="184"/>
        <v>1.3321341769422499</v>
      </c>
      <c r="K713" s="88">
        <f t="shared" si="185"/>
        <v>1.3281815250793505</v>
      </c>
      <c r="L713" s="91">
        <f t="shared" si="186"/>
        <v>1.4646277320518105E-3</v>
      </c>
      <c r="M713" s="88">
        <f t="shared" si="187"/>
        <v>-2.4983344437055758E-4</v>
      </c>
      <c r="N713" s="88">
        <f t="shared" si="188"/>
        <v>1.3282096649342034</v>
      </c>
      <c r="O713" s="92">
        <f t="shared" si="189"/>
        <v>1.3304901689282749</v>
      </c>
      <c r="P713" s="64"/>
      <c r="Q713" s="85">
        <v>71.600000000000307</v>
      </c>
      <c r="R713" s="64">
        <f t="shared" si="190"/>
        <v>0</v>
      </c>
      <c r="S713" s="64">
        <f t="shared" si="191"/>
        <v>1.34</v>
      </c>
      <c r="T713" s="64"/>
      <c r="U713" s="64"/>
    </row>
    <row r="714" spans="1:21">
      <c r="A714" s="85">
        <v>71.700000000000301</v>
      </c>
      <c r="B714" s="87">
        <f t="shared" si="176"/>
        <v>1.6592920353982229E-3</v>
      </c>
      <c r="C714" s="88">
        <f t="shared" si="177"/>
        <v>2.126206963217245E-3</v>
      </c>
      <c r="D714" s="88">
        <f t="shared" si="178"/>
        <v>1.1923771075792009E-3</v>
      </c>
      <c r="E714" s="89">
        <f t="shared" si="179"/>
        <v>-0.19794599966870974</v>
      </c>
      <c r="F714" s="90">
        <f t="shared" si="180"/>
        <v>-0.19999999999999996</v>
      </c>
      <c r="G714" s="90">
        <f t="shared" si="181"/>
        <v>1.9877422560874523E-3</v>
      </c>
      <c r="H714" s="90">
        <f t="shared" si="182"/>
        <v>1.9911504424778674E-3</v>
      </c>
      <c r="I714" s="87">
        <f t="shared" si="183"/>
        <v>1.3301714601769914</v>
      </c>
      <c r="J714" s="88">
        <f t="shared" si="184"/>
        <v>1.3321450808648725</v>
      </c>
      <c r="K714" s="88">
        <f t="shared" si="185"/>
        <v>1.3281978394891105</v>
      </c>
      <c r="L714" s="91">
        <f t="shared" si="186"/>
        <v>1.4626085424282766E-3</v>
      </c>
      <c r="M714" s="88">
        <f t="shared" si="187"/>
        <v>-2.4948543628754648E-4</v>
      </c>
      <c r="N714" s="88">
        <f t="shared" si="188"/>
        <v>1.3282259400364422</v>
      </c>
      <c r="O714" s="92">
        <f t="shared" si="189"/>
        <v>1.3305033185840709</v>
      </c>
      <c r="P714" s="64"/>
      <c r="Q714" s="85">
        <v>71.700000000000301</v>
      </c>
      <c r="R714" s="64">
        <f t="shared" si="190"/>
        <v>0</v>
      </c>
      <c r="S714" s="64">
        <f t="shared" si="191"/>
        <v>1.34</v>
      </c>
      <c r="T714" s="64"/>
      <c r="U714" s="64"/>
    </row>
    <row r="715" spans="1:21">
      <c r="A715" s="85">
        <v>71.800000000000296</v>
      </c>
      <c r="B715" s="87">
        <f t="shared" si="176"/>
        <v>1.6570008285004072E-3</v>
      </c>
      <c r="C715" s="88">
        <f t="shared" si="177"/>
        <v>2.1232743246137045E-3</v>
      </c>
      <c r="D715" s="88">
        <f t="shared" si="178"/>
        <v>1.19072733238711E-3</v>
      </c>
      <c r="E715" s="89">
        <f t="shared" si="179"/>
        <v>-0.19794883105425673</v>
      </c>
      <c r="F715" s="90">
        <f t="shared" si="180"/>
        <v>-0.20000000000000009</v>
      </c>
      <c r="G715" s="90">
        <f t="shared" si="181"/>
        <v>1.9850022055579977E-3</v>
      </c>
      <c r="H715" s="90">
        <f t="shared" si="182"/>
        <v>1.9884009942004888E-3</v>
      </c>
      <c r="I715" s="87">
        <f t="shared" si="183"/>
        <v>1.3301850317591826</v>
      </c>
      <c r="J715" s="88">
        <f t="shared" si="184"/>
        <v>1.3321559545987569</v>
      </c>
      <c r="K715" s="88">
        <f t="shared" si="185"/>
        <v>1.3282141089196082</v>
      </c>
      <c r="L715" s="91">
        <f t="shared" si="186"/>
        <v>1.4605949125249139E-3</v>
      </c>
      <c r="M715" s="88">
        <f t="shared" si="187"/>
        <v>-2.4913839637928648E-4</v>
      </c>
      <c r="N715" s="88">
        <f t="shared" si="188"/>
        <v>1.3282421702690783</v>
      </c>
      <c r="O715" s="92">
        <f t="shared" si="189"/>
        <v>1.3305164319248828</v>
      </c>
      <c r="P715" s="64"/>
      <c r="Q715" s="85">
        <v>71.800000000000296</v>
      </c>
      <c r="R715" s="64">
        <f t="shared" si="190"/>
        <v>0</v>
      </c>
      <c r="S715" s="64">
        <f t="shared" si="191"/>
        <v>1.34</v>
      </c>
      <c r="T715" s="64"/>
      <c r="U715" s="64"/>
    </row>
    <row r="716" spans="1:21">
      <c r="A716" s="85">
        <v>71.900000000000304</v>
      </c>
      <c r="B716" s="87">
        <f t="shared" si="176"/>
        <v>1.6547159404302191E-3</v>
      </c>
      <c r="C716" s="88">
        <f t="shared" si="177"/>
        <v>2.1203497647665527E-3</v>
      </c>
      <c r="D716" s="88">
        <f t="shared" si="178"/>
        <v>1.1890821160938853E-3</v>
      </c>
      <c r="E716" s="89">
        <f t="shared" si="179"/>
        <v>-0.19795165464456813</v>
      </c>
      <c r="F716" s="90">
        <f t="shared" si="180"/>
        <v>-0.19999999999999979</v>
      </c>
      <c r="G716" s="90">
        <f t="shared" si="181"/>
        <v>1.9822696988051236E-3</v>
      </c>
      <c r="H716" s="90">
        <f t="shared" si="182"/>
        <v>1.9856591285162626E-3</v>
      </c>
      <c r="I716" s="87">
        <f t="shared" si="183"/>
        <v>1.3301985659128517</v>
      </c>
      <c r="J716" s="88">
        <f t="shared" si="184"/>
        <v>1.3321667982691017</v>
      </c>
      <c r="K716" s="88">
        <f t="shared" si="185"/>
        <v>1.3282303335566017</v>
      </c>
      <c r="L716" s="91">
        <f t="shared" si="186"/>
        <v>1.4585868194113994E-3</v>
      </c>
      <c r="M716" s="88">
        <f t="shared" si="187"/>
        <v>-2.4879232061051786E-4</v>
      </c>
      <c r="N716" s="88">
        <f t="shared" si="188"/>
        <v>1.3282583558174113</v>
      </c>
      <c r="O716" s="92">
        <f t="shared" si="189"/>
        <v>1.3305295091009379</v>
      </c>
      <c r="P716" s="64"/>
      <c r="Q716" s="85">
        <v>71.900000000000304</v>
      </c>
      <c r="R716" s="64">
        <f t="shared" si="190"/>
        <v>0</v>
      </c>
      <c r="S716" s="64">
        <f t="shared" si="191"/>
        <v>1.34</v>
      </c>
      <c r="T716" s="64"/>
      <c r="U716" s="64"/>
    </row>
    <row r="717" spans="1:21">
      <c r="A717" s="85">
        <v>72.000000000000298</v>
      </c>
      <c r="B717" s="87">
        <f t="shared" si="176"/>
        <v>1.6524373450839919E-3</v>
      </c>
      <c r="C717" s="88">
        <f t="shared" si="177"/>
        <v>2.1174332503388666E-3</v>
      </c>
      <c r="D717" s="88">
        <f t="shared" si="178"/>
        <v>1.1874414398291169E-3</v>
      </c>
      <c r="E717" s="89">
        <f t="shared" si="179"/>
        <v>-0.1979544704717916</v>
      </c>
      <c r="F717" s="90">
        <f t="shared" si="180"/>
        <v>-0.20000000000000004</v>
      </c>
      <c r="G717" s="90">
        <f t="shared" si="181"/>
        <v>1.9795447047179066E-3</v>
      </c>
      <c r="H717" s="90">
        <f t="shared" si="182"/>
        <v>1.9829248141007903E-3</v>
      </c>
      <c r="I717" s="87">
        <f t="shared" si="183"/>
        <v>1.3302120627926191</v>
      </c>
      <c r="J717" s="88">
        <f t="shared" si="184"/>
        <v>1.3321776120004114</v>
      </c>
      <c r="K717" s="88">
        <f t="shared" si="185"/>
        <v>1.3282465135848265</v>
      </c>
      <c r="L717" s="91">
        <f t="shared" si="186"/>
        <v>1.4565842402830143E-3</v>
      </c>
      <c r="M717" s="88">
        <f t="shared" si="187"/>
        <v>-2.4844720496899789E-4</v>
      </c>
      <c r="N717" s="88">
        <f t="shared" si="188"/>
        <v>1.328274496865721</v>
      </c>
      <c r="O717" s="92">
        <f t="shared" si="189"/>
        <v>1.3305425502616359</v>
      </c>
      <c r="P717" s="64"/>
      <c r="Q717" s="85">
        <v>72.000000000000298</v>
      </c>
      <c r="R717" s="64">
        <f t="shared" si="190"/>
        <v>0</v>
      </c>
      <c r="S717" s="64">
        <f t="shared" si="191"/>
        <v>1.34</v>
      </c>
      <c r="T717" s="64"/>
      <c r="U717" s="64"/>
    </row>
    <row r="718" spans="1:21">
      <c r="A718" s="85">
        <v>72.100000000000307</v>
      </c>
      <c r="B718" s="87">
        <f t="shared" si="176"/>
        <v>1.650165016501643E-3</v>
      </c>
      <c r="C718" s="88">
        <f t="shared" si="177"/>
        <v>2.1145247481768898E-3</v>
      </c>
      <c r="D718" s="88">
        <f t="shared" si="178"/>
        <v>1.1858052848263963E-3</v>
      </c>
      <c r="E718" s="89">
        <f t="shared" si="179"/>
        <v>-0.19795727856789863</v>
      </c>
      <c r="F718" s="90">
        <f t="shared" si="180"/>
        <v>-0.19999999999999996</v>
      </c>
      <c r="G718" s="90">
        <f t="shared" si="181"/>
        <v>1.9768271923562598E-3</v>
      </c>
      <c r="H718" s="90">
        <f t="shared" si="182"/>
        <v>1.9801980198019715E-3</v>
      </c>
      <c r="I718" s="87">
        <f t="shared" si="183"/>
        <v>1.3302255225522552</v>
      </c>
      <c r="J718" s="88">
        <f t="shared" si="184"/>
        <v>1.3321883959165053</v>
      </c>
      <c r="K718" s="88">
        <f t="shared" si="185"/>
        <v>1.3282626491880052</v>
      </c>
      <c r="L718" s="91">
        <f t="shared" si="186"/>
        <v>1.4545871524597731E-3</v>
      </c>
      <c r="M718" s="88">
        <f t="shared" si="187"/>
        <v>-2.4810304546499457E-4</v>
      </c>
      <c r="N718" s="88">
        <f t="shared" si="188"/>
        <v>1.3282905935972766</v>
      </c>
      <c r="O718" s="92">
        <f t="shared" si="189"/>
        <v>1.3305555555555557</v>
      </c>
      <c r="P718" s="64"/>
      <c r="Q718" s="85">
        <v>72.100000000000307</v>
      </c>
      <c r="R718" s="64">
        <f t="shared" si="190"/>
        <v>0</v>
      </c>
      <c r="S718" s="64">
        <f t="shared" si="191"/>
        <v>1.34</v>
      </c>
      <c r="T718" s="64"/>
      <c r="U718" s="64"/>
    </row>
    <row r="719" spans="1:21">
      <c r="A719" s="85">
        <v>72.200000000000301</v>
      </c>
      <c r="B719" s="87">
        <f t="shared" si="176"/>
        <v>1.6478989288656893E-3</v>
      </c>
      <c r="C719" s="88">
        <f t="shared" si="177"/>
        <v>2.1116242253087798E-3</v>
      </c>
      <c r="D719" s="88">
        <f t="shared" si="178"/>
        <v>1.1841736324225991E-3</v>
      </c>
      <c r="E719" s="89">
        <f t="shared" si="179"/>
        <v>-0.19796007896468532</v>
      </c>
      <c r="F719" s="90">
        <f t="shared" si="180"/>
        <v>-0.20000000000000004</v>
      </c>
      <c r="G719" s="90">
        <f t="shared" si="181"/>
        <v>1.9741171309497615E-3</v>
      </c>
      <c r="H719" s="90">
        <f t="shared" si="182"/>
        <v>1.9774787146388272E-3</v>
      </c>
      <c r="I719" s="87">
        <f t="shared" si="183"/>
        <v>1.3302389453446855</v>
      </c>
      <c r="J719" s="88">
        <f t="shared" si="184"/>
        <v>1.3321991501405199</v>
      </c>
      <c r="K719" s="88">
        <f t="shared" si="185"/>
        <v>1.328278740548851</v>
      </c>
      <c r="L719" s="91">
        <f t="shared" si="186"/>
        <v>1.4525955333865618E-3</v>
      </c>
      <c r="M719" s="88">
        <f t="shared" si="187"/>
        <v>-2.4775983813027955E-4</v>
      </c>
      <c r="N719" s="88">
        <f t="shared" si="188"/>
        <v>1.3283066461943409</v>
      </c>
      <c r="O719" s="92">
        <f t="shared" si="189"/>
        <v>1.3305685251304586</v>
      </c>
      <c r="P719" s="64"/>
      <c r="Q719" s="85">
        <v>72.200000000000301</v>
      </c>
      <c r="R719" s="64">
        <f t="shared" si="190"/>
        <v>0</v>
      </c>
      <c r="S719" s="64">
        <f t="shared" si="191"/>
        <v>1.34</v>
      </c>
      <c r="T719" s="64"/>
      <c r="U719" s="64"/>
    </row>
    <row r="720" spans="1:21">
      <c r="A720" s="85">
        <v>72.300000000000296</v>
      </c>
      <c r="B720" s="87">
        <f t="shared" si="176"/>
        <v>1.6456390565002675E-3</v>
      </c>
      <c r="C720" s="88">
        <f t="shared" si="177"/>
        <v>2.1087316489433574E-3</v>
      </c>
      <c r="D720" s="88">
        <f t="shared" si="178"/>
        <v>1.1825464640571775E-3</v>
      </c>
      <c r="E720" s="89">
        <f t="shared" si="179"/>
        <v>-0.19796287169377361</v>
      </c>
      <c r="F720" s="90">
        <f t="shared" si="180"/>
        <v>-0.19999999999999996</v>
      </c>
      <c r="G720" s="90">
        <f t="shared" si="181"/>
        <v>1.9714144898964926E-3</v>
      </c>
      <c r="H720" s="90">
        <f t="shared" si="182"/>
        <v>1.9747668678003209E-3</v>
      </c>
      <c r="I720" s="87">
        <f t="shared" si="183"/>
        <v>1.3302523313219967</v>
      </c>
      <c r="J720" s="88">
        <f t="shared" si="184"/>
        <v>1.3322098747949156</v>
      </c>
      <c r="K720" s="88">
        <f t="shared" si="185"/>
        <v>1.3282947878490781</v>
      </c>
      <c r="L720" s="91">
        <f t="shared" si="186"/>
        <v>1.4506093606309342E-3</v>
      </c>
      <c r="M720" s="88">
        <f t="shared" si="187"/>
        <v>-2.4741757901912382E-4</v>
      </c>
      <c r="N720" s="88">
        <f t="shared" si="188"/>
        <v>1.3283226548381799</v>
      </c>
      <c r="O720" s="92">
        <f t="shared" si="189"/>
        <v>1.330581459133297</v>
      </c>
      <c r="P720" s="64"/>
      <c r="Q720" s="85">
        <v>72.300000000000296</v>
      </c>
      <c r="R720" s="64">
        <f t="shared" si="190"/>
        <v>0</v>
      </c>
      <c r="S720" s="64">
        <f t="shared" si="191"/>
        <v>1.34</v>
      </c>
      <c r="T720" s="64"/>
      <c r="U720" s="64"/>
    </row>
    <row r="721" spans="1:21">
      <c r="A721" s="85">
        <v>72.400000000000304</v>
      </c>
      <c r="B721" s="87">
        <f t="shared" si="176"/>
        <v>1.6433853738701655E-3</v>
      </c>
      <c r="C721" s="88">
        <f t="shared" si="177"/>
        <v>2.105846986468876E-3</v>
      </c>
      <c r="D721" s="88">
        <f t="shared" si="178"/>
        <v>1.1809237612714551E-3</v>
      </c>
      <c r="E721" s="89">
        <f t="shared" si="179"/>
        <v>-0.19796565678661274</v>
      </c>
      <c r="F721" s="90">
        <f t="shared" si="180"/>
        <v>-0.20000000000000007</v>
      </c>
      <c r="G721" s="90">
        <f t="shared" si="181"/>
        <v>1.968719238761886E-3</v>
      </c>
      <c r="H721" s="90">
        <f t="shared" si="182"/>
        <v>1.9720624486441987E-3</v>
      </c>
      <c r="I721" s="87">
        <f t="shared" si="183"/>
        <v>1.3302656806354425</v>
      </c>
      <c r="J721" s="88">
        <f t="shared" si="184"/>
        <v>1.3322205700014793</v>
      </c>
      <c r="K721" s="88">
        <f t="shared" si="185"/>
        <v>1.3283107912694057</v>
      </c>
      <c r="L721" s="91">
        <f t="shared" si="186"/>
        <v>1.4486286118834157E-3</v>
      </c>
      <c r="M721" s="88">
        <f t="shared" si="187"/>
        <v>-2.4707626420695752E-4</v>
      </c>
      <c r="N721" s="88">
        <f t="shared" si="188"/>
        <v>1.3283386197090674</v>
      </c>
      <c r="O721" s="92">
        <f t="shared" si="189"/>
        <v>1.3305943577102166</v>
      </c>
      <c r="P721" s="64"/>
      <c r="Q721" s="85">
        <v>72.400000000000304</v>
      </c>
      <c r="R721" s="64">
        <f t="shared" si="190"/>
        <v>0</v>
      </c>
      <c r="S721" s="64">
        <f t="shared" si="191"/>
        <v>1.34</v>
      </c>
      <c r="T721" s="64"/>
      <c r="U721" s="64"/>
    </row>
    <row r="722" spans="1:21">
      <c r="A722" s="85">
        <v>72.500000000000298</v>
      </c>
      <c r="B722" s="87">
        <f t="shared" si="176"/>
        <v>1.6411378555798619E-3</v>
      </c>
      <c r="C722" s="88">
        <f t="shared" si="177"/>
        <v>2.1029702054517923E-3</v>
      </c>
      <c r="D722" s="88">
        <f t="shared" si="178"/>
        <v>1.1793055057079318E-3</v>
      </c>
      <c r="E722" s="89">
        <f t="shared" si="179"/>
        <v>-0.19796843427447994</v>
      </c>
      <c r="F722" s="90">
        <f t="shared" si="180"/>
        <v>-0.2</v>
      </c>
      <c r="G722" s="90">
        <f t="shared" si="181"/>
        <v>1.9660313472775848E-3</v>
      </c>
      <c r="H722" s="90">
        <f t="shared" si="182"/>
        <v>1.9693654266958343E-3</v>
      </c>
      <c r="I722" s="87">
        <f t="shared" si="183"/>
        <v>1.3302789934354486</v>
      </c>
      <c r="J722" s="88">
        <f t="shared" si="184"/>
        <v>1.3322312358813309</v>
      </c>
      <c r="K722" s="88">
        <f t="shared" si="185"/>
        <v>1.3283267509895664</v>
      </c>
      <c r="L722" s="91">
        <f t="shared" si="186"/>
        <v>1.4466532649563041E-3</v>
      </c>
      <c r="M722" s="88">
        <f t="shared" si="187"/>
        <v>-2.4673588979136558E-4</v>
      </c>
      <c r="N722" s="88">
        <f t="shared" si="188"/>
        <v>1.3283545409862925</v>
      </c>
      <c r="O722" s="92">
        <f t="shared" si="189"/>
        <v>1.3306072210065647</v>
      </c>
      <c r="P722" s="64"/>
      <c r="Q722" s="85">
        <v>72.500000000000298</v>
      </c>
      <c r="R722" s="64">
        <f t="shared" si="190"/>
        <v>0</v>
      </c>
      <c r="S722" s="64">
        <f t="shared" si="191"/>
        <v>1.34</v>
      </c>
      <c r="T722" s="64"/>
      <c r="U722" s="64"/>
    </row>
    <row r="723" spans="1:21">
      <c r="A723" s="85">
        <v>72.600000000000307</v>
      </c>
      <c r="B723" s="87">
        <f t="shared" si="176"/>
        <v>1.6388964763725687E-3</v>
      </c>
      <c r="C723" s="88">
        <f t="shared" si="177"/>
        <v>2.1001012736355509E-3</v>
      </c>
      <c r="D723" s="88">
        <f t="shared" si="178"/>
        <v>1.1776916791095863E-3</v>
      </c>
      <c r="E723" s="89">
        <f t="shared" si="179"/>
        <v>-0.19797120418848177</v>
      </c>
      <c r="F723" s="90">
        <f t="shared" si="180"/>
        <v>-0.19999999999999996</v>
      </c>
      <c r="G723" s="90">
        <f t="shared" si="181"/>
        <v>1.9633507853403058E-3</v>
      </c>
      <c r="H723" s="90">
        <f t="shared" si="182"/>
        <v>1.9666757716470824E-3</v>
      </c>
      <c r="I723" s="87">
        <f t="shared" si="183"/>
        <v>1.33029226987162</v>
      </c>
      <c r="J723" s="88">
        <f t="shared" si="184"/>
        <v>1.3322418725549261</v>
      </c>
      <c r="K723" s="88">
        <f t="shared" si="185"/>
        <v>1.3283426671883136</v>
      </c>
      <c r="L723" s="91">
        <f t="shared" si="186"/>
        <v>1.4446832977821355E-3</v>
      </c>
      <c r="M723" s="88">
        <f t="shared" si="187"/>
        <v>-2.46396451891081E-4</v>
      </c>
      <c r="N723" s="88">
        <f t="shared" si="188"/>
        <v>1.3283704188481678</v>
      </c>
      <c r="O723" s="92">
        <f t="shared" si="189"/>
        <v>1.3306200491668945</v>
      </c>
      <c r="P723" s="64"/>
      <c r="Q723" s="85">
        <v>72.600000000000307</v>
      </c>
      <c r="R723" s="64">
        <f t="shared" si="190"/>
        <v>0</v>
      </c>
      <c r="S723" s="64">
        <f t="shared" si="191"/>
        <v>1.34</v>
      </c>
      <c r="T723" s="64"/>
      <c r="U723" s="64"/>
    </row>
    <row r="724" spans="1:21">
      <c r="A724" s="85">
        <v>72.700000000000301</v>
      </c>
      <c r="B724" s="87">
        <f t="shared" si="176"/>
        <v>1.6366612111292894E-3</v>
      </c>
      <c r="C724" s="88">
        <f t="shared" si="177"/>
        <v>2.0972401589393827E-3</v>
      </c>
      <c r="D724" s="88">
        <f t="shared" si="178"/>
        <v>1.176082263319196E-3</v>
      </c>
      <c r="E724" s="89">
        <f t="shared" si="179"/>
        <v>-0.19797396655955565</v>
      </c>
      <c r="F724" s="90">
        <f t="shared" si="180"/>
        <v>-0.1999999999999999</v>
      </c>
      <c r="G724" s="90">
        <f t="shared" si="181"/>
        <v>1.9606775230107212E-3</v>
      </c>
      <c r="H724" s="90">
        <f t="shared" si="182"/>
        <v>1.9639934533551471E-3</v>
      </c>
      <c r="I724" s="87">
        <f t="shared" si="183"/>
        <v>1.3303055100927441</v>
      </c>
      <c r="J724" s="88">
        <f t="shared" si="184"/>
        <v>1.3322524801420628</v>
      </c>
      <c r="K724" s="88">
        <f t="shared" si="185"/>
        <v>1.3283585400434257</v>
      </c>
      <c r="L724" s="91">
        <f t="shared" si="186"/>
        <v>1.4427186884139898E-3</v>
      </c>
      <c r="M724" s="88">
        <f t="shared" si="187"/>
        <v>-2.4605794664648054E-4</v>
      </c>
      <c r="N724" s="88">
        <f t="shared" si="188"/>
        <v>1.3283862534720332</v>
      </c>
      <c r="O724" s="92">
        <f t="shared" si="189"/>
        <v>1.33063284233497</v>
      </c>
      <c r="P724" s="64"/>
      <c r="Q724" s="85">
        <v>72.700000000000301</v>
      </c>
      <c r="R724" s="64">
        <f t="shared" si="190"/>
        <v>0</v>
      </c>
      <c r="S724" s="64">
        <f t="shared" si="191"/>
        <v>1.34</v>
      </c>
      <c r="T724" s="64"/>
      <c r="U724" s="64"/>
    </row>
    <row r="725" spans="1:21">
      <c r="A725" s="85">
        <v>72.800000000000296</v>
      </c>
      <c r="B725" s="87">
        <f t="shared" si="176"/>
        <v>1.6344320348678767E-3</v>
      </c>
      <c r="C725" s="88">
        <f t="shared" si="177"/>
        <v>2.0943868294571039E-3</v>
      </c>
      <c r="D725" s="88">
        <f t="shared" si="178"/>
        <v>1.1744772402786496E-3</v>
      </c>
      <c r="E725" s="89">
        <f t="shared" si="179"/>
        <v>-0.19797672141847064</v>
      </c>
      <c r="F725" s="90">
        <f t="shared" si="180"/>
        <v>-0.19999999999999996</v>
      </c>
      <c r="G725" s="90">
        <f t="shared" si="181"/>
        <v>1.9580115305123384E-3</v>
      </c>
      <c r="H725" s="90">
        <f t="shared" si="182"/>
        <v>1.961318441841452E-3</v>
      </c>
      <c r="I725" s="87">
        <f t="shared" si="183"/>
        <v>1.3303187142467994</v>
      </c>
      <c r="J725" s="88">
        <f t="shared" si="184"/>
        <v>1.332263058761884</v>
      </c>
      <c r="K725" s="88">
        <f t="shared" si="185"/>
        <v>1.328374369731715</v>
      </c>
      <c r="L725" s="91">
        <f t="shared" si="186"/>
        <v>1.4407594150241225E-3</v>
      </c>
      <c r="M725" s="88">
        <f t="shared" si="187"/>
        <v>-2.4572037021874449E-4</v>
      </c>
      <c r="N725" s="88">
        <f t="shared" si="188"/>
        <v>1.3284020450342655</v>
      </c>
      <c r="O725" s="92">
        <f t="shared" si="189"/>
        <v>1.330645600653773</v>
      </c>
      <c r="P725" s="64"/>
      <c r="Q725" s="85">
        <v>72.800000000000296</v>
      </c>
      <c r="R725" s="64">
        <f t="shared" si="190"/>
        <v>0</v>
      </c>
      <c r="S725" s="64">
        <f t="shared" si="191"/>
        <v>1.34</v>
      </c>
      <c r="T725" s="64"/>
      <c r="U725" s="64"/>
    </row>
    <row r="726" spans="1:21">
      <c r="A726" s="85">
        <v>72.900000000000304</v>
      </c>
      <c r="B726" s="87">
        <f t="shared" si="176"/>
        <v>1.6322089227421041E-3</v>
      </c>
      <c r="C726" s="88">
        <f t="shared" si="177"/>
        <v>2.0915412534559313E-3</v>
      </c>
      <c r="D726" s="88">
        <f t="shared" si="178"/>
        <v>1.1728765920282769E-3</v>
      </c>
      <c r="E726" s="89">
        <f t="shared" si="179"/>
        <v>-0.19797946879582873</v>
      </c>
      <c r="F726" s="90">
        <f t="shared" si="180"/>
        <v>-0.2</v>
      </c>
      <c r="G726" s="90">
        <f t="shared" si="181"/>
        <v>1.9553527782303977E-3</v>
      </c>
      <c r="H726" s="90">
        <f t="shared" si="182"/>
        <v>1.9586507072905249E-3</v>
      </c>
      <c r="I726" s="87">
        <f t="shared" si="183"/>
        <v>1.3303318824809578</v>
      </c>
      <c r="J726" s="88">
        <f t="shared" si="184"/>
        <v>1.3322736085328832</v>
      </c>
      <c r="K726" s="88">
        <f t="shared" si="185"/>
        <v>1.3283901564290324</v>
      </c>
      <c r="L726" s="91">
        <f t="shared" si="186"/>
        <v>1.4388054559032705E-3</v>
      </c>
      <c r="M726" s="88">
        <f t="shared" si="187"/>
        <v>-2.453837187901858E-4</v>
      </c>
      <c r="N726" s="88">
        <f t="shared" si="188"/>
        <v>1.3284177937102821</v>
      </c>
      <c r="O726" s="92">
        <f t="shared" si="189"/>
        <v>1.3306583242655061</v>
      </c>
      <c r="P726" s="64"/>
      <c r="Q726" s="85">
        <v>72.900000000000304</v>
      </c>
      <c r="R726" s="64">
        <f t="shared" si="190"/>
        <v>0</v>
      </c>
      <c r="S726" s="64">
        <f t="shared" si="191"/>
        <v>1.34</v>
      </c>
      <c r="T726" s="64"/>
      <c r="U726" s="64"/>
    </row>
    <row r="727" spans="1:21">
      <c r="A727" s="85">
        <v>73.000000000000298</v>
      </c>
      <c r="B727" s="87">
        <f t="shared" si="176"/>
        <v>1.629991850040743E-3</v>
      </c>
      <c r="C727" s="88">
        <f t="shared" si="177"/>
        <v>2.0887033993753096E-3</v>
      </c>
      <c r="D727" s="88">
        <f t="shared" si="178"/>
        <v>1.1712803007061768E-3</v>
      </c>
      <c r="E727" s="89">
        <f t="shared" si="179"/>
        <v>-0.19798220872206557</v>
      </c>
      <c r="F727" s="90">
        <f t="shared" si="180"/>
        <v>-0.20000000000000009</v>
      </c>
      <c r="G727" s="90">
        <f t="shared" si="181"/>
        <v>1.9527012367107752E-3</v>
      </c>
      <c r="H727" s="90">
        <f t="shared" si="182"/>
        <v>1.9559902200488918E-3</v>
      </c>
      <c r="I727" s="87">
        <f t="shared" si="183"/>
        <v>1.3303450149415921</v>
      </c>
      <c r="J727" s="88">
        <f t="shared" si="184"/>
        <v>1.3322841295729078</v>
      </c>
      <c r="K727" s="88">
        <f t="shared" si="185"/>
        <v>1.3284059003102762</v>
      </c>
      <c r="L727" s="91">
        <f t="shared" si="186"/>
        <v>1.4368567894592853E-3</v>
      </c>
      <c r="M727" s="88">
        <f t="shared" si="187"/>
        <v>-2.4504798856441162E-4</v>
      </c>
      <c r="N727" s="88">
        <f t="shared" si="188"/>
        <v>1.3284334996745499</v>
      </c>
      <c r="O727" s="92">
        <f t="shared" si="189"/>
        <v>1.3306710133116002</v>
      </c>
      <c r="P727" s="64"/>
      <c r="Q727" s="85">
        <v>73.000000000000298</v>
      </c>
      <c r="R727" s="64">
        <f t="shared" si="190"/>
        <v>0</v>
      </c>
      <c r="S727" s="64">
        <f t="shared" si="191"/>
        <v>1.34</v>
      </c>
      <c r="T727" s="64"/>
      <c r="U727" s="64"/>
    </row>
    <row r="728" spans="1:21">
      <c r="A728" s="85">
        <v>73.100000000000307</v>
      </c>
      <c r="B728" s="87">
        <f t="shared" si="176"/>
        <v>1.6277807921866452E-3</v>
      </c>
      <c r="C728" s="88">
        <f t="shared" si="177"/>
        <v>2.0858732358257381E-3</v>
      </c>
      <c r="D728" s="88">
        <f t="shared" si="178"/>
        <v>1.1696883485475523E-3</v>
      </c>
      <c r="E728" s="89">
        <f t="shared" si="179"/>
        <v>-0.19798494122745255</v>
      </c>
      <c r="F728" s="90">
        <f t="shared" si="180"/>
        <v>-0.1999999999999999</v>
      </c>
      <c r="G728" s="90">
        <f t="shared" si="181"/>
        <v>1.9500568766588943E-3</v>
      </c>
      <c r="H728" s="90">
        <f t="shared" si="182"/>
        <v>1.953336950623974E-3</v>
      </c>
      <c r="I728" s="87">
        <f t="shared" si="183"/>
        <v>1.3303581117742811</v>
      </c>
      <c r="J728" s="88">
        <f t="shared" si="184"/>
        <v>1.3322946219991654</v>
      </c>
      <c r="K728" s="88">
        <f t="shared" si="185"/>
        <v>1.3284216015493968</v>
      </c>
      <c r="L728" s="91">
        <f t="shared" si="186"/>
        <v>1.4349133942172714E-3</v>
      </c>
      <c r="M728" s="88">
        <f t="shared" si="187"/>
        <v>-2.4471317576531666E-4</v>
      </c>
      <c r="N728" s="88">
        <f t="shared" si="188"/>
        <v>1.3284491631005906</v>
      </c>
      <c r="O728" s="92">
        <f t="shared" si="189"/>
        <v>1.3306836679327185</v>
      </c>
      <c r="P728" s="64"/>
      <c r="Q728" s="85">
        <v>73.100000000000307</v>
      </c>
      <c r="R728" s="64">
        <f t="shared" si="190"/>
        <v>0</v>
      </c>
      <c r="S728" s="64">
        <f t="shared" si="191"/>
        <v>1.34</v>
      </c>
      <c r="T728" s="64"/>
      <c r="U728" s="64"/>
    </row>
    <row r="729" spans="1:21">
      <c r="A729" s="85">
        <v>73.200000000000301</v>
      </c>
      <c r="B729" s="87">
        <f t="shared" si="176"/>
        <v>1.6255757247358371E-3</v>
      </c>
      <c r="C729" s="88">
        <f t="shared" si="177"/>
        <v>2.0830507315876211E-3</v>
      </c>
      <c r="D729" s="88">
        <f t="shared" si="178"/>
        <v>1.168100717884053E-3</v>
      </c>
      <c r="E729" s="89">
        <f t="shared" si="179"/>
        <v>-0.19798766634209675</v>
      </c>
      <c r="F729" s="90">
        <f t="shared" si="180"/>
        <v>-0.20000000000000007</v>
      </c>
      <c r="G729" s="90">
        <f t="shared" si="181"/>
        <v>1.9474196689386481E-3</v>
      </c>
      <c r="H729" s="90">
        <f t="shared" si="182"/>
        <v>1.9506908696830046E-3</v>
      </c>
      <c r="I729" s="87">
        <f t="shared" si="183"/>
        <v>1.3303711731238148</v>
      </c>
      <c r="J729" s="88">
        <f t="shared" si="184"/>
        <v>1.3323050859282262</v>
      </c>
      <c r="K729" s="88">
        <f t="shared" si="185"/>
        <v>1.3284372603194035</v>
      </c>
      <c r="L729" s="91">
        <f t="shared" si="186"/>
        <v>1.4329752488183882E-3</v>
      </c>
      <c r="M729" s="88">
        <f t="shared" si="187"/>
        <v>-2.4437927663724531E-4</v>
      </c>
      <c r="N729" s="88">
        <f t="shared" si="188"/>
        <v>1.3284647841609869</v>
      </c>
      <c r="O729" s="92">
        <f t="shared" si="189"/>
        <v>1.3306962882687619</v>
      </c>
      <c r="P729" s="64"/>
      <c r="Q729" s="85">
        <v>73.200000000000301</v>
      </c>
      <c r="R729" s="64">
        <f t="shared" si="190"/>
        <v>0</v>
      </c>
      <c r="S729" s="64">
        <f t="shared" si="191"/>
        <v>1.34</v>
      </c>
      <c r="T729" s="64"/>
      <c r="U729" s="64"/>
    </row>
    <row r="730" spans="1:21">
      <c r="A730" s="85">
        <v>73.300000000000296</v>
      </c>
      <c r="B730" s="87">
        <f t="shared" si="176"/>
        <v>1.6233766233766168E-3</v>
      </c>
      <c r="C730" s="88">
        <f t="shared" si="177"/>
        <v>2.0802358556101129E-3</v>
      </c>
      <c r="D730" s="88">
        <f t="shared" si="178"/>
        <v>1.1665173911431207E-3</v>
      </c>
      <c r="E730" s="89">
        <f t="shared" si="179"/>
        <v>-0.19799038409594302</v>
      </c>
      <c r="F730" s="90">
        <f t="shared" si="180"/>
        <v>-0.19999999999999996</v>
      </c>
      <c r="G730" s="90">
        <f t="shared" si="181"/>
        <v>1.9447895845713281E-3</v>
      </c>
      <c r="H730" s="90">
        <f t="shared" si="182"/>
        <v>1.94805194805194E-3</v>
      </c>
      <c r="I730" s="87">
        <f t="shared" si="183"/>
        <v>1.3303841991341994</v>
      </c>
      <c r="J730" s="88">
        <f t="shared" si="184"/>
        <v>1.3323155214760278</v>
      </c>
      <c r="K730" s="88">
        <f t="shared" si="185"/>
        <v>1.3284528767923707</v>
      </c>
      <c r="L730" s="91">
        <f t="shared" si="186"/>
        <v>1.4310423320188219E-3</v>
      </c>
      <c r="M730" s="88">
        <f t="shared" si="187"/>
        <v>-2.4404628744582098E-4</v>
      </c>
      <c r="N730" s="88">
        <f t="shared" si="188"/>
        <v>1.3284803630273894</v>
      </c>
      <c r="O730" s="92">
        <f t="shared" si="189"/>
        <v>1.3307088744588746</v>
      </c>
      <c r="P730" s="64"/>
      <c r="Q730" s="85">
        <v>73.300000000000296</v>
      </c>
      <c r="R730" s="64">
        <f t="shared" si="190"/>
        <v>0</v>
      </c>
      <c r="S730" s="64">
        <f t="shared" si="191"/>
        <v>1.34</v>
      </c>
      <c r="T730" s="64"/>
      <c r="U730" s="64"/>
    </row>
    <row r="731" spans="1:21">
      <c r="A731" s="85">
        <v>73.400000000000304</v>
      </c>
      <c r="B731" s="87">
        <f t="shared" si="176"/>
        <v>1.6211834639286611E-3</v>
      </c>
      <c r="C731" s="88">
        <f t="shared" si="177"/>
        <v>2.0774285770099824E-3</v>
      </c>
      <c r="D731" s="88">
        <f t="shared" si="178"/>
        <v>1.1649383508473396E-3</v>
      </c>
      <c r="E731" s="89">
        <f t="shared" si="179"/>
        <v>-0.19799309451877437</v>
      </c>
      <c r="F731" s="90">
        <f t="shared" si="180"/>
        <v>-0.19999999999999993</v>
      </c>
      <c r="G731" s="90">
        <f t="shared" si="181"/>
        <v>1.9421665947345625E-3</v>
      </c>
      <c r="H731" s="90">
        <f t="shared" si="182"/>
        <v>1.9454201567143932E-3</v>
      </c>
      <c r="I731" s="87">
        <f t="shared" si="183"/>
        <v>1.3303971899486626</v>
      </c>
      <c r="J731" s="88">
        <f t="shared" si="184"/>
        <v>1.3323259287578806</v>
      </c>
      <c r="K731" s="88">
        <f t="shared" si="185"/>
        <v>1.3284684511394447</v>
      </c>
      <c r="L731" s="91">
        <f t="shared" si="186"/>
        <v>1.4291146226892545E-3</v>
      </c>
      <c r="M731" s="88">
        <f t="shared" si="187"/>
        <v>-2.4371420447610542E-4</v>
      </c>
      <c r="N731" s="88">
        <f t="shared" si="188"/>
        <v>1.3284958998705223</v>
      </c>
      <c r="O731" s="92">
        <f t="shared" si="189"/>
        <v>1.3307214266414482</v>
      </c>
      <c r="P731" s="64"/>
      <c r="Q731" s="85">
        <v>73.400000000000304</v>
      </c>
      <c r="R731" s="64">
        <f t="shared" si="190"/>
        <v>0</v>
      </c>
      <c r="S731" s="64">
        <f t="shared" si="191"/>
        <v>1.34</v>
      </c>
      <c r="T731" s="64"/>
      <c r="U731" s="64"/>
    </row>
    <row r="732" spans="1:21">
      <c r="A732" s="85">
        <v>73.500000000000298</v>
      </c>
      <c r="B732" s="87">
        <f t="shared" si="176"/>
        <v>1.6189962223421412E-3</v>
      </c>
      <c r="C732" s="88">
        <f t="shared" si="177"/>
        <v>2.0746288650704847E-3</v>
      </c>
      <c r="D732" s="88">
        <f t="shared" si="178"/>
        <v>1.1633635796137979E-3</v>
      </c>
      <c r="E732" s="89">
        <f t="shared" si="179"/>
        <v>-0.19799579764021341</v>
      </c>
      <c r="F732" s="90">
        <f t="shared" si="180"/>
        <v>-0.19999999999999998</v>
      </c>
      <c r="G732" s="90">
        <f t="shared" si="181"/>
        <v>1.9395506707612657E-3</v>
      </c>
      <c r="H732" s="90">
        <f t="shared" si="182"/>
        <v>1.9427954668105693E-3</v>
      </c>
      <c r="I732" s="87">
        <f t="shared" si="183"/>
        <v>1.3304101457096602</v>
      </c>
      <c r="J732" s="88">
        <f t="shared" si="184"/>
        <v>1.3323363078884702</v>
      </c>
      <c r="K732" s="88">
        <f t="shared" si="185"/>
        <v>1.32848398353085</v>
      </c>
      <c r="L732" s="91">
        <f t="shared" si="186"/>
        <v>1.4271920998140016E-3</v>
      </c>
      <c r="M732" s="88">
        <f t="shared" si="187"/>
        <v>-2.4338302403409569E-4</v>
      </c>
      <c r="N732" s="88">
        <f t="shared" si="188"/>
        <v>1.328511394860191</v>
      </c>
      <c r="O732" s="92">
        <f t="shared" si="189"/>
        <v>1.3307339449541287</v>
      </c>
      <c r="P732" s="64"/>
      <c r="Q732" s="85">
        <v>73.500000000000298</v>
      </c>
      <c r="R732" s="64">
        <f t="shared" si="190"/>
        <v>0</v>
      </c>
      <c r="S732" s="64">
        <f t="shared" si="191"/>
        <v>1.34</v>
      </c>
      <c r="T732" s="64"/>
      <c r="U732" s="64"/>
    </row>
    <row r="733" spans="1:21">
      <c r="A733" s="85">
        <v>73.600000000000307</v>
      </c>
      <c r="B733" s="87">
        <f t="shared" si="176"/>
        <v>1.6168148746968404E-3</v>
      </c>
      <c r="C733" s="88">
        <f t="shared" si="177"/>
        <v>2.0718366892402366E-3</v>
      </c>
      <c r="D733" s="88">
        <f t="shared" si="178"/>
        <v>1.161793060153444E-3</v>
      </c>
      <c r="E733" s="89">
        <f t="shared" si="179"/>
        <v>-0.19799849348972348</v>
      </c>
      <c r="F733" s="90">
        <f t="shared" si="180"/>
        <v>-0.19999999999999993</v>
      </c>
      <c r="G733" s="90">
        <f t="shared" si="181"/>
        <v>1.9369417841385908E-3</v>
      </c>
      <c r="H733" s="90">
        <f t="shared" si="182"/>
        <v>1.9401778496362084E-3</v>
      </c>
      <c r="I733" s="87">
        <f t="shared" si="183"/>
        <v>1.3304230665588792</v>
      </c>
      <c r="J733" s="88">
        <f t="shared" si="184"/>
        <v>1.3323466589818636</v>
      </c>
      <c r="K733" s="88">
        <f t="shared" si="185"/>
        <v>1.3284994741358949</v>
      </c>
      <c r="L733" s="91">
        <f t="shared" si="186"/>
        <v>1.4252747424906517E-3</v>
      </c>
      <c r="M733" s="88">
        <f t="shared" si="187"/>
        <v>-2.4305274244505059E-4</v>
      </c>
      <c r="N733" s="88">
        <f t="shared" si="188"/>
        <v>1.3285268481652859</v>
      </c>
      <c r="O733" s="92">
        <f t="shared" si="189"/>
        <v>1.3307464295338185</v>
      </c>
      <c r="P733" s="64"/>
      <c r="Q733" s="85">
        <v>73.600000000000307</v>
      </c>
      <c r="R733" s="64">
        <f t="shared" si="190"/>
        <v>0</v>
      </c>
      <c r="S733" s="64">
        <f t="shared" si="191"/>
        <v>1.34</v>
      </c>
      <c r="T733" s="64"/>
      <c r="U733" s="64"/>
    </row>
    <row r="734" spans="1:21">
      <c r="A734" s="85">
        <v>73.700000000000301</v>
      </c>
      <c r="B734" s="87">
        <f t="shared" si="176"/>
        <v>1.6146393972012851E-3</v>
      </c>
      <c r="C734" s="88">
        <f t="shared" si="177"/>
        <v>2.0690520191321122E-3</v>
      </c>
      <c r="D734" s="88">
        <f t="shared" si="178"/>
        <v>1.1602267752704582E-3</v>
      </c>
      <c r="E734" s="89">
        <f t="shared" si="179"/>
        <v>-0.19800118209660961</v>
      </c>
      <c r="F734" s="90">
        <f t="shared" si="180"/>
        <v>-0.19999999999999996</v>
      </c>
      <c r="G734" s="90">
        <f t="shared" si="181"/>
        <v>1.9343399065068967E-3</v>
      </c>
      <c r="H734" s="90">
        <f t="shared" si="182"/>
        <v>1.937567276641542E-3</v>
      </c>
      <c r="I734" s="87">
        <f t="shared" si="183"/>
        <v>1.3304359526372445</v>
      </c>
      <c r="J734" s="88">
        <f t="shared" si="184"/>
        <v>1.3323569821515115</v>
      </c>
      <c r="K734" s="88">
        <f t="shared" si="185"/>
        <v>1.3285149231229774</v>
      </c>
      <c r="L734" s="91">
        <f t="shared" si="186"/>
        <v>1.4233625299283686E-3</v>
      </c>
      <c r="M734" s="88">
        <f t="shared" si="187"/>
        <v>-2.4272335605498779E-4</v>
      </c>
      <c r="N734" s="88">
        <f t="shared" si="188"/>
        <v>1.328542259953791</v>
      </c>
      <c r="O734" s="92">
        <f t="shared" si="189"/>
        <v>1.3307588805166848</v>
      </c>
      <c r="P734" s="64"/>
      <c r="Q734" s="85">
        <v>73.700000000000301</v>
      </c>
      <c r="R734" s="64">
        <f t="shared" si="190"/>
        <v>0</v>
      </c>
      <c r="S734" s="64">
        <f t="shared" si="191"/>
        <v>1.34</v>
      </c>
      <c r="T734" s="64"/>
      <c r="U734" s="64"/>
    </row>
    <row r="735" spans="1:21">
      <c r="A735" s="85">
        <v>73.800000000000296</v>
      </c>
      <c r="B735" s="87">
        <f t="shared" si="176"/>
        <v>1.6124697661918774E-3</v>
      </c>
      <c r="C735" s="88">
        <f t="shared" si="177"/>
        <v>2.0662748245221319E-3</v>
      </c>
      <c r="D735" s="88">
        <f t="shared" si="178"/>
        <v>1.1586647078616231E-3</v>
      </c>
      <c r="E735" s="89">
        <f t="shared" si="179"/>
        <v>-0.19800386349001939</v>
      </c>
      <c r="F735" s="90">
        <f t="shared" si="180"/>
        <v>-0.2</v>
      </c>
      <c r="G735" s="90">
        <f t="shared" si="181"/>
        <v>1.9317450096587173E-3</v>
      </c>
      <c r="H735" s="90">
        <f t="shared" si="182"/>
        <v>1.9349637194302528E-3</v>
      </c>
      <c r="I735" s="87">
        <f t="shared" si="183"/>
        <v>1.3304488040849236</v>
      </c>
      <c r="J735" s="88">
        <f t="shared" si="184"/>
        <v>1.3323672775102542</v>
      </c>
      <c r="K735" s="88">
        <f t="shared" si="185"/>
        <v>1.328530330659593</v>
      </c>
      <c r="L735" s="91">
        <f t="shared" si="186"/>
        <v>1.4214554414485319E-3</v>
      </c>
      <c r="M735" s="88">
        <f t="shared" si="187"/>
        <v>-2.4239486122901003E-4</v>
      </c>
      <c r="N735" s="88">
        <f t="shared" si="188"/>
        <v>1.3285576303927884</v>
      </c>
      <c r="O735" s="92">
        <f t="shared" si="189"/>
        <v>1.3307712980381621</v>
      </c>
      <c r="P735" s="64"/>
      <c r="Q735" s="85">
        <v>73.800000000000296</v>
      </c>
      <c r="R735" s="64">
        <f t="shared" si="190"/>
        <v>0</v>
      </c>
      <c r="S735" s="64">
        <f t="shared" si="191"/>
        <v>1.34</v>
      </c>
      <c r="T735" s="64"/>
      <c r="U735" s="64"/>
    </row>
    <row r="736" spans="1:21">
      <c r="A736" s="85">
        <v>73.900000000000304</v>
      </c>
      <c r="B736" s="87">
        <f t="shared" si="176"/>
        <v>1.6103059581320384E-3</v>
      </c>
      <c r="C736" s="88">
        <f t="shared" si="177"/>
        <v>2.0635050753483749E-3</v>
      </c>
      <c r="D736" s="88">
        <f t="shared" si="178"/>
        <v>1.1571068409157016E-3</v>
      </c>
      <c r="E736" s="89">
        <f t="shared" si="179"/>
        <v>-0.19800653769894441</v>
      </c>
      <c r="F736" s="90">
        <f t="shared" si="180"/>
        <v>-0.2</v>
      </c>
      <c r="G736" s="90">
        <f t="shared" si="181"/>
        <v>1.9291570655377446E-3</v>
      </c>
      <c r="H736" s="90">
        <f t="shared" si="182"/>
        <v>1.932367149758446E-3</v>
      </c>
      <c r="I736" s="87">
        <f t="shared" si="183"/>
        <v>1.3304616210413311</v>
      </c>
      <c r="J736" s="88">
        <f t="shared" si="184"/>
        <v>1.3323775451703237</v>
      </c>
      <c r="K736" s="88">
        <f t="shared" si="185"/>
        <v>1.3285456969123386</v>
      </c>
      <c r="L736" s="91">
        <f t="shared" si="186"/>
        <v>1.4195534564823741E-3</v>
      </c>
      <c r="M736" s="88">
        <f t="shared" si="187"/>
        <v>-2.420672543523021E-4</v>
      </c>
      <c r="N736" s="88">
        <f t="shared" si="188"/>
        <v>1.3285729596484648</v>
      </c>
      <c r="O736" s="92">
        <f t="shared" si="189"/>
        <v>1.3307836822329577</v>
      </c>
      <c r="P736" s="64"/>
      <c r="Q736" s="85">
        <v>73.900000000000304</v>
      </c>
      <c r="R736" s="64">
        <f t="shared" si="190"/>
        <v>0</v>
      </c>
      <c r="S736" s="64">
        <f t="shared" si="191"/>
        <v>1.34</v>
      </c>
      <c r="T736" s="64"/>
      <c r="U736" s="64"/>
    </row>
    <row r="737" spans="1:21">
      <c r="A737" s="85">
        <v>74.000000000000298</v>
      </c>
      <c r="B737" s="87">
        <f t="shared" si="176"/>
        <v>1.6081479496113577E-3</v>
      </c>
      <c r="C737" s="88">
        <f t="shared" si="177"/>
        <v>2.0607427417098953E-3</v>
      </c>
      <c r="D737" s="88">
        <f t="shared" si="178"/>
        <v>1.1555531575128204E-3</v>
      </c>
      <c r="E737" s="89">
        <f t="shared" si="179"/>
        <v>-0.19800920475222092</v>
      </c>
      <c r="F737" s="90">
        <f t="shared" si="180"/>
        <v>-0.19999999999999987</v>
      </c>
      <c r="G737" s="90">
        <f t="shared" si="181"/>
        <v>1.9265760462378173E-3</v>
      </c>
      <c r="H737" s="90">
        <f t="shared" si="182"/>
        <v>1.9297775395336291E-3</v>
      </c>
      <c r="I737" s="87">
        <f t="shared" si="183"/>
        <v>1.3304744036451355</v>
      </c>
      <c r="J737" s="88">
        <f t="shared" si="184"/>
        <v>1.3323877852433503</v>
      </c>
      <c r="K737" s="88">
        <f t="shared" si="185"/>
        <v>1.3285610220469204</v>
      </c>
      <c r="L737" s="91">
        <f t="shared" si="186"/>
        <v>1.4176565545716202E-3</v>
      </c>
      <c r="M737" s="88">
        <f t="shared" si="187"/>
        <v>-2.4174053182912436E-4</v>
      </c>
      <c r="N737" s="88">
        <f t="shared" si="188"/>
        <v>1.3285882478861182</v>
      </c>
      <c r="O737" s="92">
        <f t="shared" si="189"/>
        <v>1.3307960332350577</v>
      </c>
      <c r="P737" s="64"/>
      <c r="Q737" s="85">
        <v>74.000000000000298</v>
      </c>
      <c r="R737" s="64">
        <f t="shared" si="190"/>
        <v>0</v>
      </c>
      <c r="S737" s="64">
        <f t="shared" si="191"/>
        <v>1.34</v>
      </c>
      <c r="T737" s="64"/>
      <c r="U737" s="64"/>
    </row>
    <row r="738" spans="1:21">
      <c r="A738" s="85">
        <v>74.100000000000307</v>
      </c>
      <c r="B738" s="87">
        <f t="shared" si="176"/>
        <v>1.605995717344747E-3</v>
      </c>
      <c r="C738" s="88">
        <f t="shared" si="177"/>
        <v>2.0579877938656397E-3</v>
      </c>
      <c r="D738" s="88">
        <f t="shared" si="178"/>
        <v>1.1540036408238541E-3</v>
      </c>
      <c r="E738" s="89">
        <f t="shared" si="179"/>
        <v>-0.19801186467853144</v>
      </c>
      <c r="F738" s="90">
        <f t="shared" si="180"/>
        <v>-0.19999999999999993</v>
      </c>
      <c r="G738" s="90">
        <f t="shared" si="181"/>
        <v>1.924001924001916E-3</v>
      </c>
      <c r="H738" s="90">
        <f t="shared" si="182"/>
        <v>1.9271948608136963E-3</v>
      </c>
      <c r="I738" s="87">
        <f t="shared" si="183"/>
        <v>1.3304871520342614</v>
      </c>
      <c r="J738" s="88">
        <f t="shared" si="184"/>
        <v>1.3323979978403646</v>
      </c>
      <c r="K738" s="88">
        <f t="shared" si="185"/>
        <v>1.3285763062281584</v>
      </c>
      <c r="L738" s="91">
        <f t="shared" si="186"/>
        <v>1.4157647153669607E-3</v>
      </c>
      <c r="M738" s="88">
        <f t="shared" si="187"/>
        <v>-2.4141469008397685E-4</v>
      </c>
      <c r="N738" s="88">
        <f t="shared" si="188"/>
        <v>1.3286034952701622</v>
      </c>
      <c r="O738" s="92">
        <f t="shared" si="189"/>
        <v>1.3308083511777304</v>
      </c>
      <c r="P738" s="64"/>
      <c r="Q738" s="85">
        <v>74.100000000000307</v>
      </c>
      <c r="R738" s="64">
        <f t="shared" si="190"/>
        <v>0</v>
      </c>
      <c r="S738" s="64">
        <f t="shared" si="191"/>
        <v>1.34</v>
      </c>
      <c r="T738" s="64"/>
      <c r="U738" s="64"/>
    </row>
    <row r="739" spans="1:21">
      <c r="A739" s="85">
        <v>74.200000000000301</v>
      </c>
      <c r="B739" s="87">
        <f t="shared" si="176"/>
        <v>1.6038492381716053E-3</v>
      </c>
      <c r="C739" s="88">
        <f t="shared" si="177"/>
        <v>2.0552402022333879E-3</v>
      </c>
      <c r="D739" s="88">
        <f t="shared" si="178"/>
        <v>1.152458274109823E-3</v>
      </c>
      <c r="E739" s="89">
        <f t="shared" si="179"/>
        <v>-0.1980145175064047</v>
      </c>
      <c r="F739" s="90">
        <f t="shared" si="180"/>
        <v>-0.19999999999999987</v>
      </c>
      <c r="G739" s="90">
        <f t="shared" si="181"/>
        <v>1.9214346712211705E-3</v>
      </c>
      <c r="H739" s="90">
        <f t="shared" si="182"/>
        <v>1.9246190858059262E-3</v>
      </c>
      <c r="I739" s="87">
        <f t="shared" si="183"/>
        <v>1.3304998663458969</v>
      </c>
      <c r="J739" s="88">
        <f t="shared" si="184"/>
        <v>1.3324081830718015</v>
      </c>
      <c r="K739" s="88">
        <f t="shared" si="185"/>
        <v>1.3285915496199923</v>
      </c>
      <c r="L739" s="91">
        <f t="shared" si="186"/>
        <v>1.4138779186276896E-3</v>
      </c>
      <c r="M739" s="88">
        <f t="shared" si="187"/>
        <v>-2.4108972555959162E-4</v>
      </c>
      <c r="N739" s="88">
        <f t="shared" si="188"/>
        <v>1.3286187019641333</v>
      </c>
      <c r="O739" s="92">
        <f t="shared" si="189"/>
        <v>1.3308206361935313</v>
      </c>
      <c r="P739" s="64"/>
      <c r="Q739" s="85">
        <v>74.200000000000301</v>
      </c>
      <c r="R739" s="64">
        <f t="shared" si="190"/>
        <v>0</v>
      </c>
      <c r="S739" s="64">
        <f t="shared" si="191"/>
        <v>1.34</v>
      </c>
      <c r="T739" s="64"/>
      <c r="U739" s="64"/>
    </row>
    <row r="740" spans="1:21">
      <c r="A740" s="85">
        <v>74.300000000000296</v>
      </c>
      <c r="B740" s="87">
        <f t="shared" si="176"/>
        <v>1.6017084890549856E-3</v>
      </c>
      <c r="C740" s="88">
        <f t="shared" si="177"/>
        <v>2.0524999373886864E-3</v>
      </c>
      <c r="D740" s="88">
        <f t="shared" si="178"/>
        <v>1.1509170407212849E-3</v>
      </c>
      <c r="E740" s="89">
        <f t="shared" si="179"/>
        <v>-0.19801716326421834</v>
      </c>
      <c r="F740" s="90">
        <f t="shared" si="180"/>
        <v>-0.1999999999999999</v>
      </c>
      <c r="G740" s="90">
        <f t="shared" si="181"/>
        <v>1.9188742604338712E-3</v>
      </c>
      <c r="H740" s="90">
        <f t="shared" si="182"/>
        <v>1.9220501868659826E-3</v>
      </c>
      <c r="I740" s="87">
        <f t="shared" si="183"/>
        <v>1.3305125467164975</v>
      </c>
      <c r="J740" s="88">
        <f t="shared" si="184"/>
        <v>1.3324183410475055</v>
      </c>
      <c r="K740" s="88">
        <f t="shared" si="185"/>
        <v>1.3286067523854894</v>
      </c>
      <c r="L740" s="91">
        <f t="shared" si="186"/>
        <v>1.4119961442205118E-3</v>
      </c>
      <c r="M740" s="88">
        <f t="shared" si="187"/>
        <v>-2.407656347184305E-4</v>
      </c>
      <c r="N740" s="88">
        <f t="shared" si="188"/>
        <v>1.3286338681306968</v>
      </c>
      <c r="O740" s="92">
        <f t="shared" si="189"/>
        <v>1.3308328884143086</v>
      </c>
      <c r="P740" s="64"/>
      <c r="Q740" s="85">
        <v>74.300000000000296</v>
      </c>
      <c r="R740" s="64">
        <f t="shared" si="190"/>
        <v>0</v>
      </c>
      <c r="S740" s="64">
        <f t="shared" si="191"/>
        <v>1.34</v>
      </c>
      <c r="T740" s="64"/>
      <c r="U740" s="64"/>
    </row>
    <row r="741" spans="1:21">
      <c r="A741" s="85">
        <v>74.400000000000304</v>
      </c>
      <c r="B741" s="87">
        <f t="shared" si="176"/>
        <v>1.5995734470807719E-3</v>
      </c>
      <c r="C741" s="88">
        <f t="shared" si="177"/>
        <v>2.0497669700638033E-3</v>
      </c>
      <c r="D741" s="88">
        <f t="shared" si="178"/>
        <v>1.1493799240977407E-3</v>
      </c>
      <c r="E741" s="89">
        <f t="shared" si="179"/>
        <v>-0.198019801980198</v>
      </c>
      <c r="F741" s="90">
        <f t="shared" si="180"/>
        <v>-0.19999999999999996</v>
      </c>
      <c r="G741" s="90">
        <f t="shared" si="181"/>
        <v>1.9163206643244891E-3</v>
      </c>
      <c r="H741" s="90">
        <f t="shared" si="182"/>
        <v>1.9194881364969262E-3</v>
      </c>
      <c r="I741" s="87">
        <f t="shared" si="183"/>
        <v>1.3305251932817916</v>
      </c>
      <c r="J741" s="88">
        <f t="shared" si="184"/>
        <v>1.3324284718767352</v>
      </c>
      <c r="K741" s="88">
        <f t="shared" si="185"/>
        <v>1.3286219146868481</v>
      </c>
      <c r="L741" s="91">
        <f t="shared" si="186"/>
        <v>1.41011937211985E-3</v>
      </c>
      <c r="M741" s="88">
        <f t="shared" si="187"/>
        <v>-2.4044241404184584E-4</v>
      </c>
      <c r="N741" s="88">
        <f t="shared" si="188"/>
        <v>1.3286489939316515</v>
      </c>
      <c r="O741" s="92">
        <f t="shared" si="189"/>
        <v>1.3308451079712078</v>
      </c>
      <c r="P741" s="64"/>
      <c r="Q741" s="85">
        <v>74.400000000000304</v>
      </c>
      <c r="R741" s="64">
        <f t="shared" si="190"/>
        <v>0</v>
      </c>
      <c r="S741" s="64">
        <f t="shared" si="191"/>
        <v>1.34</v>
      </c>
      <c r="T741" s="64"/>
      <c r="U741" s="64"/>
    </row>
    <row r="742" spans="1:21">
      <c r="A742" s="85">
        <v>74.500000000000298</v>
      </c>
      <c r="B742" s="87">
        <f t="shared" si="176"/>
        <v>1.5974440894568624E-3</v>
      </c>
      <c r="C742" s="88">
        <f t="shared" si="177"/>
        <v>2.0470412711466844E-3</v>
      </c>
      <c r="D742" s="88">
        <f t="shared" si="178"/>
        <v>1.1478469077670405E-3</v>
      </c>
      <c r="E742" s="89">
        <f t="shared" si="179"/>
        <v>-0.19802243368241992</v>
      </c>
      <c r="F742" s="90">
        <f t="shared" si="180"/>
        <v>-0.19999999999999996</v>
      </c>
      <c r="G742" s="90">
        <f t="shared" si="181"/>
        <v>1.9137738557227077E-3</v>
      </c>
      <c r="H742" s="90">
        <f t="shared" si="182"/>
        <v>1.9169329073482348E-3</v>
      </c>
      <c r="I742" s="87">
        <f t="shared" si="183"/>
        <v>1.3305378061767841</v>
      </c>
      <c r="J742" s="88">
        <f t="shared" si="184"/>
        <v>1.332438575668164</v>
      </c>
      <c r="K742" s="88">
        <f t="shared" si="185"/>
        <v>1.3286370366854041</v>
      </c>
      <c r="L742" s="91">
        <f t="shared" si="186"/>
        <v>1.4082475824058168E-3</v>
      </c>
      <c r="M742" s="88">
        <f t="shared" si="187"/>
        <v>-2.4012006002990962E-4</v>
      </c>
      <c r="N742" s="88">
        <f t="shared" si="188"/>
        <v>1.3286640795279361</v>
      </c>
      <c r="O742" s="92">
        <f t="shared" si="189"/>
        <v>1.3308572949946753</v>
      </c>
      <c r="P742" s="64"/>
      <c r="Q742" s="85">
        <v>74.500000000000298</v>
      </c>
      <c r="R742" s="64">
        <f t="shared" si="190"/>
        <v>0</v>
      </c>
      <c r="S742" s="64">
        <f t="shared" si="191"/>
        <v>1.34</v>
      </c>
      <c r="T742" s="64"/>
      <c r="U742" s="64"/>
    </row>
    <row r="743" spans="1:21">
      <c r="A743" s="85">
        <v>74.600000000000307</v>
      </c>
      <c r="B743" s="87">
        <f t="shared" si="176"/>
        <v>1.5953203935123571E-3</v>
      </c>
      <c r="C743" s="88">
        <f t="shared" si="177"/>
        <v>2.0443228116799194E-3</v>
      </c>
      <c r="D743" s="88">
        <f t="shared" si="178"/>
        <v>1.1463179753447947E-3</v>
      </c>
      <c r="E743" s="89">
        <f t="shared" si="179"/>
        <v>-0.19802505839881077</v>
      </c>
      <c r="F743" s="90">
        <f t="shared" si="180"/>
        <v>-0.19999999999999984</v>
      </c>
      <c r="G743" s="90">
        <f t="shared" si="181"/>
        <v>1.9112338076024554E-3</v>
      </c>
      <c r="H743" s="90">
        <f t="shared" si="182"/>
        <v>1.9143844722148283E-3</v>
      </c>
      <c r="I743" s="87">
        <f t="shared" si="183"/>
        <v>1.3305503855357619</v>
      </c>
      <c r="J743" s="88">
        <f t="shared" si="184"/>
        <v>1.3324486525298866</v>
      </c>
      <c r="K743" s="88">
        <f t="shared" si="185"/>
        <v>1.3286521185416371</v>
      </c>
      <c r="L743" s="91">
        <f t="shared" si="186"/>
        <v>1.406380755264357E-3</v>
      </c>
      <c r="M743" s="88">
        <f t="shared" si="187"/>
        <v>-2.3979856920174243E-4</v>
      </c>
      <c r="N743" s="88">
        <f t="shared" si="188"/>
        <v>1.3286791250796348</v>
      </c>
      <c r="O743" s="92">
        <f t="shared" si="189"/>
        <v>1.3308694496144642</v>
      </c>
      <c r="P743" s="64"/>
      <c r="Q743" s="85">
        <v>74.600000000000307</v>
      </c>
      <c r="R743" s="64">
        <f t="shared" si="190"/>
        <v>0</v>
      </c>
      <c r="S743" s="64">
        <f t="shared" si="191"/>
        <v>1.34</v>
      </c>
      <c r="T743" s="64"/>
      <c r="U743" s="64"/>
    </row>
    <row r="744" spans="1:21">
      <c r="A744" s="85">
        <v>74.700000000000301</v>
      </c>
      <c r="B744" s="87">
        <f t="shared" si="176"/>
        <v>1.593202336696754E-3</v>
      </c>
      <c r="C744" s="88">
        <f t="shared" si="177"/>
        <v>2.0416115628597181E-3</v>
      </c>
      <c r="D744" s="88">
        <f t="shared" si="178"/>
        <v>1.1447931105337899E-3</v>
      </c>
      <c r="E744" s="89">
        <f t="shared" si="179"/>
        <v>-0.1980276761571497</v>
      </c>
      <c r="F744" s="90">
        <f t="shared" si="180"/>
        <v>-0.1999999999999999</v>
      </c>
      <c r="G744" s="90">
        <f t="shared" si="181"/>
        <v>1.908700493080953E-3</v>
      </c>
      <c r="H744" s="90">
        <f t="shared" si="182"/>
        <v>1.9118428040361046E-3</v>
      </c>
      <c r="I744" s="87">
        <f t="shared" si="183"/>
        <v>1.3305629314922995</v>
      </c>
      <c r="J744" s="88">
        <f t="shared" si="184"/>
        <v>1.3324587025694223</v>
      </c>
      <c r="K744" s="88">
        <f t="shared" si="185"/>
        <v>1.3286671604151767</v>
      </c>
      <c r="L744" s="91">
        <f t="shared" si="186"/>
        <v>1.404518870986053E-3</v>
      </c>
      <c r="M744" s="88">
        <f t="shared" si="187"/>
        <v>-2.3947793809500861E-4</v>
      </c>
      <c r="N744" s="88">
        <f t="shared" si="188"/>
        <v>1.3286941307459841</v>
      </c>
      <c r="O744" s="92">
        <f t="shared" si="189"/>
        <v>1.330881571959639</v>
      </c>
      <c r="P744" s="64"/>
      <c r="Q744" s="85">
        <v>74.700000000000301</v>
      </c>
      <c r="R744" s="64">
        <f t="shared" si="190"/>
        <v>0</v>
      </c>
      <c r="S744" s="64">
        <f t="shared" si="191"/>
        <v>1.34</v>
      </c>
      <c r="T744" s="64"/>
      <c r="U744" s="64"/>
    </row>
    <row r="745" spans="1:21">
      <c r="A745" s="85">
        <v>74.800000000000296</v>
      </c>
      <c r="B745" s="87">
        <f t="shared" si="176"/>
        <v>1.5910898965791503E-3</v>
      </c>
      <c r="C745" s="88">
        <f t="shared" si="177"/>
        <v>2.0389074960348893E-3</v>
      </c>
      <c r="D745" s="88">
        <f t="shared" si="178"/>
        <v>1.1432722971234112E-3</v>
      </c>
      <c r="E745" s="89">
        <f t="shared" si="179"/>
        <v>-0.19803028698506842</v>
      </c>
      <c r="F745" s="90">
        <f t="shared" si="180"/>
        <v>-0.19999999999999998</v>
      </c>
      <c r="G745" s="90">
        <f t="shared" si="181"/>
        <v>1.9061738854177623E-3</v>
      </c>
      <c r="H745" s="90">
        <f t="shared" si="182"/>
        <v>1.9093078758949803E-3</v>
      </c>
      <c r="I745" s="87">
        <f t="shared" si="183"/>
        <v>1.3305754441792628</v>
      </c>
      <c r="J745" s="88">
        <f t="shared" si="184"/>
        <v>1.3324687258937202</v>
      </c>
      <c r="K745" s="88">
        <f t="shared" si="185"/>
        <v>1.3286821624648053</v>
      </c>
      <c r="L745" s="91">
        <f t="shared" si="186"/>
        <v>1.4026619099666016E-3</v>
      </c>
      <c r="M745" s="88">
        <f t="shared" si="187"/>
        <v>-2.3915816326541123E-4</v>
      </c>
      <c r="N745" s="88">
        <f t="shared" si="188"/>
        <v>1.3287090966853756</v>
      </c>
      <c r="O745" s="92">
        <f t="shared" si="189"/>
        <v>1.3308936621585787</v>
      </c>
      <c r="P745" s="64"/>
      <c r="Q745" s="85">
        <v>74.800000000000296</v>
      </c>
      <c r="R745" s="64">
        <f t="shared" si="190"/>
        <v>0</v>
      </c>
      <c r="S745" s="64">
        <f t="shared" si="191"/>
        <v>1.34</v>
      </c>
      <c r="T745" s="64"/>
      <c r="U745" s="64"/>
    </row>
    <row r="746" spans="1:21">
      <c r="A746" s="85">
        <v>74.900000000000304</v>
      </c>
      <c r="B746" s="87">
        <f t="shared" si="176"/>
        <v>1.588983050847451E-3</v>
      </c>
      <c r="C746" s="88">
        <f t="shared" si="177"/>
        <v>2.0362105827058342E-3</v>
      </c>
      <c r="D746" s="88">
        <f t="shared" si="178"/>
        <v>1.1417555189890678E-3</v>
      </c>
      <c r="E746" s="89">
        <f t="shared" si="179"/>
        <v>-0.19803289091005244</v>
      </c>
      <c r="F746" s="90">
        <f t="shared" si="180"/>
        <v>-0.2</v>
      </c>
      <c r="G746" s="90">
        <f t="shared" si="181"/>
        <v>1.9036539580138466E-3</v>
      </c>
      <c r="H746" s="90">
        <f t="shared" si="182"/>
        <v>1.9067796610169412E-3</v>
      </c>
      <c r="I746" s="87">
        <f t="shared" si="183"/>
        <v>1.3305879237288136</v>
      </c>
      <c r="J746" s="88">
        <f t="shared" si="184"/>
        <v>1.3324787226091599</v>
      </c>
      <c r="K746" s="88">
        <f t="shared" si="185"/>
        <v>1.3286971248484674</v>
      </c>
      <c r="L746" s="91">
        <f t="shared" si="186"/>
        <v>1.4008098527044518E-3</v>
      </c>
      <c r="M746" s="88">
        <f t="shared" si="187"/>
        <v>-2.3883924128735538E-4</v>
      </c>
      <c r="N746" s="88">
        <f t="shared" si="188"/>
        <v>1.3287240230553647</v>
      </c>
      <c r="O746" s="92">
        <f t="shared" si="189"/>
        <v>1.3309057203389831</v>
      </c>
      <c r="P746" s="64"/>
      <c r="Q746" s="85">
        <v>74.900000000000304</v>
      </c>
      <c r="R746" s="64">
        <f t="shared" si="190"/>
        <v>0</v>
      </c>
      <c r="S746" s="64">
        <f t="shared" si="191"/>
        <v>1.34</v>
      </c>
      <c r="T746" s="64"/>
      <c r="U746" s="64"/>
    </row>
    <row r="747" spans="1:21">
      <c r="A747" s="85">
        <v>75.000000000000298</v>
      </c>
      <c r="B747" s="87">
        <f t="shared" si="176"/>
        <v>1.5868817773075842E-3</v>
      </c>
      <c r="C747" s="88">
        <f t="shared" si="177"/>
        <v>2.0335207945235472E-3</v>
      </c>
      <c r="D747" s="88">
        <f t="shared" si="178"/>
        <v>1.1402427600916212E-3</v>
      </c>
      <c r="E747" s="89">
        <f t="shared" si="179"/>
        <v>-0.19803548795944234</v>
      </c>
      <c r="F747" s="90">
        <f t="shared" si="180"/>
        <v>-0.19999999999999987</v>
      </c>
      <c r="G747" s="90">
        <f t="shared" si="181"/>
        <v>1.9011406844106388E-3</v>
      </c>
      <c r="H747" s="90">
        <f t="shared" si="182"/>
        <v>1.9042581327691009E-3</v>
      </c>
      <c r="I747" s="87">
        <f t="shared" si="183"/>
        <v>1.330600370272415</v>
      </c>
      <c r="J747" s="88">
        <f t="shared" si="184"/>
        <v>1.3324886928215571</v>
      </c>
      <c r="K747" s="88">
        <f t="shared" si="185"/>
        <v>1.3287120477232728</v>
      </c>
      <c r="L747" s="91">
        <f t="shared" si="186"/>
        <v>1.3989626798009492E-3</v>
      </c>
      <c r="M747" s="88">
        <f t="shared" si="187"/>
        <v>-2.3852116875361018E-4</v>
      </c>
      <c r="N747" s="88">
        <f t="shared" si="188"/>
        <v>1.3287389100126745</v>
      </c>
      <c r="O747" s="92">
        <f t="shared" si="189"/>
        <v>1.3309177466278763</v>
      </c>
      <c r="P747" s="64"/>
      <c r="Q747" s="85">
        <v>75.000000000000298</v>
      </c>
      <c r="R747" s="64">
        <f t="shared" si="190"/>
        <v>0</v>
      </c>
      <c r="S747" s="64">
        <f t="shared" si="191"/>
        <v>1.34</v>
      </c>
      <c r="T747" s="64"/>
      <c r="U747" s="64"/>
    </row>
    <row r="748" spans="1:21">
      <c r="A748" s="85">
        <v>75.100000000000307</v>
      </c>
      <c r="B748" s="87">
        <f t="shared" si="176"/>
        <v>1.5847860538827192E-3</v>
      </c>
      <c r="C748" s="88">
        <f t="shared" si="177"/>
        <v>2.0308381032886173E-3</v>
      </c>
      <c r="D748" s="88">
        <f t="shared" si="178"/>
        <v>1.138734004476821E-3</v>
      </c>
      <c r="E748" s="89">
        <f t="shared" si="179"/>
        <v>-0.19803807816043462</v>
      </c>
      <c r="F748" s="90">
        <f t="shared" si="180"/>
        <v>-0.20000000000000004</v>
      </c>
      <c r="G748" s="90">
        <f t="shared" si="181"/>
        <v>1.8986340382891119E-3</v>
      </c>
      <c r="H748" s="90">
        <f t="shared" si="182"/>
        <v>1.901743264659263E-3</v>
      </c>
      <c r="I748" s="87">
        <f t="shared" si="183"/>
        <v>1.3306127839408346</v>
      </c>
      <c r="J748" s="88">
        <f t="shared" si="184"/>
        <v>1.3324986366361671</v>
      </c>
      <c r="K748" s="88">
        <f t="shared" si="185"/>
        <v>1.3287269312455021</v>
      </c>
      <c r="L748" s="91">
        <f t="shared" si="186"/>
        <v>1.3971203719596434E-3</v>
      </c>
      <c r="M748" s="88">
        <f t="shared" si="187"/>
        <v>-2.3820394227530464E-4</v>
      </c>
      <c r="N748" s="88">
        <f t="shared" si="188"/>
        <v>1.3287537577132009</v>
      </c>
      <c r="O748" s="92">
        <f t="shared" si="189"/>
        <v>1.3309297411516112</v>
      </c>
      <c r="P748" s="64"/>
      <c r="Q748" s="85">
        <v>75.100000000000307</v>
      </c>
      <c r="R748" s="64">
        <f t="shared" si="190"/>
        <v>0</v>
      </c>
      <c r="S748" s="64">
        <f t="shared" si="191"/>
        <v>1.34</v>
      </c>
      <c r="T748" s="64"/>
      <c r="U748" s="64"/>
    </row>
    <row r="749" spans="1:21">
      <c r="A749" s="85">
        <v>75.200000000000301</v>
      </c>
      <c r="B749" s="87">
        <f t="shared" si="176"/>
        <v>1.5826958586124969E-3</v>
      </c>
      <c r="C749" s="88">
        <f t="shared" si="177"/>
        <v>2.0281624809502475E-3</v>
      </c>
      <c r="D749" s="88">
        <f t="shared" si="178"/>
        <v>1.1372292362747461E-3</v>
      </c>
      <c r="E749" s="89">
        <f t="shared" si="179"/>
        <v>-0.19804066154008218</v>
      </c>
      <c r="F749" s="90">
        <f t="shared" si="180"/>
        <v>-0.19999999999999996</v>
      </c>
      <c r="G749" s="90">
        <f t="shared" si="181"/>
        <v>1.8961339934688642E-3</v>
      </c>
      <c r="H749" s="90">
        <f t="shared" si="182"/>
        <v>1.8992350303349962E-3</v>
      </c>
      <c r="I749" s="87">
        <f t="shared" si="183"/>
        <v>1.3306251648641521</v>
      </c>
      <c r="J749" s="88">
        <f t="shared" si="184"/>
        <v>1.3325085541576904</v>
      </c>
      <c r="K749" s="88">
        <f t="shared" si="185"/>
        <v>1.3287417755706137</v>
      </c>
      <c r="L749" s="91">
        <f t="shared" si="186"/>
        <v>1.3952829099860957E-3</v>
      </c>
      <c r="M749" s="88">
        <f t="shared" si="187"/>
        <v>-2.3788755848075494E-4</v>
      </c>
      <c r="N749" s="88">
        <f t="shared" si="188"/>
        <v>1.3287685663120197</v>
      </c>
      <c r="O749" s="92">
        <f t="shared" si="189"/>
        <v>1.3309417040358746</v>
      </c>
      <c r="P749" s="64"/>
      <c r="Q749" s="85">
        <v>75.200000000000301</v>
      </c>
      <c r="R749" s="64">
        <f t="shared" si="190"/>
        <v>0</v>
      </c>
      <c r="S749" s="64">
        <f t="shared" si="191"/>
        <v>1.34</v>
      </c>
      <c r="T749" s="64"/>
      <c r="U749" s="64"/>
    </row>
    <row r="750" spans="1:21">
      <c r="A750" s="85">
        <v>75.300000000000296</v>
      </c>
      <c r="B750" s="87">
        <f t="shared" si="176"/>
        <v>1.5806111696522592E-3</v>
      </c>
      <c r="C750" s="88">
        <f t="shared" si="177"/>
        <v>2.0254938996052741E-3</v>
      </c>
      <c r="D750" s="88">
        <f t="shared" si="178"/>
        <v>1.1357284396992446E-3</v>
      </c>
      <c r="E750" s="89">
        <f t="shared" si="179"/>
        <v>-0.1980432381252959</v>
      </c>
      <c r="F750" s="90">
        <f t="shared" si="180"/>
        <v>-0.1999999999999999</v>
      </c>
      <c r="G750" s="90">
        <f t="shared" si="181"/>
        <v>1.8936405239072041E-3</v>
      </c>
      <c r="H750" s="90">
        <f t="shared" si="182"/>
        <v>1.8967334035827109E-3</v>
      </c>
      <c r="I750" s="87">
        <f t="shared" si="183"/>
        <v>1.3306375131717598</v>
      </c>
      <c r="J750" s="88">
        <f t="shared" si="184"/>
        <v>1.3325184454902721</v>
      </c>
      <c r="K750" s="88">
        <f t="shared" si="185"/>
        <v>1.3287565808532475</v>
      </c>
      <c r="L750" s="91">
        <f t="shared" si="186"/>
        <v>1.3934502747861893E-3</v>
      </c>
      <c r="M750" s="88">
        <f t="shared" si="187"/>
        <v>-2.3757201401679597E-4</v>
      </c>
      <c r="N750" s="88">
        <f t="shared" si="188"/>
        <v>1.3287833359633898</v>
      </c>
      <c r="O750" s="92">
        <f t="shared" si="189"/>
        <v>1.3309536354056903</v>
      </c>
      <c r="P750" s="64"/>
      <c r="Q750" s="85">
        <v>75.300000000000296</v>
      </c>
      <c r="R750" s="64">
        <f t="shared" si="190"/>
        <v>0</v>
      </c>
      <c r="S750" s="64">
        <f t="shared" si="191"/>
        <v>1.34</v>
      </c>
      <c r="T750" s="64"/>
      <c r="U750" s="64"/>
    </row>
    <row r="751" spans="1:21">
      <c r="A751" s="85">
        <v>75.400000000000304</v>
      </c>
      <c r="B751" s="87">
        <f t="shared" si="176"/>
        <v>1.5785319652722903E-3</v>
      </c>
      <c r="C751" s="88">
        <f t="shared" si="177"/>
        <v>2.0228323314971969E-3</v>
      </c>
      <c r="D751" s="88">
        <f t="shared" si="178"/>
        <v>1.1342315990473834E-3</v>
      </c>
      <c r="E751" s="89">
        <f t="shared" si="179"/>
        <v>-0.19804580794284524</v>
      </c>
      <c r="F751" s="90">
        <f t="shared" si="180"/>
        <v>-0.19999999999999993</v>
      </c>
      <c r="G751" s="90">
        <f t="shared" si="181"/>
        <v>1.8911536036982483E-3</v>
      </c>
      <c r="H751" s="90">
        <f t="shared" si="182"/>
        <v>1.8942383583267482E-3</v>
      </c>
      <c r="I751" s="87">
        <f t="shared" si="183"/>
        <v>1.3306498289923705</v>
      </c>
      <c r="J751" s="88">
        <f t="shared" si="184"/>
        <v>1.3325283107375094</v>
      </c>
      <c r="K751" s="88">
        <f t="shared" si="185"/>
        <v>1.3287713472472316</v>
      </c>
      <c r="L751" s="91">
        <f t="shared" si="186"/>
        <v>1.3916224473661037E-3</v>
      </c>
      <c r="M751" s="88">
        <f t="shared" si="187"/>
        <v>-2.3725730554794233E-4</v>
      </c>
      <c r="N751" s="88">
        <f t="shared" si="188"/>
        <v>1.3287980668207608</v>
      </c>
      <c r="O751" s="92">
        <f t="shared" si="189"/>
        <v>1.3309655353854251</v>
      </c>
      <c r="P751" s="64"/>
      <c r="Q751" s="85">
        <v>75.400000000000304</v>
      </c>
      <c r="R751" s="64">
        <f t="shared" si="190"/>
        <v>0</v>
      </c>
      <c r="S751" s="64">
        <f t="shared" si="191"/>
        <v>1.34</v>
      </c>
      <c r="T751" s="64"/>
      <c r="U751" s="64"/>
    </row>
    <row r="752" spans="1:21">
      <c r="A752" s="85">
        <v>75.500000000000298</v>
      </c>
      <c r="B752" s="87">
        <f t="shared" si="176"/>
        <v>1.5764582238570616E-3</v>
      </c>
      <c r="C752" s="88">
        <f t="shared" si="177"/>
        <v>2.0201777490152207E-3</v>
      </c>
      <c r="D752" s="88">
        <f t="shared" si="178"/>
        <v>1.1327386986989027E-3</v>
      </c>
      <c r="E752" s="89">
        <f t="shared" si="179"/>
        <v>-0.1980483710193589</v>
      </c>
      <c r="F752" s="90">
        <f t="shared" si="180"/>
        <v>-0.1999999999999999</v>
      </c>
      <c r="G752" s="90">
        <f t="shared" si="181"/>
        <v>1.8886732070720245E-3</v>
      </c>
      <c r="H752" s="90">
        <f t="shared" si="182"/>
        <v>1.8917498686284737E-3</v>
      </c>
      <c r="I752" s="87">
        <f t="shared" si="183"/>
        <v>1.3306621124540199</v>
      </c>
      <c r="J752" s="88">
        <f t="shared" si="184"/>
        <v>1.3325381500024531</v>
      </c>
      <c r="K752" s="88">
        <f t="shared" si="185"/>
        <v>1.3287860749055866</v>
      </c>
      <c r="L752" s="91">
        <f t="shared" si="186"/>
        <v>1.389799408831458E-3</v>
      </c>
      <c r="M752" s="88">
        <f t="shared" si="187"/>
        <v>-2.3694342975621768E-4</v>
      </c>
      <c r="N752" s="88">
        <f t="shared" si="188"/>
        <v>1.3288127590367769</v>
      </c>
      <c r="O752" s="92">
        <f t="shared" si="189"/>
        <v>1.3309774040987914</v>
      </c>
      <c r="P752" s="64"/>
      <c r="Q752" s="85">
        <v>75.500000000000298</v>
      </c>
      <c r="R752" s="64">
        <f t="shared" si="190"/>
        <v>0</v>
      </c>
      <c r="S752" s="64">
        <f t="shared" si="191"/>
        <v>1.34</v>
      </c>
      <c r="T752" s="64"/>
      <c r="U752" s="64"/>
    </row>
    <row r="753" spans="1:21">
      <c r="A753" s="85">
        <v>75.600000000000307</v>
      </c>
      <c r="B753" s="87">
        <f t="shared" si="176"/>
        <v>1.5743899239044805E-3</v>
      </c>
      <c r="C753" s="88">
        <f t="shared" si="177"/>
        <v>2.0175301246932926E-3</v>
      </c>
      <c r="D753" s="88">
        <f t="shared" si="178"/>
        <v>1.1312497231156684E-3</v>
      </c>
      <c r="E753" s="89">
        <f t="shared" si="179"/>
        <v>-0.19805092738132665</v>
      </c>
      <c r="F753" s="90">
        <f t="shared" si="180"/>
        <v>-0.19999999999999996</v>
      </c>
      <c r="G753" s="90">
        <f t="shared" si="181"/>
        <v>1.8861993083935792E-3</v>
      </c>
      <c r="H753" s="90">
        <f t="shared" si="182"/>
        <v>1.8892679086853765E-3</v>
      </c>
      <c r="I753" s="87">
        <f t="shared" si="183"/>
        <v>1.3306743636840725</v>
      </c>
      <c r="J753" s="88">
        <f t="shared" si="184"/>
        <v>1.3325479633876134</v>
      </c>
      <c r="K753" s="88">
        <f t="shared" si="185"/>
        <v>1.3288007639805319</v>
      </c>
      <c r="L753" s="91">
        <f t="shared" si="186"/>
        <v>1.3879811403872872E-3</v>
      </c>
      <c r="M753" s="88">
        <f t="shared" si="187"/>
        <v>-2.3663038334115053E-4</v>
      </c>
      <c r="N753" s="88">
        <f t="shared" si="188"/>
        <v>1.3288274127632822</v>
      </c>
      <c r="O753" s="92">
        <f t="shared" si="189"/>
        <v>1.3309892416688534</v>
      </c>
      <c r="P753" s="64"/>
      <c r="Q753" s="85">
        <v>75.600000000000307</v>
      </c>
      <c r="R753" s="64">
        <f t="shared" si="190"/>
        <v>0</v>
      </c>
      <c r="S753" s="64">
        <f t="shared" si="191"/>
        <v>1.34</v>
      </c>
      <c r="T753" s="64"/>
      <c r="U753" s="64"/>
    </row>
    <row r="754" spans="1:21">
      <c r="A754" s="85">
        <v>75.700000000000301</v>
      </c>
      <c r="B754" s="87">
        <f t="shared" si="176"/>
        <v>1.5723270440251508E-3</v>
      </c>
      <c r="C754" s="88">
        <f t="shared" si="177"/>
        <v>2.0148894312091645E-3</v>
      </c>
      <c r="D754" s="88">
        <f t="shared" si="178"/>
        <v>1.1297646568411372E-3</v>
      </c>
      <c r="E754" s="89">
        <f t="shared" si="179"/>
        <v>-0.19805347705509921</v>
      </c>
      <c r="F754" s="90">
        <f t="shared" si="180"/>
        <v>-0.19999999999999996</v>
      </c>
      <c r="G754" s="90">
        <f t="shared" si="181"/>
        <v>1.883731882162098E-3</v>
      </c>
      <c r="H754" s="90">
        <f t="shared" si="182"/>
        <v>1.8867924528301809E-3</v>
      </c>
      <c r="I754" s="87">
        <f t="shared" si="183"/>
        <v>1.3306865828092245</v>
      </c>
      <c r="J754" s="88">
        <f t="shared" si="184"/>
        <v>1.3325577509949595</v>
      </c>
      <c r="K754" s="88">
        <f t="shared" si="185"/>
        <v>1.3288154146234894</v>
      </c>
      <c r="L754" s="91">
        <f t="shared" si="186"/>
        <v>1.386167623336018E-3</v>
      </c>
      <c r="M754" s="88">
        <f t="shared" si="187"/>
        <v>-2.3631816302010432E-4</v>
      </c>
      <c r="N754" s="88">
        <f t="shared" si="188"/>
        <v>1.3288420281513267</v>
      </c>
      <c r="O754" s="92">
        <f t="shared" si="189"/>
        <v>1.3310010482180294</v>
      </c>
      <c r="P754" s="64"/>
      <c r="Q754" s="85">
        <v>75.700000000000301</v>
      </c>
      <c r="R754" s="64">
        <f t="shared" si="190"/>
        <v>0</v>
      </c>
      <c r="S754" s="64">
        <f t="shared" si="191"/>
        <v>1.34</v>
      </c>
      <c r="T754" s="64"/>
      <c r="U754" s="64"/>
    </row>
    <row r="755" spans="1:21">
      <c r="A755" s="85">
        <v>75.800000000000296</v>
      </c>
      <c r="B755" s="87">
        <f t="shared" si="176"/>
        <v>1.5702695629416321E-3</v>
      </c>
      <c r="C755" s="88">
        <f t="shared" si="177"/>
        <v>2.012255641383446E-3</v>
      </c>
      <c r="D755" s="88">
        <f t="shared" si="178"/>
        <v>1.1282834844998184E-3</v>
      </c>
      <c r="E755" s="89">
        <f t="shared" si="179"/>
        <v>-0.19805602006688969</v>
      </c>
      <c r="F755" s="90">
        <f t="shared" si="180"/>
        <v>-0.2</v>
      </c>
      <c r="G755" s="90">
        <f t="shared" si="181"/>
        <v>1.8812709030100261E-3</v>
      </c>
      <c r="H755" s="90">
        <f t="shared" si="182"/>
        <v>1.8843234755299585E-3</v>
      </c>
      <c r="I755" s="87">
        <f t="shared" si="183"/>
        <v>1.3306987699555091</v>
      </c>
      <c r="J755" s="88">
        <f t="shared" si="184"/>
        <v>1.3325675129259278</v>
      </c>
      <c r="K755" s="88">
        <f t="shared" si="185"/>
        <v>1.3288300269850906</v>
      </c>
      <c r="L755" s="91">
        <f t="shared" si="186"/>
        <v>1.3843588390781128E-3</v>
      </c>
      <c r="M755" s="88">
        <f t="shared" si="187"/>
        <v>-2.3600676552727197E-4</v>
      </c>
      <c r="N755" s="88">
        <f t="shared" si="188"/>
        <v>1.3288566053511708</v>
      </c>
      <c r="O755" s="92">
        <f t="shared" si="189"/>
        <v>1.3310128238680974</v>
      </c>
      <c r="P755" s="64"/>
      <c r="Q755" s="85">
        <v>75.800000000000296</v>
      </c>
      <c r="R755" s="64">
        <f t="shared" si="190"/>
        <v>0</v>
      </c>
      <c r="S755" s="64">
        <f t="shared" si="191"/>
        <v>1.34</v>
      </c>
      <c r="T755" s="64"/>
      <c r="U755" s="64"/>
    </row>
    <row r="756" spans="1:21">
      <c r="A756" s="85">
        <v>75.900000000000304</v>
      </c>
      <c r="B756" s="87">
        <f t="shared" si="176"/>
        <v>1.5682174594877092E-3</v>
      </c>
      <c r="C756" s="88">
        <f t="shared" si="177"/>
        <v>2.0096287281786722E-3</v>
      </c>
      <c r="D756" s="88">
        <f t="shared" si="178"/>
        <v>1.126806190796746E-3</v>
      </c>
      <c r="E756" s="89">
        <f t="shared" si="179"/>
        <v>-0.19805855644277454</v>
      </c>
      <c r="F756" s="90">
        <f t="shared" si="180"/>
        <v>-0.19999999999999996</v>
      </c>
      <c r="G756" s="90">
        <f t="shared" si="181"/>
        <v>1.8788163457022001E-3</v>
      </c>
      <c r="H756" s="90">
        <f t="shared" si="182"/>
        <v>1.8818609513852509E-3</v>
      </c>
      <c r="I756" s="87">
        <f t="shared" si="183"/>
        <v>1.3307109252483011</v>
      </c>
      <c r="J756" s="88">
        <f t="shared" si="184"/>
        <v>1.3325772492814223</v>
      </c>
      <c r="K756" s="88">
        <f t="shared" si="185"/>
        <v>1.3288446012151802</v>
      </c>
      <c r="L756" s="91">
        <f t="shared" si="186"/>
        <v>1.382554769111212E-3</v>
      </c>
      <c r="M756" s="88">
        <f t="shared" si="187"/>
        <v>-2.356961876141726E-4</v>
      </c>
      <c r="N756" s="88">
        <f t="shared" si="188"/>
        <v>1.3288711445122907</v>
      </c>
      <c r="O756" s="92">
        <f t="shared" si="189"/>
        <v>1.3310245687401987</v>
      </c>
      <c r="P756" s="64"/>
      <c r="Q756" s="85">
        <v>75.900000000000304</v>
      </c>
      <c r="R756" s="64">
        <f t="shared" si="190"/>
        <v>0</v>
      </c>
      <c r="S756" s="64">
        <f t="shared" si="191"/>
        <v>1.34</v>
      </c>
      <c r="T756" s="64"/>
      <c r="U756" s="64"/>
    </row>
    <row r="757" spans="1:21">
      <c r="A757" s="85">
        <v>76.000000000000298</v>
      </c>
      <c r="B757" s="87">
        <f t="shared" si="176"/>
        <v>1.5661707126076679E-3</v>
      </c>
      <c r="C757" s="88">
        <f t="shared" si="177"/>
        <v>2.0070086646983847E-3</v>
      </c>
      <c r="D757" s="88">
        <f t="shared" si="178"/>
        <v>1.1253327605169512E-3</v>
      </c>
      <c r="E757" s="89">
        <f t="shared" si="179"/>
        <v>-0.19806108620869387</v>
      </c>
      <c r="F757" s="90">
        <f t="shared" si="180"/>
        <v>-0.19999999999999998</v>
      </c>
      <c r="G757" s="90">
        <f t="shared" si="181"/>
        <v>1.8763681851349868E-3</v>
      </c>
      <c r="H757" s="90">
        <f t="shared" si="182"/>
        <v>1.8794048551292015E-3</v>
      </c>
      <c r="I757" s="87">
        <f t="shared" si="183"/>
        <v>1.3307230488123205</v>
      </c>
      <c r="J757" s="88">
        <f t="shared" si="184"/>
        <v>1.3325869601618183</v>
      </c>
      <c r="K757" s="88">
        <f t="shared" si="185"/>
        <v>1.3288591374628227</v>
      </c>
      <c r="L757" s="91">
        <f t="shared" si="186"/>
        <v>1.3807553950287792E-3</v>
      </c>
      <c r="M757" s="88">
        <f t="shared" si="187"/>
        <v>-2.3538642604948101E-4</v>
      </c>
      <c r="N757" s="88">
        <f t="shared" si="188"/>
        <v>1.3288856457833838</v>
      </c>
      <c r="O757" s="92">
        <f t="shared" si="189"/>
        <v>1.3310362829548421</v>
      </c>
      <c r="P757" s="64"/>
      <c r="Q757" s="85">
        <v>76.000000000000298</v>
      </c>
      <c r="R757" s="64">
        <f t="shared" si="190"/>
        <v>0</v>
      </c>
      <c r="S757" s="64">
        <f t="shared" si="191"/>
        <v>1.34</v>
      </c>
      <c r="T757" s="64"/>
      <c r="U757" s="64"/>
    </row>
    <row r="758" spans="1:21">
      <c r="A758" s="85">
        <v>76.100000000000307</v>
      </c>
      <c r="B758" s="87">
        <f t="shared" si="176"/>
        <v>1.5641293013555723E-3</v>
      </c>
      <c r="C758" s="88">
        <f t="shared" si="177"/>
        <v>2.0043954241862061E-3</v>
      </c>
      <c r="D758" s="88">
        <f t="shared" si="178"/>
        <v>1.1238631785249384E-3</v>
      </c>
      <c r="E758" s="89">
        <f t="shared" si="179"/>
        <v>-0.19806360939045342</v>
      </c>
      <c r="F758" s="90">
        <f t="shared" si="180"/>
        <v>-0.19999999999999998</v>
      </c>
      <c r="G758" s="90">
        <f t="shared" si="181"/>
        <v>1.8739263963354251E-3</v>
      </c>
      <c r="H758" s="90">
        <f t="shared" si="182"/>
        <v>1.8769551616266867E-3</v>
      </c>
      <c r="I758" s="87">
        <f t="shared" si="183"/>
        <v>1.3307351407716372</v>
      </c>
      <c r="J758" s="88">
        <f t="shared" si="184"/>
        <v>1.3325966456669687</v>
      </c>
      <c r="K758" s="88">
        <f t="shared" si="185"/>
        <v>1.3288736358763058</v>
      </c>
      <c r="L758" s="91">
        <f t="shared" si="186"/>
        <v>1.3789606985202436E-3</v>
      </c>
      <c r="M758" s="88">
        <f t="shared" si="187"/>
        <v>-2.3507747761868986E-4</v>
      </c>
      <c r="N758" s="88">
        <f t="shared" si="188"/>
        <v>1.3289001093123733</v>
      </c>
      <c r="O758" s="92">
        <f t="shared" si="189"/>
        <v>1.3310479666319084</v>
      </c>
      <c r="P758" s="64"/>
      <c r="Q758" s="85">
        <v>76.100000000000307</v>
      </c>
      <c r="R758" s="64">
        <f t="shared" si="190"/>
        <v>0</v>
      </c>
      <c r="S758" s="64">
        <f t="shared" si="191"/>
        <v>1.34</v>
      </c>
      <c r="T758" s="64"/>
      <c r="U758" s="64"/>
    </row>
    <row r="759" spans="1:21">
      <c r="A759" s="86">
        <v>76.200000000000301</v>
      </c>
      <c r="B759" s="87">
        <f t="shared" si="176"/>
        <v>1.5620932048945524E-3</v>
      </c>
      <c r="C759" s="88">
        <f t="shared" si="177"/>
        <v>2.0017889800249345E-3</v>
      </c>
      <c r="D759" s="88">
        <f t="shared" si="178"/>
        <v>1.1223974297641702E-3</v>
      </c>
      <c r="E759" s="89">
        <f t="shared" si="179"/>
        <v>-0.19806612601372442</v>
      </c>
      <c r="F759" s="90">
        <f t="shared" si="180"/>
        <v>-0.19999999999999998</v>
      </c>
      <c r="G759" s="90">
        <f t="shared" si="181"/>
        <v>1.8714909544603794E-3</v>
      </c>
      <c r="H759" s="90">
        <f t="shared" si="182"/>
        <v>1.8745118458734628E-3</v>
      </c>
      <c r="I759" s="87">
        <f t="shared" si="183"/>
        <v>1.3307472012496748</v>
      </c>
      <c r="J759" s="88">
        <f t="shared" si="184"/>
        <v>1.3326063058962028</v>
      </c>
      <c r="K759" s="88">
        <f t="shared" si="185"/>
        <v>1.3288880966031469</v>
      </c>
      <c r="L759" s="91">
        <f t="shared" si="186"/>
        <v>1.3771706613701455E-3</v>
      </c>
      <c r="M759" s="88">
        <f t="shared" si="187"/>
        <v>-2.34769339124273E-4</v>
      </c>
      <c r="N759" s="88">
        <f t="shared" si="188"/>
        <v>1.3289145352464133</v>
      </c>
      <c r="O759" s="92">
        <f t="shared" si="189"/>
        <v>1.3310596198906537</v>
      </c>
      <c r="P759" s="64"/>
      <c r="Q759" s="85">
        <v>76.200000000000301</v>
      </c>
      <c r="R759" s="64">
        <f t="shared" si="190"/>
        <v>0</v>
      </c>
      <c r="S759" s="64">
        <f t="shared" si="191"/>
        <v>1.34</v>
      </c>
      <c r="T759" s="64"/>
      <c r="U759" s="64"/>
    </row>
    <row r="760" spans="1:21">
      <c r="A760" s="85">
        <v>76.300000000000296</v>
      </c>
      <c r="B760" s="87">
        <f t="shared" si="176"/>
        <v>1.5600624024960936E-3</v>
      </c>
      <c r="C760" s="88">
        <f t="shared" si="177"/>
        <v>1.9991893057356362E-3</v>
      </c>
      <c r="D760" s="88">
        <f t="shared" si="178"/>
        <v>1.120935499256551E-3</v>
      </c>
      <c r="E760" s="89">
        <f t="shared" si="179"/>
        <v>-0.1980686361040446</v>
      </c>
      <c r="F760" s="90">
        <f t="shared" si="180"/>
        <v>-0.2</v>
      </c>
      <c r="G760" s="90">
        <f t="shared" si="181"/>
        <v>1.8690618347956939E-3</v>
      </c>
      <c r="H760" s="90">
        <f t="shared" si="182"/>
        <v>1.8720748829953123E-3</v>
      </c>
      <c r="I760" s="87">
        <f t="shared" si="183"/>
        <v>1.3307592303692148</v>
      </c>
      <c r="J760" s="88">
        <f t="shared" si="184"/>
        <v>1.3326159409483329</v>
      </c>
      <c r="K760" s="88">
        <f t="shared" si="185"/>
        <v>1.3289025197900968</v>
      </c>
      <c r="L760" s="91">
        <f t="shared" si="186"/>
        <v>1.3753852654572803E-3</v>
      </c>
      <c r="M760" s="88">
        <f t="shared" si="187"/>
        <v>-2.3446200738551465E-4</v>
      </c>
      <c r="N760" s="88">
        <f t="shared" si="188"/>
        <v>1.3289289237318938</v>
      </c>
      <c r="O760" s="92">
        <f t="shared" si="189"/>
        <v>1.331071242849714</v>
      </c>
      <c r="P760" s="64"/>
      <c r="Q760" s="85">
        <v>76.300000000000296</v>
      </c>
      <c r="R760" s="64">
        <f t="shared" si="190"/>
        <v>0</v>
      </c>
      <c r="S760" s="64">
        <f t="shared" si="191"/>
        <v>1.34</v>
      </c>
      <c r="T760" s="64"/>
      <c r="U760" s="64"/>
    </row>
    <row r="761" spans="1:21">
      <c r="A761" s="85">
        <v>76.400000000000304</v>
      </c>
      <c r="B761" s="87">
        <f t="shared" si="176"/>
        <v>1.558036873539334E-3</v>
      </c>
      <c r="C761" s="88">
        <f t="shared" si="177"/>
        <v>1.9965963749767513E-3</v>
      </c>
      <c r="D761" s="88">
        <f t="shared" si="178"/>
        <v>1.1194773721019168E-3</v>
      </c>
      <c r="E761" s="89">
        <f t="shared" si="179"/>
        <v>-0.19807113968681955</v>
      </c>
      <c r="F761" s="90">
        <f t="shared" si="180"/>
        <v>-0.20000000000000009</v>
      </c>
      <c r="G761" s="90">
        <f t="shared" si="181"/>
        <v>1.8666390127553591E-3</v>
      </c>
      <c r="H761" s="90">
        <f t="shared" si="182"/>
        <v>1.869644248247201E-3</v>
      </c>
      <c r="I761" s="87">
        <f t="shared" si="183"/>
        <v>1.330771228252402</v>
      </c>
      <c r="J761" s="88">
        <f t="shared" si="184"/>
        <v>1.3326255509216582</v>
      </c>
      <c r="K761" s="88">
        <f t="shared" si="185"/>
        <v>1.3289169055831458</v>
      </c>
      <c r="L761" s="91">
        <f t="shared" si="186"/>
        <v>1.3736044927546748E-3</v>
      </c>
      <c r="M761" s="88">
        <f t="shared" si="187"/>
        <v>-2.3415547923833876E-4</v>
      </c>
      <c r="N761" s="88">
        <f t="shared" si="188"/>
        <v>1.3289432749144459</v>
      </c>
      <c r="O761" s="92">
        <f t="shared" si="189"/>
        <v>1.3310828356271101</v>
      </c>
      <c r="P761" s="64"/>
      <c r="Q761" s="85">
        <v>76.400000000000304</v>
      </c>
      <c r="R761" s="64">
        <f t="shared" si="190"/>
        <v>0</v>
      </c>
      <c r="S761" s="64">
        <f t="shared" si="191"/>
        <v>1.34</v>
      </c>
      <c r="T761" s="64"/>
      <c r="U761" s="64"/>
    </row>
    <row r="762" spans="1:21">
      <c r="A762" s="85">
        <v>76.500000000000298</v>
      </c>
      <c r="B762" s="87">
        <f t="shared" si="176"/>
        <v>1.5560165975103673E-3</v>
      </c>
      <c r="C762" s="88">
        <f t="shared" si="177"/>
        <v>1.9940101615432033E-3</v>
      </c>
      <c r="D762" s="88">
        <f t="shared" si="178"/>
        <v>1.1180230334775312E-3</v>
      </c>
      <c r="E762" s="89">
        <f t="shared" si="179"/>
        <v>-0.19807363678732329</v>
      </c>
      <c r="F762" s="90">
        <f t="shared" si="180"/>
        <v>-0.19999999999999996</v>
      </c>
      <c r="G762" s="90">
        <f t="shared" si="181"/>
        <v>1.8642224638806824E-3</v>
      </c>
      <c r="H762" s="90">
        <f t="shared" si="182"/>
        <v>1.8672199170124406E-3</v>
      </c>
      <c r="I762" s="87">
        <f t="shared" si="183"/>
        <v>1.3307831950207469</v>
      </c>
      <c r="J762" s="88">
        <f t="shared" si="184"/>
        <v>1.3326351359139654</v>
      </c>
      <c r="K762" s="88">
        <f t="shared" si="185"/>
        <v>1.3289312541275287</v>
      </c>
      <c r="L762" s="91">
        <f t="shared" si="186"/>
        <v>1.3718283253280675E-3</v>
      </c>
      <c r="M762" s="88">
        <f t="shared" si="187"/>
        <v>-2.3384975153463815E-4</v>
      </c>
      <c r="N762" s="88">
        <f t="shared" si="188"/>
        <v>1.3289575889389469</v>
      </c>
      <c r="O762" s="92">
        <f t="shared" si="189"/>
        <v>1.331094398340249</v>
      </c>
      <c r="P762" s="64"/>
      <c r="Q762" s="85">
        <v>76.500000000000298</v>
      </c>
      <c r="R762" s="64">
        <f t="shared" si="190"/>
        <v>0</v>
      </c>
      <c r="S762" s="64">
        <f t="shared" si="191"/>
        <v>1.34</v>
      </c>
      <c r="T762" s="64"/>
      <c r="U762" s="64"/>
    </row>
    <row r="763" spans="1:21">
      <c r="A763" s="85">
        <v>76.600000000000307</v>
      </c>
      <c r="B763" s="87">
        <f t="shared" si="176"/>
        <v>1.5540015540015477E-3</v>
      </c>
      <c r="C763" s="88">
        <f t="shared" si="177"/>
        <v>1.9914306393655165E-3</v>
      </c>
      <c r="D763" s="88">
        <f t="shared" si="178"/>
        <v>1.116572468637579E-3</v>
      </c>
      <c r="E763" s="89">
        <f t="shared" si="179"/>
        <v>-0.19807612743069919</v>
      </c>
      <c r="F763" s="90">
        <f t="shared" si="180"/>
        <v>-0.19999999999999998</v>
      </c>
      <c r="G763" s="90">
        <f t="shared" si="181"/>
        <v>1.8618121638394628E-3</v>
      </c>
      <c r="H763" s="90">
        <f t="shared" si="182"/>
        <v>1.8648018648018572E-3</v>
      </c>
      <c r="I763" s="87">
        <f t="shared" si="183"/>
        <v>1.3307951307951309</v>
      </c>
      <c r="J763" s="88">
        <f t="shared" si="184"/>
        <v>1.3326446960225338</v>
      </c>
      <c r="K763" s="88">
        <f t="shared" si="185"/>
        <v>1.328945565567728</v>
      </c>
      <c r="L763" s="91">
        <f t="shared" si="186"/>
        <v>1.3700567453362189E-3</v>
      </c>
      <c r="M763" s="88">
        <f t="shared" si="187"/>
        <v>-2.3354482114360545E-4</v>
      </c>
      <c r="N763" s="88">
        <f t="shared" si="188"/>
        <v>1.3289718659495244</v>
      </c>
      <c r="O763" s="92">
        <f t="shared" si="189"/>
        <v>1.3311059311059312</v>
      </c>
      <c r="P763" s="64"/>
      <c r="Q763" s="85">
        <v>76.600000000000307</v>
      </c>
      <c r="R763" s="64">
        <f t="shared" si="190"/>
        <v>0</v>
      </c>
      <c r="S763" s="64">
        <f t="shared" si="191"/>
        <v>1.34</v>
      </c>
      <c r="T763" s="64"/>
      <c r="U763" s="64"/>
    </row>
    <row r="764" spans="1:21">
      <c r="A764" s="85">
        <v>76.700000000000301</v>
      </c>
      <c r="B764" s="87">
        <f t="shared" si="176"/>
        <v>1.5519917227108061E-3</v>
      </c>
      <c r="C764" s="88">
        <f t="shared" si="177"/>
        <v>1.9888577825089393E-3</v>
      </c>
      <c r="D764" s="88">
        <f t="shared" si="178"/>
        <v>1.1151256629126729E-3</v>
      </c>
      <c r="E764" s="89">
        <f t="shared" si="179"/>
        <v>-0.19807861164196058</v>
      </c>
      <c r="F764" s="90">
        <f t="shared" si="180"/>
        <v>-0.19999999999999987</v>
      </c>
      <c r="G764" s="90">
        <f t="shared" si="181"/>
        <v>1.8594080884251772E-3</v>
      </c>
      <c r="H764" s="90">
        <f t="shared" si="182"/>
        <v>1.8623900672529671E-3</v>
      </c>
      <c r="I764" s="87">
        <f t="shared" si="183"/>
        <v>1.3308070356958097</v>
      </c>
      <c r="J764" s="88">
        <f t="shared" si="184"/>
        <v>1.3326542313441387</v>
      </c>
      <c r="K764" s="88">
        <f t="shared" si="185"/>
        <v>1.3289598400474807</v>
      </c>
      <c r="L764" s="91">
        <f t="shared" si="186"/>
        <v>1.3682897350298909E-3</v>
      </c>
      <c r="M764" s="88">
        <f t="shared" si="187"/>
        <v>-2.3324068495006109E-4</v>
      </c>
      <c r="N764" s="88">
        <f t="shared" si="188"/>
        <v>1.3289861060895616</v>
      </c>
      <c r="O764" s="92">
        <f t="shared" si="189"/>
        <v>1.3311174340403518</v>
      </c>
      <c r="P764" s="64"/>
      <c r="Q764" s="85">
        <v>76.700000000000301</v>
      </c>
      <c r="R764" s="64">
        <f t="shared" si="190"/>
        <v>0</v>
      </c>
      <c r="S764" s="64">
        <f t="shared" si="191"/>
        <v>1.34</v>
      </c>
      <c r="T764" s="64"/>
      <c r="U764" s="64"/>
    </row>
    <row r="765" spans="1:21">
      <c r="A765" s="85">
        <v>76.800000000000296</v>
      </c>
      <c r="B765" s="87">
        <f t="shared" si="176"/>
        <v>1.5499870834409654E-3</v>
      </c>
      <c r="C765" s="88">
        <f t="shared" si="177"/>
        <v>1.9862915651725761E-3</v>
      </c>
      <c r="D765" s="88">
        <f t="shared" si="178"/>
        <v>1.1136826017093546E-3</v>
      </c>
      <c r="E765" s="89">
        <f t="shared" si="179"/>
        <v>-0.19808108944599195</v>
      </c>
      <c r="F765" s="90">
        <f t="shared" si="180"/>
        <v>-0.19999999999999987</v>
      </c>
      <c r="G765" s="90">
        <f t="shared" si="181"/>
        <v>1.8570102135561674E-3</v>
      </c>
      <c r="H765" s="90">
        <f t="shared" si="182"/>
        <v>1.8599845001291582E-3</v>
      </c>
      <c r="I765" s="87">
        <f t="shared" si="183"/>
        <v>1.3308189098424181</v>
      </c>
      <c r="J765" s="88">
        <f t="shared" si="184"/>
        <v>1.3326637419750538</v>
      </c>
      <c r="K765" s="88">
        <f t="shared" si="185"/>
        <v>1.3289740777097825</v>
      </c>
      <c r="L765" s="91">
        <f t="shared" si="186"/>
        <v>1.3665272767509904E-3</v>
      </c>
      <c r="M765" s="88">
        <f t="shared" si="187"/>
        <v>-2.3293733985561751E-4</v>
      </c>
      <c r="N765" s="88">
        <f t="shared" si="188"/>
        <v>1.3290003095017024</v>
      </c>
      <c r="O765" s="92">
        <f t="shared" si="189"/>
        <v>1.3311289072591064</v>
      </c>
      <c r="P765" s="64"/>
      <c r="Q765" s="85">
        <v>76.800000000000296</v>
      </c>
      <c r="R765" s="64">
        <f t="shared" si="190"/>
        <v>0</v>
      </c>
      <c r="S765" s="64">
        <f t="shared" si="191"/>
        <v>1.34</v>
      </c>
      <c r="T765" s="64"/>
      <c r="U765" s="64"/>
    </row>
    <row r="766" spans="1:21">
      <c r="A766" s="85">
        <v>76.900000000000304</v>
      </c>
      <c r="B766" s="87">
        <f t="shared" si="176"/>
        <v>1.547987616099065E-3</v>
      </c>
      <c r="C766" s="88">
        <f t="shared" si="177"/>
        <v>1.9837319616885229E-3</v>
      </c>
      <c r="D766" s="88">
        <f t="shared" si="178"/>
        <v>1.1122432705096073E-3</v>
      </c>
      <c r="E766" s="89">
        <f t="shared" si="179"/>
        <v>-0.19808356086754939</v>
      </c>
      <c r="F766" s="90">
        <f t="shared" si="180"/>
        <v>-0.19999999999999998</v>
      </c>
      <c r="G766" s="90">
        <f t="shared" si="181"/>
        <v>1.8546185152748368E-3</v>
      </c>
      <c r="H766" s="90">
        <f t="shared" si="182"/>
        <v>1.857585139318878E-3</v>
      </c>
      <c r="I766" s="87">
        <f t="shared" si="183"/>
        <v>1.3308307533539734</v>
      </c>
      <c r="J766" s="88">
        <f t="shared" si="184"/>
        <v>1.3326732280110547</v>
      </c>
      <c r="K766" s="88">
        <f t="shared" si="185"/>
        <v>1.3289882786968918</v>
      </c>
      <c r="L766" s="91">
        <f t="shared" si="186"/>
        <v>1.3647693529327172E-3</v>
      </c>
      <c r="M766" s="88">
        <f t="shared" si="187"/>
        <v>-2.3263478277717412E-4</v>
      </c>
      <c r="N766" s="88">
        <f t="shared" si="188"/>
        <v>1.3290144763278555</v>
      </c>
      <c r="O766" s="92">
        <f t="shared" si="189"/>
        <v>1.3311403508771931</v>
      </c>
      <c r="P766" s="64"/>
      <c r="Q766" s="85">
        <v>76.900000000000304</v>
      </c>
      <c r="R766" s="64">
        <f t="shared" si="190"/>
        <v>0</v>
      </c>
      <c r="S766" s="64">
        <f t="shared" si="191"/>
        <v>1.34</v>
      </c>
      <c r="T766" s="64"/>
      <c r="U766" s="64"/>
    </row>
    <row r="767" spans="1:21">
      <c r="A767" s="85">
        <v>77.000000000000298</v>
      </c>
      <c r="B767" s="87">
        <f t="shared" si="176"/>
        <v>1.5459933006956908E-3</v>
      </c>
      <c r="C767" s="88">
        <f t="shared" si="177"/>
        <v>1.9811789465210145E-3</v>
      </c>
      <c r="D767" s="88">
        <f t="shared" si="178"/>
        <v>1.1108076548703668E-3</v>
      </c>
      <c r="E767" s="89">
        <f t="shared" si="179"/>
        <v>-0.19808602593126168</v>
      </c>
      <c r="F767" s="90">
        <f t="shared" si="180"/>
        <v>-0.19999999999999998</v>
      </c>
      <c r="G767" s="90">
        <f t="shared" si="181"/>
        <v>1.8522329697468543E-3</v>
      </c>
      <c r="H767" s="90">
        <f t="shared" si="182"/>
        <v>1.855191960834829E-3</v>
      </c>
      <c r="I767" s="87">
        <f t="shared" si="183"/>
        <v>1.3308425663488792</v>
      </c>
      <c r="J767" s="88">
        <f t="shared" si="184"/>
        <v>1.3326826895474229</v>
      </c>
      <c r="K767" s="88">
        <f t="shared" si="185"/>
        <v>1.3290024431503356</v>
      </c>
      <c r="L767" s="91">
        <f t="shared" si="186"/>
        <v>1.3630159460980415E-3</v>
      </c>
      <c r="M767" s="88">
        <f t="shared" si="187"/>
        <v>-2.3233301064858215E-4</v>
      </c>
      <c r="N767" s="88">
        <f t="shared" si="188"/>
        <v>1.3290286067091996</v>
      </c>
      <c r="O767" s="92">
        <f t="shared" si="189"/>
        <v>1.3311517650090183</v>
      </c>
      <c r="P767" s="64"/>
      <c r="Q767" s="85">
        <v>77.000000000000398</v>
      </c>
      <c r="R767" s="64">
        <f t="shared" si="190"/>
        <v>0</v>
      </c>
      <c r="S767" s="64">
        <f t="shared" si="191"/>
        <v>1.34</v>
      </c>
      <c r="T767" s="64"/>
      <c r="U767" s="64"/>
    </row>
    <row r="768" spans="1:21">
      <c r="A768" s="85">
        <v>77.100000000000307</v>
      </c>
      <c r="B768" s="87">
        <f t="shared" si="176"/>
        <v>1.5440041173443067E-3</v>
      </c>
      <c r="C768" s="88">
        <f t="shared" si="177"/>
        <v>1.978632494265573E-3</v>
      </c>
      <c r="D768" s="88">
        <f t="shared" si="178"/>
        <v>1.1093757404230403E-3</v>
      </c>
      <c r="E768" s="89">
        <f t="shared" si="179"/>
        <v>-0.19808848466163098</v>
      </c>
      <c r="F768" s="90">
        <f t="shared" si="180"/>
        <v>-0.20000000000000004</v>
      </c>
      <c r="G768" s="90">
        <f t="shared" si="181"/>
        <v>1.8498535532603594E-3</v>
      </c>
      <c r="H768" s="90">
        <f t="shared" si="182"/>
        <v>1.852804940813168E-3</v>
      </c>
      <c r="I768" s="87">
        <f t="shared" si="183"/>
        <v>1.3308543489449307</v>
      </c>
      <c r="J768" s="88">
        <f t="shared" si="184"/>
        <v>1.3326921266789482</v>
      </c>
      <c r="K768" s="88">
        <f t="shared" si="185"/>
        <v>1.3290165712109132</v>
      </c>
      <c r="L768" s="91">
        <f t="shared" si="186"/>
        <v>1.36126703886035E-3</v>
      </c>
      <c r="M768" s="88">
        <f t="shared" si="187"/>
        <v>-2.3203202041880577E-4</v>
      </c>
      <c r="N768" s="88">
        <f t="shared" si="188"/>
        <v>1.329042700786188</v>
      </c>
      <c r="O768" s="92">
        <f t="shared" si="189"/>
        <v>1.3311631497683996</v>
      </c>
      <c r="P768" s="64"/>
      <c r="Q768" s="85">
        <v>77.100000000000406</v>
      </c>
      <c r="R768" s="64">
        <f t="shared" si="190"/>
        <v>0</v>
      </c>
      <c r="S768" s="64">
        <f t="shared" si="191"/>
        <v>1.34</v>
      </c>
      <c r="T768" s="64"/>
      <c r="U768" s="64"/>
    </row>
    <row r="769" spans="1:21">
      <c r="A769" s="85">
        <v>77.200000000000301</v>
      </c>
      <c r="B769" s="87">
        <f t="shared" si="176"/>
        <v>1.5420200462605952E-3</v>
      </c>
      <c r="C769" s="88">
        <f t="shared" si="177"/>
        <v>1.9760925796481659E-3</v>
      </c>
      <c r="D769" s="88">
        <f t="shared" si="178"/>
        <v>1.1079475128730244E-3</v>
      </c>
      <c r="E769" s="89">
        <f t="shared" si="179"/>
        <v>-0.19809093708303407</v>
      </c>
      <c r="F769" s="90">
        <f t="shared" si="180"/>
        <v>-0.19999999999999998</v>
      </c>
      <c r="G769" s="90">
        <f t="shared" si="181"/>
        <v>1.8474802422251801E-3</v>
      </c>
      <c r="H769" s="90">
        <f t="shared" si="182"/>
        <v>1.8504240555127143E-3</v>
      </c>
      <c r="I769" s="87">
        <f t="shared" si="183"/>
        <v>1.3308661012593164</v>
      </c>
      <c r="J769" s="88">
        <f t="shared" si="184"/>
        <v>1.3327015394999315</v>
      </c>
      <c r="K769" s="88">
        <f t="shared" si="185"/>
        <v>1.329030663018701</v>
      </c>
      <c r="L769" s="91">
        <f t="shared" si="186"/>
        <v>1.3595226139214258E-3</v>
      </c>
      <c r="M769" s="88">
        <f t="shared" si="187"/>
        <v>-2.3173180905308681E-4</v>
      </c>
      <c r="N769" s="88">
        <f t="shared" si="188"/>
        <v>1.3290567586985529</v>
      </c>
      <c r="O769" s="92">
        <f t="shared" si="189"/>
        <v>1.3311745052685686</v>
      </c>
      <c r="P769" s="64"/>
      <c r="Q769" s="85">
        <v>77.200000000000401</v>
      </c>
      <c r="R769" s="64">
        <f t="shared" si="190"/>
        <v>0</v>
      </c>
      <c r="S769" s="64">
        <f t="shared" si="191"/>
        <v>1.34</v>
      </c>
      <c r="T769" s="64"/>
      <c r="U769" s="64"/>
    </row>
    <row r="770" spans="1:21">
      <c r="A770" s="85">
        <v>77.300000000000296</v>
      </c>
      <c r="B770" s="87">
        <f t="shared" si="176"/>
        <v>1.540041067761801E-3</v>
      </c>
      <c r="C770" s="88">
        <f t="shared" si="177"/>
        <v>1.9735591775243691E-3</v>
      </c>
      <c r="D770" s="88">
        <f t="shared" si="178"/>
        <v>1.1065229579992331E-3</v>
      </c>
      <c r="E770" s="89">
        <f t="shared" si="179"/>
        <v>-0.19809338321972222</v>
      </c>
      <c r="F770" s="90">
        <f t="shared" si="180"/>
        <v>-0.19999999999999993</v>
      </c>
      <c r="G770" s="90">
        <f t="shared" si="181"/>
        <v>1.8451130131720496E-3</v>
      </c>
      <c r="H770" s="90">
        <f t="shared" si="182"/>
        <v>1.848049281314161E-3</v>
      </c>
      <c r="I770" s="87">
        <f t="shared" si="183"/>
        <v>1.3308778234086243</v>
      </c>
      <c r="J770" s="88">
        <f t="shared" si="184"/>
        <v>1.3327109281041898</v>
      </c>
      <c r="K770" s="88">
        <f t="shared" si="185"/>
        <v>1.329044718713059</v>
      </c>
      <c r="L770" s="91">
        <f t="shared" si="186"/>
        <v>1.3577826540719276E-3</v>
      </c>
      <c r="M770" s="88">
        <f t="shared" si="187"/>
        <v>-2.3143237353193981E-4</v>
      </c>
      <c r="N770" s="88">
        <f t="shared" si="188"/>
        <v>1.329070780585311</v>
      </c>
      <c r="O770" s="92">
        <f t="shared" si="189"/>
        <v>1.3311858316221767</v>
      </c>
      <c r="P770" s="64"/>
      <c r="Q770" s="85">
        <v>77.300000000000395</v>
      </c>
      <c r="R770" s="64">
        <f t="shared" si="190"/>
        <v>0</v>
      </c>
      <c r="S770" s="64">
        <f t="shared" si="191"/>
        <v>1.34</v>
      </c>
      <c r="T770" s="64"/>
      <c r="U770" s="64"/>
    </row>
    <row r="771" spans="1:21">
      <c r="A771" s="85">
        <v>77.400000000000304</v>
      </c>
      <c r="B771" s="87">
        <f t="shared" si="176"/>
        <v>1.5380671622660794E-3</v>
      </c>
      <c r="C771" s="88">
        <f t="shared" si="177"/>
        <v>1.9710322628785381E-3</v>
      </c>
      <c r="D771" s="88">
        <f t="shared" si="178"/>
        <v>1.105102061653621E-3</v>
      </c>
      <c r="E771" s="89">
        <f t="shared" si="179"/>
        <v>-0.19809582309582316</v>
      </c>
      <c r="F771" s="90">
        <f t="shared" si="180"/>
        <v>-0.19999999999999996</v>
      </c>
      <c r="G771" s="90">
        <f t="shared" si="181"/>
        <v>1.8427518427518354E-3</v>
      </c>
      <c r="H771" s="90">
        <f t="shared" si="182"/>
        <v>1.8456805947192952E-3</v>
      </c>
      <c r="I771" s="87">
        <f t="shared" si="183"/>
        <v>1.330889515508844</v>
      </c>
      <c r="J771" s="88">
        <f t="shared" si="184"/>
        <v>1.3327202925850561</v>
      </c>
      <c r="K771" s="88">
        <f t="shared" si="185"/>
        <v>1.329058738432632</v>
      </c>
      <c r="L771" s="91">
        <f t="shared" si="186"/>
        <v>1.3560471421905362E-3</v>
      </c>
      <c r="M771" s="88">
        <f t="shared" si="187"/>
        <v>-2.3113371085181647E-4</v>
      </c>
      <c r="N771" s="88">
        <f t="shared" si="188"/>
        <v>1.3290847665847669</v>
      </c>
      <c r="O771" s="92">
        <f t="shared" si="189"/>
        <v>1.3311971289412974</v>
      </c>
      <c r="P771" s="64"/>
      <c r="Q771" s="85">
        <v>77.400000000000404</v>
      </c>
      <c r="R771" s="64">
        <f t="shared" si="190"/>
        <v>0</v>
      </c>
      <c r="S771" s="64">
        <f t="shared" si="191"/>
        <v>1.34</v>
      </c>
      <c r="T771" s="64"/>
      <c r="U771" s="64"/>
    </row>
    <row r="772" spans="1:21">
      <c r="A772" s="85">
        <v>77.500000000000298</v>
      </c>
      <c r="B772" s="87">
        <f t="shared" si="176"/>
        <v>1.5360983102918526E-3</v>
      </c>
      <c r="C772" s="88">
        <f t="shared" si="177"/>
        <v>1.9685118108229852E-3</v>
      </c>
      <c r="D772" s="88">
        <f t="shared" si="178"/>
        <v>1.10368480976072E-3</v>
      </c>
      <c r="E772" s="89">
        <f t="shared" si="179"/>
        <v>-0.19809825673534079</v>
      </c>
      <c r="F772" s="90">
        <f t="shared" si="180"/>
        <v>-0.19999999999999996</v>
      </c>
      <c r="G772" s="90">
        <f t="shared" si="181"/>
        <v>1.8403967077347712E-3</v>
      </c>
      <c r="H772" s="90">
        <f t="shared" si="182"/>
        <v>1.843317972350223E-3</v>
      </c>
      <c r="I772" s="87">
        <f t="shared" si="183"/>
        <v>1.3309011776753714</v>
      </c>
      <c r="J772" s="88">
        <f t="shared" si="184"/>
        <v>1.3327296330353859</v>
      </c>
      <c r="K772" s="88">
        <f t="shared" si="185"/>
        <v>1.3290727223153569</v>
      </c>
      <c r="L772" s="91">
        <f t="shared" si="186"/>
        <v>1.3543160612434358E-3</v>
      </c>
      <c r="M772" s="88">
        <f t="shared" si="187"/>
        <v>-2.3083581802443466E-4</v>
      </c>
      <c r="N772" s="88">
        <f t="shared" si="188"/>
        <v>1.3290987168345179</v>
      </c>
      <c r="O772" s="92">
        <f t="shared" si="189"/>
        <v>1.3312083973374298</v>
      </c>
      <c r="P772" s="64"/>
      <c r="Q772" s="85">
        <v>77.500000000000398</v>
      </c>
      <c r="R772" s="64">
        <f t="shared" si="190"/>
        <v>0</v>
      </c>
      <c r="S772" s="64">
        <f t="shared" si="191"/>
        <v>1.34</v>
      </c>
      <c r="T772" s="64"/>
      <c r="U772" s="64"/>
    </row>
    <row r="773" spans="1:21">
      <c r="A773" s="85">
        <v>77.600000000000406</v>
      </c>
      <c r="B773" s="87">
        <f t="shared" si="176"/>
        <v>1.534134492457164E-3</v>
      </c>
      <c r="C773" s="88">
        <f t="shared" si="177"/>
        <v>1.9659977965971577E-3</v>
      </c>
      <c r="D773" s="88">
        <f t="shared" si="178"/>
        <v>1.10227118831717E-3</v>
      </c>
      <c r="E773" s="89">
        <f t="shared" si="179"/>
        <v>-0.19810068416215665</v>
      </c>
      <c r="F773" s="90">
        <f t="shared" si="180"/>
        <v>-0.2</v>
      </c>
      <c r="G773" s="90">
        <f t="shared" si="181"/>
        <v>1.8380475850096911E-3</v>
      </c>
      <c r="H773" s="90">
        <f t="shared" si="182"/>
        <v>1.8409613909485967E-3</v>
      </c>
      <c r="I773" s="87">
        <f t="shared" si="183"/>
        <v>1.3309128100230121</v>
      </c>
      <c r="J773" s="88">
        <f t="shared" si="184"/>
        <v>1.3327389495475579</v>
      </c>
      <c r="K773" s="88">
        <f t="shared" si="185"/>
        <v>1.3290866704984663</v>
      </c>
      <c r="L773" s="91">
        <f t="shared" si="186"/>
        <v>1.3525893942831252E-3</v>
      </c>
      <c r="M773" s="88">
        <f t="shared" si="187"/>
        <v>-2.3053869207710872E-4</v>
      </c>
      <c r="N773" s="88">
        <f t="shared" si="188"/>
        <v>1.3291126314714594</v>
      </c>
      <c r="O773" s="92">
        <f t="shared" si="189"/>
        <v>1.3312196369215035</v>
      </c>
      <c r="P773" s="64"/>
      <c r="Q773" s="85">
        <v>77.600000000000406</v>
      </c>
      <c r="R773" s="64">
        <f t="shared" si="190"/>
        <v>0</v>
      </c>
      <c r="S773" s="64">
        <f t="shared" si="191"/>
        <v>1.34</v>
      </c>
      <c r="T773" s="64"/>
      <c r="U773" s="64"/>
    </row>
    <row r="774" spans="1:21">
      <c r="A774" s="85">
        <v>77.700000000000401</v>
      </c>
      <c r="B774" s="87">
        <f t="shared" si="176"/>
        <v>1.5321756894790522E-3</v>
      </c>
      <c r="C774" s="88">
        <f t="shared" si="177"/>
        <v>1.9634901955668405E-3</v>
      </c>
      <c r="D774" s="88">
        <f t="shared" si="178"/>
        <v>1.1008611833912638E-3</v>
      </c>
      <c r="E774" s="89">
        <f t="shared" si="179"/>
        <v>-0.1981031054000307</v>
      </c>
      <c r="F774" s="90">
        <f t="shared" si="180"/>
        <v>-0.20000000000000007</v>
      </c>
      <c r="G774" s="90">
        <f t="shared" si="181"/>
        <v>1.8357044515832856E-3</v>
      </c>
      <c r="H774" s="90">
        <f t="shared" si="182"/>
        <v>1.8386108273748627E-3</v>
      </c>
      <c r="I774" s="87">
        <f t="shared" si="183"/>
        <v>1.3309244126659858</v>
      </c>
      <c r="J774" s="88">
        <f t="shared" si="184"/>
        <v>1.3327482422134787</v>
      </c>
      <c r="K774" s="88">
        <f t="shared" si="185"/>
        <v>1.329100583118493</v>
      </c>
      <c r="L774" s="91">
        <f t="shared" si="186"/>
        <v>1.3508671244490665E-3</v>
      </c>
      <c r="M774" s="88">
        <f t="shared" si="187"/>
        <v>-2.3024233005241253E-4</v>
      </c>
      <c r="N774" s="88">
        <f t="shared" si="188"/>
        <v>1.3291265106317887</v>
      </c>
      <c r="O774" s="92">
        <f t="shared" si="189"/>
        <v>1.3312308478038817</v>
      </c>
      <c r="P774" s="64"/>
      <c r="Q774" s="85">
        <v>77.700000000000401</v>
      </c>
      <c r="R774" s="64">
        <f t="shared" si="190"/>
        <v>0</v>
      </c>
      <c r="S774" s="64">
        <f t="shared" si="191"/>
        <v>1.34</v>
      </c>
      <c r="T774" s="64"/>
      <c r="U774" s="64"/>
    </row>
    <row r="775" spans="1:21">
      <c r="A775" s="85">
        <v>77.800000000000395</v>
      </c>
      <c r="B775" s="87">
        <f t="shared" ref="B775:B838" si="192">(R_dead_char*(A775)+R_c*m_c)/(A775+m_c)</f>
        <v>1.5302218821729072E-3</v>
      </c>
      <c r="C775" s="88">
        <f t="shared" ref="C775:C838" si="193">B775*(1+SQRT(E775^2+F775^2))</f>
        <v>1.9609889832233316E-3</v>
      </c>
      <c r="D775" s="88">
        <f t="shared" ref="D775:D838" si="194">B775*(1-SQRT(E775^2+F775^2))</f>
        <v>1.0994547811224828E-3</v>
      </c>
      <c r="E775" s="89">
        <f t="shared" ref="E775:E838" si="195">(B775-G775)/B775</f>
        <v>-0.19810552047260141</v>
      </c>
      <c r="F775" s="90">
        <f t="shared" ref="F775:F838" si="196">(B775-H775)/B775</f>
        <v>-0.19999999999999993</v>
      </c>
      <c r="G775" s="90">
        <f t="shared" ref="G775:G838" si="197">(R_dead_char*A775+R_c*(m_c+sig_m_c))/(A775+(m_c+sig_m_c))</f>
        <v>1.8333672845793347E-3</v>
      </c>
      <c r="H775" s="90">
        <f t="shared" ref="H775:H838" si="198">(R_dead_char*A775+(R_c+sig_Rc)*(m_c))/(A775+m_c)</f>
        <v>1.8362662586074885E-3</v>
      </c>
      <c r="I775" s="87">
        <f t="shared" ref="I775:I838" si="199">(R_mod_char*(A775)+R_c*m_c)/(A775+m_c)</f>
        <v>1.3309359857179293</v>
      </c>
      <c r="J775" s="88">
        <f t="shared" ref="J775:J838" si="200">I775*(1+SQRT(L775^2+M775^2))</f>
        <v>1.3327575111245844</v>
      </c>
      <c r="K775" s="88">
        <f t="shared" ref="K775:K838" si="201">I775*(1-SQRT(L775^2+M775^2))</f>
        <v>1.3291144603112741</v>
      </c>
      <c r="L775" s="91">
        <f t="shared" ref="L775:L838" si="202">(I775-N775)/I775</f>
        <v>1.349149234966499E-3</v>
      </c>
      <c r="M775" s="88">
        <f t="shared" ref="M775:M838" si="203">(I775-O775)/I775</f>
        <v>-2.2994672900767576E-4</v>
      </c>
      <c r="N775" s="88">
        <f t="shared" ref="N775:N838" si="204">(R_mod_char*A775+(R_c*(m_c+sig_m_c)))/(A775+(m_c+sig_m_c))</f>
        <v>1.3291403544510085</v>
      </c>
      <c r="O775" s="92">
        <f t="shared" ref="O775:O838" si="205">(R_mod_char*A775+(R_c+sig_Rc)*(m_c))/(A775+(m_c))</f>
        <v>1.3312420300943637</v>
      </c>
      <c r="P775" s="64"/>
      <c r="Q775" s="85">
        <v>77.800000000000395</v>
      </c>
      <c r="R775" s="64">
        <f t="shared" ref="R775:R838" si="206">R_bulk_dead_std</f>
        <v>0</v>
      </c>
      <c r="S775" s="64">
        <f t="shared" ref="S775:S838" si="207">R_bulk_mod_std</f>
        <v>1.34</v>
      </c>
      <c r="T775" s="64"/>
      <c r="U775" s="64"/>
    </row>
    <row r="776" spans="1:21">
      <c r="A776" s="85">
        <v>77.900000000000404</v>
      </c>
      <c r="B776" s="87">
        <f t="shared" si="192"/>
        <v>1.5282730514518514E-3</v>
      </c>
      <c r="C776" s="88">
        <f t="shared" si="193"/>
        <v>1.9584941351826583E-3</v>
      </c>
      <c r="D776" s="88">
        <f t="shared" si="194"/>
        <v>1.0980519677210444E-3</v>
      </c>
      <c r="E776" s="89">
        <f t="shared" si="195"/>
        <v>-0.19810792940338739</v>
      </c>
      <c r="F776" s="90">
        <f t="shared" si="196"/>
        <v>-0.19999999999999993</v>
      </c>
      <c r="G776" s="90">
        <f t="shared" si="197"/>
        <v>1.8310360612379742E-3</v>
      </c>
      <c r="H776" s="90">
        <f t="shared" si="198"/>
        <v>1.8339276617422215E-3</v>
      </c>
      <c r="I776" s="87">
        <f t="shared" si="199"/>
        <v>1.3309475292919002</v>
      </c>
      <c r="J776" s="88">
        <f t="shared" si="200"/>
        <v>1.3327667563718444</v>
      </c>
      <c r="K776" s="88">
        <f t="shared" si="201"/>
        <v>1.329128302211956</v>
      </c>
      <c r="L776" s="91">
        <f t="shared" si="202"/>
        <v>1.3474357091450854E-3</v>
      </c>
      <c r="M776" s="88">
        <f t="shared" si="203"/>
        <v>-2.2965188601614843E-4</v>
      </c>
      <c r="N776" s="88">
        <f t="shared" si="204"/>
        <v>1.3291541630639339</v>
      </c>
      <c r="O776" s="92">
        <f t="shared" si="205"/>
        <v>1.3312531839021906</v>
      </c>
      <c r="P776" s="64"/>
      <c r="Q776" s="85">
        <v>77.900000000000404</v>
      </c>
      <c r="R776" s="64">
        <f t="shared" si="206"/>
        <v>0</v>
      </c>
      <c r="S776" s="64">
        <f t="shared" si="207"/>
        <v>1.34</v>
      </c>
      <c r="T776" s="64"/>
      <c r="U776" s="64"/>
    </row>
    <row r="777" spans="1:21">
      <c r="A777" s="85">
        <v>78.000000000000398</v>
      </c>
      <c r="B777" s="87">
        <f t="shared" si="192"/>
        <v>1.5263291783261179E-3</v>
      </c>
      <c r="C777" s="88">
        <f t="shared" si="193"/>
        <v>1.9560056271847805E-3</v>
      </c>
      <c r="D777" s="88">
        <f t="shared" si="194"/>
        <v>1.096652729467455E-3</v>
      </c>
      <c r="E777" s="89">
        <f t="shared" si="195"/>
        <v>-0.1981103322157878</v>
      </c>
      <c r="F777" s="90">
        <f t="shared" si="196"/>
        <v>-0.19999999999999998</v>
      </c>
      <c r="G777" s="90">
        <f t="shared" si="197"/>
        <v>1.8287107589149555E-3</v>
      </c>
      <c r="H777" s="90">
        <f t="shared" si="198"/>
        <v>1.8315950139913414E-3</v>
      </c>
      <c r="I777" s="87">
        <f t="shared" si="199"/>
        <v>1.3309590435003817</v>
      </c>
      <c r="J777" s="88">
        <f t="shared" si="200"/>
        <v>1.3327759780457644</v>
      </c>
      <c r="K777" s="88">
        <f t="shared" si="201"/>
        <v>1.3291421089549991</v>
      </c>
      <c r="L777" s="91">
        <f t="shared" si="202"/>
        <v>1.3457265303802276E-3</v>
      </c>
      <c r="M777" s="88">
        <f t="shared" si="203"/>
        <v>-2.2935779816499562E-4</v>
      </c>
      <c r="N777" s="88">
        <f t="shared" si="204"/>
        <v>1.3291679366046938</v>
      </c>
      <c r="O777" s="92">
        <f t="shared" si="205"/>
        <v>1.3312643093360468</v>
      </c>
      <c r="P777" s="64"/>
      <c r="Q777" s="85">
        <v>78.000000000000398</v>
      </c>
      <c r="R777" s="64">
        <f t="shared" si="206"/>
        <v>0</v>
      </c>
      <c r="S777" s="64">
        <f t="shared" si="207"/>
        <v>1.34</v>
      </c>
      <c r="T777" s="64"/>
      <c r="U777" s="64"/>
    </row>
    <row r="778" spans="1:21">
      <c r="A778" s="85">
        <v>78.100000000000406</v>
      </c>
      <c r="B778" s="87">
        <f t="shared" si="192"/>
        <v>1.5243902439024311E-3</v>
      </c>
      <c r="C778" s="88">
        <f t="shared" si="193"/>
        <v>1.9535234350928029E-3</v>
      </c>
      <c r="D778" s="88">
        <f t="shared" si="194"/>
        <v>1.0952570527120592E-3</v>
      </c>
      <c r="E778" s="89">
        <f t="shared" si="195"/>
        <v>-0.19811272893308302</v>
      </c>
      <c r="F778" s="90">
        <f t="shared" si="196"/>
        <v>-0.19999999999999996</v>
      </c>
      <c r="G778" s="90">
        <f t="shared" si="197"/>
        <v>1.8263913550809097E-3</v>
      </c>
      <c r="H778" s="90">
        <f t="shared" si="198"/>
        <v>1.8292682926829172E-3</v>
      </c>
      <c r="I778" s="87">
        <f t="shared" si="199"/>
        <v>1.3309705284552846</v>
      </c>
      <c r="J778" s="88">
        <f t="shared" si="200"/>
        <v>1.3327851762363885</v>
      </c>
      <c r="K778" s="88">
        <f t="shared" si="201"/>
        <v>1.3291558806741806</v>
      </c>
      <c r="L778" s="91">
        <f t="shared" si="202"/>
        <v>1.3440216821503793E-3</v>
      </c>
      <c r="M778" s="88">
        <f t="shared" si="203"/>
        <v>-2.2906446255746321E-4</v>
      </c>
      <c r="N778" s="88">
        <f t="shared" si="204"/>
        <v>1.3291816752067376</v>
      </c>
      <c r="O778" s="92">
        <f t="shared" si="205"/>
        <v>1.3312754065040651</v>
      </c>
      <c r="P778" s="64"/>
      <c r="Q778" s="85">
        <v>78.100000000000406</v>
      </c>
      <c r="R778" s="64">
        <f t="shared" si="206"/>
        <v>0</v>
      </c>
      <c r="S778" s="64">
        <f t="shared" si="207"/>
        <v>1.34</v>
      </c>
      <c r="T778" s="64"/>
      <c r="U778" s="64"/>
    </row>
    <row r="779" spans="1:21">
      <c r="A779" s="85">
        <v>78.200000000000401</v>
      </c>
      <c r="B779" s="87">
        <f t="shared" si="192"/>
        <v>1.5224562293833974E-3</v>
      </c>
      <c r="C779" s="88">
        <f t="shared" si="193"/>
        <v>1.9510475348921974E-3</v>
      </c>
      <c r="D779" s="88">
        <f t="shared" si="194"/>
        <v>1.0938649238745972E-3</v>
      </c>
      <c r="E779" s="89">
        <f t="shared" si="195"/>
        <v>-0.19811511957843531</v>
      </c>
      <c r="F779" s="90">
        <f t="shared" si="196"/>
        <v>-0.19999999999999987</v>
      </c>
      <c r="G779" s="90">
        <f t="shared" si="197"/>
        <v>1.8240778273206229E-3</v>
      </c>
      <c r="H779" s="90">
        <f t="shared" si="198"/>
        <v>1.8269474752600767E-3</v>
      </c>
      <c r="I779" s="87">
        <f t="shared" si="199"/>
        <v>1.3309819842679522</v>
      </c>
      <c r="J779" s="88">
        <f t="shared" si="200"/>
        <v>1.3327943510333038</v>
      </c>
      <c r="K779" s="88">
        <f t="shared" si="201"/>
        <v>1.3291696175026007</v>
      </c>
      <c r="L779" s="91">
        <f t="shared" si="202"/>
        <v>1.3423211480185296E-3</v>
      </c>
      <c r="M779" s="88">
        <f t="shared" si="203"/>
        <v>-2.2877187631070578E-4</v>
      </c>
      <c r="N779" s="88">
        <f t="shared" si="204"/>
        <v>1.3291953790028377</v>
      </c>
      <c r="O779" s="92">
        <f t="shared" si="205"/>
        <v>1.3312864755138289</v>
      </c>
      <c r="P779" s="64"/>
      <c r="Q779" s="85">
        <v>78.200000000000401</v>
      </c>
      <c r="R779" s="64">
        <f t="shared" si="206"/>
        <v>0</v>
      </c>
      <c r="S779" s="64">
        <f t="shared" si="207"/>
        <v>1.34</v>
      </c>
      <c r="T779" s="64"/>
      <c r="U779" s="64"/>
    </row>
    <row r="780" spans="1:21">
      <c r="A780" s="85">
        <v>78.300000000000395</v>
      </c>
      <c r="B780" s="87">
        <f t="shared" si="192"/>
        <v>1.5205271160668955E-3</v>
      </c>
      <c r="C780" s="88">
        <f t="shared" si="193"/>
        <v>1.9485779026900266E-3</v>
      </c>
      <c r="D780" s="88">
        <f t="shared" si="194"/>
        <v>1.0924763294437644E-3</v>
      </c>
      <c r="E780" s="89">
        <f t="shared" si="195"/>
        <v>-0.19811750417488994</v>
      </c>
      <c r="F780" s="90">
        <f t="shared" si="196"/>
        <v>-0.19999999999999984</v>
      </c>
      <c r="G780" s="90">
        <f t="shared" si="197"/>
        <v>1.821770153332312E-3</v>
      </c>
      <c r="H780" s="90">
        <f t="shared" si="198"/>
        <v>1.8246325392802744E-3</v>
      </c>
      <c r="I780" s="87">
        <f t="shared" si="199"/>
        <v>1.3309934110491639</v>
      </c>
      <c r="J780" s="88">
        <f t="shared" si="200"/>
        <v>1.3328035025256419</v>
      </c>
      <c r="K780" s="88">
        <f t="shared" si="201"/>
        <v>1.3291833195726857</v>
      </c>
      <c r="L780" s="91">
        <f t="shared" si="202"/>
        <v>1.3406249116306819E-3</v>
      </c>
      <c r="M780" s="88">
        <f t="shared" si="203"/>
        <v>-2.2848003655678446E-4</v>
      </c>
      <c r="N780" s="88">
        <f t="shared" si="204"/>
        <v>1.3292090481250951</v>
      </c>
      <c r="O780" s="92">
        <f t="shared" si="205"/>
        <v>1.3312975164723773</v>
      </c>
      <c r="P780" s="64"/>
      <c r="Q780" s="85">
        <v>78.300000000000395</v>
      </c>
      <c r="R780" s="64">
        <f t="shared" si="206"/>
        <v>0</v>
      </c>
      <c r="S780" s="64">
        <f t="shared" si="207"/>
        <v>1.34</v>
      </c>
      <c r="T780" s="64"/>
      <c r="U780" s="64"/>
    </row>
    <row r="781" spans="1:21">
      <c r="A781" s="85">
        <v>78.400000000000404</v>
      </c>
      <c r="B781" s="87">
        <f t="shared" si="192"/>
        <v>1.5186028853454742E-3</v>
      </c>
      <c r="C781" s="88">
        <f t="shared" si="193"/>
        <v>1.9461145147141752E-3</v>
      </c>
      <c r="D781" s="88">
        <f t="shared" si="194"/>
        <v>1.0910912559767732E-3</v>
      </c>
      <c r="E781" s="89">
        <f t="shared" si="195"/>
        <v>-0.19811988274537562</v>
      </c>
      <c r="F781" s="90">
        <f t="shared" si="196"/>
        <v>-0.20000000000000007</v>
      </c>
      <c r="G781" s="90">
        <f t="shared" si="197"/>
        <v>1.8194683109269087E-3</v>
      </c>
      <c r="H781" s="90">
        <f t="shared" si="198"/>
        <v>1.8223234624145691E-3</v>
      </c>
      <c r="I781" s="87">
        <f t="shared" si="199"/>
        <v>1.3310048089091371</v>
      </c>
      <c r="J781" s="88">
        <f t="shared" si="200"/>
        <v>1.3328126308020818</v>
      </c>
      <c r="K781" s="88">
        <f t="shared" si="201"/>
        <v>1.3291969870161924</v>
      </c>
      <c r="L781" s="91">
        <f t="shared" si="202"/>
        <v>1.3389329567145042E-3</v>
      </c>
      <c r="M781" s="88">
        <f t="shared" si="203"/>
        <v>-2.2818894044266406E-4</v>
      </c>
      <c r="N781" s="88">
        <f t="shared" si="204"/>
        <v>1.3292226827049431</v>
      </c>
      <c r="O781" s="92">
        <f t="shared" si="205"/>
        <v>1.3313085294862061</v>
      </c>
      <c r="P781" s="64"/>
      <c r="Q781" s="85">
        <v>78.400000000000404</v>
      </c>
      <c r="R781" s="64">
        <f t="shared" si="206"/>
        <v>0</v>
      </c>
      <c r="S781" s="64">
        <f t="shared" si="207"/>
        <v>1.34</v>
      </c>
      <c r="T781" s="64"/>
      <c r="U781" s="64"/>
    </row>
    <row r="782" spans="1:21">
      <c r="A782" s="85">
        <v>78.500000000000398</v>
      </c>
      <c r="B782" s="87">
        <f t="shared" si="192"/>
        <v>1.5166835187057557E-3</v>
      </c>
      <c r="C782" s="88">
        <f t="shared" si="193"/>
        <v>1.9436573473125887E-3</v>
      </c>
      <c r="D782" s="88">
        <f t="shared" si="194"/>
        <v>1.0897096900989224E-3</v>
      </c>
      <c r="E782" s="89">
        <f t="shared" si="195"/>
        <v>-0.19812225531270511</v>
      </c>
      <c r="F782" s="90">
        <f t="shared" si="196"/>
        <v>-0.19999999999999996</v>
      </c>
      <c r="G782" s="90">
        <f t="shared" si="197"/>
        <v>1.8171722780273493E-3</v>
      </c>
      <c r="H782" s="90">
        <f t="shared" si="198"/>
        <v>1.8200202224469067E-3</v>
      </c>
      <c r="I782" s="87">
        <f t="shared" si="199"/>
        <v>1.3310161779575329</v>
      </c>
      <c r="J782" s="88">
        <f t="shared" si="200"/>
        <v>1.332821735950853</v>
      </c>
      <c r="K782" s="88">
        <f t="shared" si="201"/>
        <v>1.3292106199642129</v>
      </c>
      <c r="L782" s="91">
        <f t="shared" si="202"/>
        <v>1.3372452670806429E-3</v>
      </c>
      <c r="M782" s="88">
        <f t="shared" si="203"/>
        <v>-2.278985851297091E-4</v>
      </c>
      <c r="N782" s="88">
        <f t="shared" si="204"/>
        <v>1.3292362828731514</v>
      </c>
      <c r="O782" s="92">
        <f t="shared" si="205"/>
        <v>1.3313195146612742</v>
      </c>
      <c r="P782" s="64"/>
      <c r="Q782" s="85">
        <v>78.500000000000398</v>
      </c>
      <c r="R782" s="64">
        <f t="shared" si="206"/>
        <v>0</v>
      </c>
      <c r="S782" s="64">
        <f t="shared" si="207"/>
        <v>1.34</v>
      </c>
      <c r="T782" s="64"/>
      <c r="U782" s="64"/>
    </row>
    <row r="783" spans="1:21">
      <c r="A783" s="85">
        <v>78.600000000000406</v>
      </c>
      <c r="B783" s="87">
        <f t="shared" si="192"/>
        <v>1.5147689977278386E-3</v>
      </c>
      <c r="C783" s="88">
        <f t="shared" si="193"/>
        <v>1.9412063769525152E-3</v>
      </c>
      <c r="D783" s="88">
        <f t="shared" si="194"/>
        <v>1.088331618503162E-3</v>
      </c>
      <c r="E783" s="89">
        <f t="shared" si="195"/>
        <v>-0.19812462189957658</v>
      </c>
      <c r="F783" s="90">
        <f t="shared" si="196"/>
        <v>-0.19999999999999998</v>
      </c>
      <c r="G783" s="90">
        <f t="shared" si="197"/>
        <v>1.8148820326678672E-3</v>
      </c>
      <c r="H783" s="90">
        <f t="shared" si="198"/>
        <v>1.8177227972734063E-3</v>
      </c>
      <c r="I783" s="87">
        <f t="shared" si="199"/>
        <v>1.3310275183034588</v>
      </c>
      <c r="J783" s="88">
        <f t="shared" si="200"/>
        <v>1.3328308180597395</v>
      </c>
      <c r="K783" s="88">
        <f t="shared" si="201"/>
        <v>1.3292242185471781</v>
      </c>
      <c r="L783" s="91">
        <f t="shared" si="202"/>
        <v>1.3355618266208717E-3</v>
      </c>
      <c r="M783" s="88">
        <f t="shared" si="203"/>
        <v>-2.2760896779334744E-4</v>
      </c>
      <c r="N783" s="88">
        <f t="shared" si="204"/>
        <v>1.3292498487598308</v>
      </c>
      <c r="O783" s="92">
        <f t="shared" si="205"/>
        <v>1.3313304721030044</v>
      </c>
      <c r="P783" s="64"/>
      <c r="Q783" s="85">
        <v>78.600000000000406</v>
      </c>
      <c r="R783" s="64">
        <f t="shared" si="206"/>
        <v>0</v>
      </c>
      <c r="S783" s="64">
        <f t="shared" si="207"/>
        <v>1.34</v>
      </c>
      <c r="T783" s="64"/>
      <c r="U783" s="64"/>
    </row>
    <row r="784" spans="1:21">
      <c r="A784" s="85">
        <v>78.700000000000401</v>
      </c>
      <c r="B784" s="87">
        <f t="shared" si="192"/>
        <v>1.5128593040847124E-3</v>
      </c>
      <c r="C784" s="88">
        <f t="shared" si="193"/>
        <v>1.9387615802197548E-3</v>
      </c>
      <c r="D784" s="88">
        <f t="shared" si="194"/>
        <v>1.0869570279496696E-3</v>
      </c>
      <c r="E784" s="89">
        <f t="shared" si="195"/>
        <v>-0.19812698252857361</v>
      </c>
      <c r="F784" s="90">
        <f t="shared" si="196"/>
        <v>-0.19999999999999998</v>
      </c>
      <c r="G784" s="90">
        <f t="shared" si="197"/>
        <v>1.8125975529932942E-3</v>
      </c>
      <c r="H784" s="90">
        <f t="shared" si="198"/>
        <v>1.8154311649016548E-3</v>
      </c>
      <c r="I784" s="87">
        <f t="shared" si="199"/>
        <v>1.3310388300554716</v>
      </c>
      <c r="J784" s="88">
        <f t="shared" si="200"/>
        <v>1.3328398772160808</v>
      </c>
      <c r="K784" s="88">
        <f t="shared" si="201"/>
        <v>1.3292377828948625</v>
      </c>
      <c r="L784" s="91">
        <f t="shared" si="202"/>
        <v>1.3338826193080742E-3</v>
      </c>
      <c r="M784" s="88">
        <f t="shared" si="203"/>
        <v>-2.2732008562390113E-4</v>
      </c>
      <c r="N784" s="88">
        <f t="shared" si="204"/>
        <v>1.3292633804944365</v>
      </c>
      <c r="O784" s="92">
        <f t="shared" si="205"/>
        <v>1.3313414019162886</v>
      </c>
      <c r="P784" s="64"/>
      <c r="Q784" s="85">
        <v>78.700000000000401</v>
      </c>
      <c r="R784" s="64">
        <f t="shared" si="206"/>
        <v>0</v>
      </c>
      <c r="S784" s="64">
        <f t="shared" si="207"/>
        <v>1.34</v>
      </c>
      <c r="T784" s="64"/>
      <c r="U784" s="64"/>
    </row>
    <row r="785" spans="1:21">
      <c r="A785" s="85">
        <v>78.800000000000395</v>
      </c>
      <c r="B785" s="87">
        <f t="shared" si="192"/>
        <v>1.5109544195416695E-3</v>
      </c>
      <c r="C785" s="88">
        <f t="shared" si="193"/>
        <v>1.9363229338179135E-3</v>
      </c>
      <c r="D785" s="88">
        <f t="shared" si="194"/>
        <v>1.0855859052654256E-3</v>
      </c>
      <c r="E785" s="89">
        <f t="shared" si="195"/>
        <v>-0.19812933722216639</v>
      </c>
      <c r="F785" s="90">
        <f t="shared" si="196"/>
        <v>-0.19999999999999996</v>
      </c>
      <c r="G785" s="90">
        <f t="shared" si="197"/>
        <v>1.8103188172583636E-3</v>
      </c>
      <c r="H785" s="90">
        <f t="shared" si="198"/>
        <v>1.8131453034500034E-3</v>
      </c>
      <c r="I785" s="87">
        <f t="shared" si="199"/>
        <v>1.3310501133215815</v>
      </c>
      <c r="J785" s="88">
        <f t="shared" si="200"/>
        <v>1.3328489135067756</v>
      </c>
      <c r="K785" s="88">
        <f t="shared" si="201"/>
        <v>1.3292513131363877</v>
      </c>
      <c r="L785" s="91">
        <f t="shared" si="202"/>
        <v>1.3322076291953924E-3</v>
      </c>
      <c r="M785" s="88">
        <f t="shared" si="203"/>
        <v>-2.2703193582574951E-4</v>
      </c>
      <c r="N785" s="88">
        <f t="shared" si="204"/>
        <v>1.3292768782057731</v>
      </c>
      <c r="O785" s="92">
        <f t="shared" si="205"/>
        <v>1.33135230420549</v>
      </c>
      <c r="P785" s="64"/>
      <c r="Q785" s="85">
        <v>78.800000000000395</v>
      </c>
      <c r="R785" s="64">
        <f t="shared" si="206"/>
        <v>0</v>
      </c>
      <c r="S785" s="64">
        <f t="shared" si="207"/>
        <v>1.34</v>
      </c>
      <c r="T785" s="64"/>
      <c r="U785" s="64"/>
    </row>
    <row r="786" spans="1:21">
      <c r="A786" s="85">
        <v>78.900000000000404</v>
      </c>
      <c r="B786" s="87">
        <f t="shared" si="192"/>
        <v>1.5090543259557265E-3</v>
      </c>
      <c r="C786" s="88">
        <f t="shared" si="193"/>
        <v>1.9338904145676623E-3</v>
      </c>
      <c r="D786" s="88">
        <f t="shared" si="194"/>
        <v>1.0842182373437907E-3</v>
      </c>
      <c r="E786" s="89">
        <f t="shared" si="195"/>
        <v>-0.19813168600271225</v>
      </c>
      <c r="F786" s="90">
        <f t="shared" si="196"/>
        <v>-0.2</v>
      </c>
      <c r="G786" s="90">
        <f t="shared" si="197"/>
        <v>1.8080458038270211E-3</v>
      </c>
      <c r="H786" s="90">
        <f t="shared" si="198"/>
        <v>1.8108651911468718E-3</v>
      </c>
      <c r="I786" s="87">
        <f t="shared" si="199"/>
        <v>1.3310613682092558</v>
      </c>
      <c r="J786" s="88">
        <f t="shared" si="200"/>
        <v>1.3328579270182848</v>
      </c>
      <c r="K786" s="88">
        <f t="shared" si="201"/>
        <v>1.3292648094002268</v>
      </c>
      <c r="L786" s="91">
        <f t="shared" si="202"/>
        <v>1.3305368404165421E-3</v>
      </c>
      <c r="M786" s="88">
        <f t="shared" si="203"/>
        <v>-2.2674451561699243E-4</v>
      </c>
      <c r="N786" s="88">
        <f t="shared" si="204"/>
        <v>1.3292903420219981</v>
      </c>
      <c r="O786" s="92">
        <f t="shared" si="205"/>
        <v>1.3313631790744469</v>
      </c>
      <c r="P786" s="64"/>
      <c r="Q786" s="85">
        <v>78.900000000000404</v>
      </c>
      <c r="R786" s="64">
        <f t="shared" si="206"/>
        <v>0</v>
      </c>
      <c r="S786" s="64">
        <f t="shared" si="207"/>
        <v>1.34</v>
      </c>
      <c r="T786" s="64"/>
      <c r="U786" s="64"/>
    </row>
    <row r="787" spans="1:21">
      <c r="A787" s="85">
        <v>79.000000000000398</v>
      </c>
      <c r="B787" s="87">
        <f t="shared" si="192"/>
        <v>1.5071590052750489E-3</v>
      </c>
      <c r="C787" s="88">
        <f t="shared" si="193"/>
        <v>1.9314639994060055E-3</v>
      </c>
      <c r="D787" s="88">
        <f t="shared" si="194"/>
        <v>1.0828540111440922E-3</v>
      </c>
      <c r="E787" s="89">
        <f t="shared" si="195"/>
        <v>-0.19813402889245585</v>
      </c>
      <c r="F787" s="90">
        <f t="shared" si="196"/>
        <v>-0.1999999999999999</v>
      </c>
      <c r="G787" s="90">
        <f t="shared" si="197"/>
        <v>1.8057784911717405E-3</v>
      </c>
      <c r="H787" s="90">
        <f t="shared" si="198"/>
        <v>1.8085908063300586E-3</v>
      </c>
      <c r="I787" s="87">
        <f t="shared" si="199"/>
        <v>1.331072594825421</v>
      </c>
      <c r="J787" s="88">
        <f t="shared" si="200"/>
        <v>1.3328669178366335</v>
      </c>
      <c r="K787" s="88">
        <f t="shared" si="201"/>
        <v>1.3292782718142084</v>
      </c>
      <c r="L787" s="91">
        <f t="shared" si="202"/>
        <v>1.3288702371839628E-3</v>
      </c>
      <c r="M787" s="88">
        <f t="shared" si="203"/>
        <v>-2.2645782223061511E-4</v>
      </c>
      <c r="N787" s="88">
        <f t="shared" si="204"/>
        <v>1.3293037720706262</v>
      </c>
      <c r="O787" s="92">
        <f t="shared" si="205"/>
        <v>1.331374026626476</v>
      </c>
      <c r="P787" s="64"/>
      <c r="Q787" s="85">
        <v>79.000000000000398</v>
      </c>
      <c r="R787" s="64">
        <f t="shared" si="206"/>
        <v>0</v>
      </c>
      <c r="S787" s="64">
        <f t="shared" si="207"/>
        <v>1.34</v>
      </c>
      <c r="T787" s="64"/>
      <c r="U787" s="64"/>
    </row>
    <row r="788" spans="1:21">
      <c r="A788" s="85">
        <v>79.100000000000406</v>
      </c>
      <c r="B788" s="87">
        <f t="shared" si="192"/>
        <v>1.5052684395383765E-3</v>
      </c>
      <c r="C788" s="88">
        <f t="shared" si="193"/>
        <v>1.9290436653855495E-3</v>
      </c>
      <c r="D788" s="88">
        <f t="shared" si="194"/>
        <v>1.0814932136912034E-3</v>
      </c>
      <c r="E788" s="89">
        <f t="shared" si="195"/>
        <v>-0.19813636591353134</v>
      </c>
      <c r="F788" s="90">
        <f t="shared" si="196"/>
        <v>-0.1999999999999999</v>
      </c>
      <c r="G788" s="90">
        <f t="shared" si="197"/>
        <v>1.8035168578728427E-3</v>
      </c>
      <c r="H788" s="90">
        <f t="shared" si="198"/>
        <v>1.8063221274460517E-3</v>
      </c>
      <c r="I788" s="87">
        <f t="shared" si="199"/>
        <v>1.3310837932764679</v>
      </c>
      <c r="J788" s="88">
        <f t="shared" si="200"/>
        <v>1.3328758860474148</v>
      </c>
      <c r="K788" s="88">
        <f t="shared" si="201"/>
        <v>1.3292917005055211</v>
      </c>
      <c r="L788" s="91">
        <f t="shared" si="202"/>
        <v>1.3272078037896333E-3</v>
      </c>
      <c r="M788" s="88">
        <f t="shared" si="203"/>
        <v>-2.2617185291281701E-4</v>
      </c>
      <c r="N788" s="88">
        <f t="shared" si="204"/>
        <v>1.3293171684785334</v>
      </c>
      <c r="O788" s="92">
        <f t="shared" si="205"/>
        <v>1.3313848469643754</v>
      </c>
      <c r="P788" s="64"/>
      <c r="Q788" s="85">
        <v>79.100000000000406</v>
      </c>
      <c r="R788" s="64">
        <f t="shared" si="206"/>
        <v>0</v>
      </c>
      <c r="S788" s="64">
        <f t="shared" si="207"/>
        <v>1.34</v>
      </c>
      <c r="T788" s="64"/>
      <c r="U788" s="64"/>
    </row>
    <row r="789" spans="1:21">
      <c r="A789" s="85">
        <v>79.200000000000401</v>
      </c>
      <c r="B789" s="87">
        <f t="shared" si="192"/>
        <v>1.5033826108744599E-3</v>
      </c>
      <c r="C789" s="88">
        <f t="shared" si="193"/>
        <v>1.9266293896737807E-3</v>
      </c>
      <c r="D789" s="88">
        <f t="shared" si="194"/>
        <v>1.0801358320751391E-3</v>
      </c>
      <c r="E789" s="89">
        <f t="shared" si="195"/>
        <v>-0.19813869708796156</v>
      </c>
      <c r="F789" s="90">
        <f t="shared" si="196"/>
        <v>-0.19999999999999987</v>
      </c>
      <c r="G789" s="90">
        <f t="shared" si="197"/>
        <v>1.8012608826178233E-3</v>
      </c>
      <c r="H789" s="90">
        <f t="shared" si="198"/>
        <v>1.8040591330493517E-3</v>
      </c>
      <c r="I789" s="87">
        <f t="shared" si="199"/>
        <v>1.3310949636682536</v>
      </c>
      <c r="J789" s="88">
        <f t="shared" si="200"/>
        <v>1.3328848317357909</v>
      </c>
      <c r="K789" s="88">
        <f t="shared" si="201"/>
        <v>1.3293050956007164</v>
      </c>
      <c r="L789" s="91">
        <f t="shared" si="202"/>
        <v>1.3255495246038884E-3</v>
      </c>
      <c r="M789" s="88">
        <f t="shared" si="203"/>
        <v>-2.2588660492434348E-4</v>
      </c>
      <c r="N789" s="88">
        <f t="shared" si="204"/>
        <v>1.3293305313719606</v>
      </c>
      <c r="O789" s="92">
        <f t="shared" si="205"/>
        <v>1.3313956401904286</v>
      </c>
      <c r="P789" s="64"/>
      <c r="Q789" s="85">
        <v>79.200000000000401</v>
      </c>
      <c r="R789" s="64">
        <f t="shared" si="206"/>
        <v>0</v>
      </c>
      <c r="S789" s="64">
        <f t="shared" si="207"/>
        <v>1.34</v>
      </c>
      <c r="T789" s="64"/>
      <c r="U789" s="64"/>
    </row>
    <row r="790" spans="1:21">
      <c r="A790" s="85">
        <v>79.300000000000395</v>
      </c>
      <c r="B790" s="87">
        <f t="shared" si="192"/>
        <v>1.5015015015014939E-3</v>
      </c>
      <c r="C790" s="88">
        <f t="shared" si="193"/>
        <v>1.9242211495523458E-3</v>
      </c>
      <c r="D790" s="88">
        <f t="shared" si="194"/>
        <v>1.078781853450642E-3</v>
      </c>
      <c r="E790" s="89">
        <f t="shared" si="195"/>
        <v>-0.19814102243765933</v>
      </c>
      <c r="F790" s="90">
        <f t="shared" si="196"/>
        <v>-0.20000000000000004</v>
      </c>
      <c r="G790" s="90">
        <f t="shared" si="197"/>
        <v>1.7990105442006806E-3</v>
      </c>
      <c r="H790" s="90">
        <f t="shared" si="198"/>
        <v>1.8018018018017927E-3</v>
      </c>
      <c r="I790" s="87">
        <f t="shared" si="199"/>
        <v>1.3311061061061062</v>
      </c>
      <c r="J790" s="88">
        <f t="shared" si="200"/>
        <v>1.3328937549864981</v>
      </c>
      <c r="K790" s="88">
        <f t="shared" si="201"/>
        <v>1.3293184572257144</v>
      </c>
      <c r="L790" s="91">
        <f t="shared" si="202"/>
        <v>1.3238953840750674E-3</v>
      </c>
      <c r="M790" s="88">
        <f t="shared" si="203"/>
        <v>-2.2560207553914825E-4</v>
      </c>
      <c r="N790" s="88">
        <f t="shared" si="204"/>
        <v>1.3293438608765182</v>
      </c>
      <c r="O790" s="92">
        <f t="shared" si="205"/>
        <v>1.3314064064064066</v>
      </c>
      <c r="P790" s="64"/>
      <c r="Q790" s="85">
        <v>79.300000000000395</v>
      </c>
      <c r="R790" s="64">
        <f t="shared" si="206"/>
        <v>0</v>
      </c>
      <c r="S790" s="64">
        <f t="shared" si="207"/>
        <v>1.34</v>
      </c>
      <c r="T790" s="64"/>
      <c r="U790" s="64"/>
    </row>
    <row r="791" spans="1:21">
      <c r="A791" s="85">
        <v>79.400000000000404</v>
      </c>
      <c r="B791" s="87">
        <f t="shared" si="192"/>
        <v>1.4996250937265607E-3</v>
      </c>
      <c r="C791" s="88">
        <f t="shared" si="193"/>
        <v>1.9218189224163404E-3</v>
      </c>
      <c r="D791" s="88">
        <f t="shared" si="194"/>
        <v>1.0774312650367809E-3</v>
      </c>
      <c r="E791" s="89">
        <f t="shared" si="195"/>
        <v>-0.19814334198442807</v>
      </c>
      <c r="F791" s="90">
        <f t="shared" si="196"/>
        <v>-0.19999999999999998</v>
      </c>
      <c r="G791" s="90">
        <f t="shared" si="197"/>
        <v>1.7967658215212526E-3</v>
      </c>
      <c r="H791" s="90">
        <f t="shared" si="198"/>
        <v>1.7995501124718728E-3</v>
      </c>
      <c r="I791" s="87">
        <f t="shared" si="199"/>
        <v>1.3311172206948263</v>
      </c>
      <c r="J791" s="88">
        <f t="shared" si="200"/>
        <v>1.3329026558838473</v>
      </c>
      <c r="K791" s="88">
        <f t="shared" si="201"/>
        <v>1.3293317855058053</v>
      </c>
      <c r="L791" s="91">
        <f t="shared" si="202"/>
        <v>1.322245366729166E-3</v>
      </c>
      <c r="M791" s="88">
        <f t="shared" si="203"/>
        <v>-2.2531826204522489E-4</v>
      </c>
      <c r="N791" s="88">
        <f t="shared" si="204"/>
        <v>1.3293571571171892</v>
      </c>
      <c r="O791" s="92">
        <f t="shared" si="205"/>
        <v>1.3314171457135717</v>
      </c>
      <c r="P791" s="64"/>
      <c r="Q791" s="85">
        <v>79.400000000000404</v>
      </c>
      <c r="R791" s="64">
        <f t="shared" si="206"/>
        <v>0</v>
      </c>
      <c r="S791" s="64">
        <f t="shared" si="207"/>
        <v>1.34</v>
      </c>
      <c r="T791" s="64"/>
      <c r="U791" s="64"/>
    </row>
    <row r="792" spans="1:21">
      <c r="A792" s="85">
        <v>79.500000000000398</v>
      </c>
      <c r="B792" s="87">
        <f t="shared" si="192"/>
        <v>1.4977533699450749E-3</v>
      </c>
      <c r="C792" s="88">
        <f t="shared" si="193"/>
        <v>1.9194226857736022E-3</v>
      </c>
      <c r="D792" s="88">
        <f t="shared" si="194"/>
        <v>1.0760840541165476E-3</v>
      </c>
      <c r="E792" s="89">
        <f t="shared" si="195"/>
        <v>-0.19814565574996262</v>
      </c>
      <c r="F792" s="90">
        <f t="shared" si="196"/>
        <v>-0.19999999999999984</v>
      </c>
      <c r="G792" s="90">
        <f t="shared" si="197"/>
        <v>1.7945266935845581E-3</v>
      </c>
      <c r="H792" s="90">
        <f t="shared" si="198"/>
        <v>1.7973040439340897E-3</v>
      </c>
      <c r="I792" s="87">
        <f t="shared" si="199"/>
        <v>1.3311283075386922</v>
      </c>
      <c r="J792" s="88">
        <f t="shared" si="200"/>
        <v>1.3329115345117279</v>
      </c>
      <c r="K792" s="88">
        <f t="shared" si="201"/>
        <v>1.3293450805656564</v>
      </c>
      <c r="L792" s="91">
        <f t="shared" si="202"/>
        <v>1.3205994571689837E-3</v>
      </c>
      <c r="M792" s="88">
        <f t="shared" si="203"/>
        <v>-2.2503516174393647E-4</v>
      </c>
      <c r="N792" s="88">
        <f t="shared" si="204"/>
        <v>1.3293704202183343</v>
      </c>
      <c r="O792" s="92">
        <f t="shared" si="205"/>
        <v>1.3314278582126811</v>
      </c>
      <c r="P792" s="64"/>
      <c r="Q792" s="85">
        <v>79.500000000000398</v>
      </c>
      <c r="R792" s="64">
        <f t="shared" si="206"/>
        <v>0</v>
      </c>
      <c r="S792" s="64">
        <f t="shared" si="207"/>
        <v>1.34</v>
      </c>
      <c r="T792" s="64"/>
      <c r="U792" s="64"/>
    </row>
    <row r="793" spans="1:21">
      <c r="A793" s="85">
        <v>79.600000000000406</v>
      </c>
      <c r="B793" s="87">
        <f t="shared" si="192"/>
        <v>1.4958863126402317E-3</v>
      </c>
      <c r="C793" s="88">
        <f t="shared" si="193"/>
        <v>1.9170324172440086E-3</v>
      </c>
      <c r="D793" s="88">
        <f t="shared" si="194"/>
        <v>1.0747402080364551E-3</v>
      </c>
      <c r="E793" s="89">
        <f t="shared" si="195"/>
        <v>-0.19814796375584975</v>
      </c>
      <c r="F793" s="90">
        <f t="shared" si="196"/>
        <v>-0.19999999999999996</v>
      </c>
      <c r="G793" s="90">
        <f t="shared" si="197"/>
        <v>1.7922931395001401E-3</v>
      </c>
      <c r="H793" s="90">
        <f t="shared" si="198"/>
        <v>1.795063575168278E-3</v>
      </c>
      <c r="I793" s="87">
        <f t="shared" si="199"/>
        <v>1.331139366741461</v>
      </c>
      <c r="J793" s="88">
        <f t="shared" si="200"/>
        <v>1.3329203909536091</v>
      </c>
      <c r="K793" s="88">
        <f t="shared" si="201"/>
        <v>1.329358342529313</v>
      </c>
      <c r="L793" s="91">
        <f t="shared" si="202"/>
        <v>1.3189576400737767E-3</v>
      </c>
      <c r="M793" s="88">
        <f t="shared" si="203"/>
        <v>-2.2475277195101395E-4</v>
      </c>
      <c r="N793" s="88">
        <f t="shared" si="204"/>
        <v>1.3293836503036944</v>
      </c>
      <c r="O793" s="92">
        <f t="shared" si="205"/>
        <v>1.3314385440039893</v>
      </c>
      <c r="P793" s="64"/>
      <c r="Q793" s="85">
        <v>79.600000000000406</v>
      </c>
      <c r="R793" s="64">
        <f t="shared" si="206"/>
        <v>0</v>
      </c>
      <c r="S793" s="64">
        <f t="shared" si="207"/>
        <v>1.34</v>
      </c>
      <c r="T793" s="64"/>
      <c r="U793" s="64"/>
    </row>
    <row r="794" spans="1:21">
      <c r="A794" s="85">
        <v>79.700000000000401</v>
      </c>
      <c r="B794" s="87">
        <f t="shared" si="192"/>
        <v>1.4940239043824625E-3</v>
      </c>
      <c r="C794" s="88">
        <f t="shared" si="193"/>
        <v>1.9146480945587787E-3</v>
      </c>
      <c r="D794" s="88">
        <f t="shared" si="194"/>
        <v>1.0733997142061461E-3</v>
      </c>
      <c r="E794" s="89">
        <f t="shared" si="195"/>
        <v>-0.19815026602356922</v>
      </c>
      <c r="F794" s="90">
        <f t="shared" si="196"/>
        <v>-0.20000000000000004</v>
      </c>
      <c r="G794" s="90">
        <f t="shared" si="197"/>
        <v>1.790065138481419E-3</v>
      </c>
      <c r="H794" s="90">
        <f t="shared" si="198"/>
        <v>1.792828685258955E-3</v>
      </c>
      <c r="I794" s="87">
        <f t="shared" si="199"/>
        <v>1.3311503984063746</v>
      </c>
      <c r="J794" s="88">
        <f t="shared" si="200"/>
        <v>1.3329292252925458</v>
      </c>
      <c r="K794" s="88">
        <f t="shared" si="201"/>
        <v>1.3293715715202037</v>
      </c>
      <c r="L794" s="91">
        <f t="shared" si="202"/>
        <v>1.3173199001997394E-3</v>
      </c>
      <c r="M794" s="88">
        <f t="shared" si="203"/>
        <v>-2.2447108999421763E-4</v>
      </c>
      <c r="N794" s="88">
        <f t="shared" si="204"/>
        <v>1.3293968474963951</v>
      </c>
      <c r="O794" s="92">
        <f t="shared" si="205"/>
        <v>1.3314492031872511</v>
      </c>
      <c r="P794" s="64"/>
      <c r="Q794" s="85">
        <v>79.700000000000401</v>
      </c>
      <c r="R794" s="64">
        <f t="shared" si="206"/>
        <v>0</v>
      </c>
      <c r="S794" s="64">
        <f t="shared" si="207"/>
        <v>1.34</v>
      </c>
      <c r="T794" s="64"/>
      <c r="U794" s="64"/>
    </row>
    <row r="795" spans="1:21">
      <c r="A795" s="85">
        <v>79.800000000000395</v>
      </c>
      <c r="B795" s="87">
        <f t="shared" si="192"/>
        <v>1.4921661278288908E-3</v>
      </c>
      <c r="C795" s="88">
        <f t="shared" si="193"/>
        <v>1.9122696955597839E-3</v>
      </c>
      <c r="D795" s="88">
        <f t="shared" si="194"/>
        <v>1.0720625600979976E-3</v>
      </c>
      <c r="E795" s="89">
        <f t="shared" si="195"/>
        <v>-0.19815256257449346</v>
      </c>
      <c r="F795" s="90">
        <f t="shared" si="196"/>
        <v>-0.2</v>
      </c>
      <c r="G795" s="90">
        <f t="shared" si="197"/>
        <v>1.7878426698450447E-3</v>
      </c>
      <c r="H795" s="90">
        <f t="shared" si="198"/>
        <v>1.7905993533946689E-3</v>
      </c>
      <c r="I795" s="87">
        <f t="shared" si="199"/>
        <v>1.3311614026361605</v>
      </c>
      <c r="J795" s="88">
        <f t="shared" si="200"/>
        <v>1.3329380376111757</v>
      </c>
      <c r="K795" s="88">
        <f t="shared" si="201"/>
        <v>1.3293847676611452</v>
      </c>
      <c r="L795" s="91">
        <f t="shared" si="202"/>
        <v>1.3156862223774888E-3</v>
      </c>
      <c r="M795" s="88">
        <f t="shared" si="203"/>
        <v>-2.2419011321600372E-4</v>
      </c>
      <c r="N795" s="88">
        <f t="shared" si="204"/>
        <v>1.3294100119189514</v>
      </c>
      <c r="O795" s="92">
        <f t="shared" si="205"/>
        <v>1.3314598358617262</v>
      </c>
      <c r="P795" s="64"/>
      <c r="Q795" s="85">
        <v>79.800000000000395</v>
      </c>
      <c r="R795" s="64">
        <f t="shared" si="206"/>
        <v>0</v>
      </c>
      <c r="S795" s="64">
        <f t="shared" si="207"/>
        <v>1.34</v>
      </c>
      <c r="T795" s="64"/>
      <c r="U795" s="64"/>
    </row>
    <row r="796" spans="1:21">
      <c r="A796" s="85">
        <v>79.900000000000404</v>
      </c>
      <c r="B796" s="87">
        <f t="shared" si="192"/>
        <v>1.4903129657227942E-3</v>
      </c>
      <c r="C796" s="88">
        <f t="shared" si="193"/>
        <v>1.909897198198859E-3</v>
      </c>
      <c r="D796" s="88">
        <f t="shared" si="194"/>
        <v>1.0707287332467294E-3</v>
      </c>
      <c r="E796" s="89">
        <f t="shared" si="195"/>
        <v>-0.19815485342988945</v>
      </c>
      <c r="F796" s="90">
        <f t="shared" si="196"/>
        <v>-0.2</v>
      </c>
      <c r="G796" s="90">
        <f t="shared" si="197"/>
        <v>1.7856257130102584E-3</v>
      </c>
      <c r="H796" s="90">
        <f t="shared" si="198"/>
        <v>1.788375558867353E-3</v>
      </c>
      <c r="I796" s="87">
        <f t="shared" si="199"/>
        <v>1.3311723795330352</v>
      </c>
      <c r="J796" s="88">
        <f t="shared" si="200"/>
        <v>1.3329468279917271</v>
      </c>
      <c r="K796" s="88">
        <f t="shared" si="201"/>
        <v>1.3293979310743433</v>
      </c>
      <c r="L796" s="91">
        <f t="shared" si="202"/>
        <v>1.3140565915133826E-3</v>
      </c>
      <c r="M796" s="88">
        <f t="shared" si="203"/>
        <v>-2.2390983897151986E-4</v>
      </c>
      <c r="N796" s="88">
        <f t="shared" si="204"/>
        <v>1.3294231436932693</v>
      </c>
      <c r="O796" s="92">
        <f t="shared" si="205"/>
        <v>1.3314704421261798</v>
      </c>
      <c r="P796" s="64"/>
      <c r="Q796" s="85">
        <v>79.900000000000404</v>
      </c>
      <c r="R796" s="64">
        <f t="shared" si="206"/>
        <v>0</v>
      </c>
      <c r="S796" s="64">
        <f t="shared" si="207"/>
        <v>1.34</v>
      </c>
      <c r="T796" s="64"/>
      <c r="U796" s="64"/>
    </row>
    <row r="797" spans="1:21">
      <c r="A797" s="85">
        <v>80.000000000000398</v>
      </c>
      <c r="B797" s="87">
        <f t="shared" si="192"/>
        <v>1.4884644008930712E-3</v>
      </c>
      <c r="C797" s="88">
        <f t="shared" si="193"/>
        <v>1.907530580537124E-3</v>
      </c>
      <c r="D797" s="88">
        <f t="shared" si="194"/>
        <v>1.0693982212490187E-3</v>
      </c>
      <c r="E797" s="89">
        <f t="shared" si="195"/>
        <v>-0.19815713861091844</v>
      </c>
      <c r="F797" s="90">
        <f t="shared" si="196"/>
        <v>-0.19999999999999984</v>
      </c>
      <c r="G797" s="90">
        <f t="shared" si="197"/>
        <v>1.7834142474982572E-3</v>
      </c>
      <c r="H797" s="90">
        <f t="shared" si="198"/>
        <v>1.7861572810716853E-3</v>
      </c>
      <c r="I797" s="87">
        <f t="shared" si="199"/>
        <v>1.3311833291987101</v>
      </c>
      <c r="J797" s="88">
        <f t="shared" si="200"/>
        <v>1.3329555965160198</v>
      </c>
      <c r="K797" s="88">
        <f t="shared" si="201"/>
        <v>1.3294110618814003</v>
      </c>
      <c r="L797" s="91">
        <f t="shared" si="202"/>
        <v>1.3124309925888348E-3</v>
      </c>
      <c r="M797" s="88">
        <f t="shared" si="203"/>
        <v>-2.2363026462926932E-4</v>
      </c>
      <c r="N797" s="88">
        <f t="shared" si="204"/>
        <v>1.3294362429406521</v>
      </c>
      <c r="O797" s="92">
        <f t="shared" si="205"/>
        <v>1.3314810220788889</v>
      </c>
      <c r="P797" s="64"/>
      <c r="Q797" s="85">
        <v>80.000000000000398</v>
      </c>
      <c r="R797" s="64">
        <f t="shared" si="206"/>
        <v>0</v>
      </c>
      <c r="S797" s="64">
        <f t="shared" si="207"/>
        <v>1.34</v>
      </c>
      <c r="T797" s="64"/>
      <c r="U797" s="64"/>
    </row>
    <row r="798" spans="1:21">
      <c r="A798" s="85">
        <v>80.100000000000406</v>
      </c>
      <c r="B798" s="87">
        <f t="shared" si="192"/>
        <v>1.4866204162537089E-3</v>
      </c>
      <c r="C798" s="88">
        <f t="shared" si="193"/>
        <v>1.9051698207443043E-3</v>
      </c>
      <c r="D798" s="88">
        <f t="shared" si="194"/>
        <v>1.0680710117631136E-3</v>
      </c>
      <c r="E798" s="89">
        <f t="shared" si="195"/>
        <v>-0.19815941813863747</v>
      </c>
      <c r="F798" s="90">
        <f t="shared" si="196"/>
        <v>-0.1999999999999999</v>
      </c>
      <c r="G798" s="90">
        <f t="shared" si="197"/>
        <v>1.7812082529315629E-3</v>
      </c>
      <c r="H798" s="90">
        <f t="shared" si="198"/>
        <v>1.7839444995044506E-3</v>
      </c>
      <c r="I798" s="87">
        <f t="shared" si="199"/>
        <v>1.3311942517343907</v>
      </c>
      <c r="J798" s="88">
        <f t="shared" si="200"/>
        <v>1.3329643432654656</v>
      </c>
      <c r="K798" s="88">
        <f t="shared" si="201"/>
        <v>1.3294241602033157</v>
      </c>
      <c r="L798" s="91">
        <f t="shared" si="202"/>
        <v>1.3108094106588019E-3</v>
      </c>
      <c r="M798" s="88">
        <f t="shared" si="203"/>
        <v>-2.2335138757044156E-4</v>
      </c>
      <c r="N798" s="88">
        <f t="shared" si="204"/>
        <v>1.3294493097818023</v>
      </c>
      <c r="O798" s="92">
        <f t="shared" si="205"/>
        <v>1.3314915758176413</v>
      </c>
      <c r="P798" s="64"/>
      <c r="Q798" s="85">
        <v>80.100000000000406</v>
      </c>
      <c r="R798" s="64">
        <f t="shared" si="206"/>
        <v>0</v>
      </c>
      <c r="S798" s="64">
        <f t="shared" si="207"/>
        <v>1.34</v>
      </c>
      <c r="T798" s="64"/>
      <c r="U798" s="64"/>
    </row>
    <row r="799" spans="1:21">
      <c r="A799" s="85">
        <v>80.200000000000401</v>
      </c>
      <c r="B799" s="87">
        <f t="shared" si="192"/>
        <v>1.4847809948032591E-3</v>
      </c>
      <c r="C799" s="88">
        <f t="shared" si="193"/>
        <v>1.9028148970980626E-3</v>
      </c>
      <c r="D799" s="88">
        <f t="shared" si="194"/>
        <v>1.0667470925084556E-3</v>
      </c>
      <c r="E799" s="89">
        <f t="shared" si="195"/>
        <v>-0.1981616920339988</v>
      </c>
      <c r="F799" s="90">
        <f t="shared" si="196"/>
        <v>-0.1999999999999999</v>
      </c>
      <c r="G799" s="90">
        <f t="shared" si="197"/>
        <v>1.7790077090333969E-3</v>
      </c>
      <c r="H799" s="90">
        <f t="shared" si="198"/>
        <v>1.7817371937639108E-3</v>
      </c>
      <c r="I799" s="87">
        <f t="shared" si="199"/>
        <v>1.331205147240782</v>
      </c>
      <c r="J799" s="88">
        <f t="shared" si="200"/>
        <v>1.3329730683210737</v>
      </c>
      <c r="K799" s="88">
        <f t="shared" si="201"/>
        <v>1.3294372261604901</v>
      </c>
      <c r="L799" s="91">
        <f t="shared" si="202"/>
        <v>1.309191830852433E-3</v>
      </c>
      <c r="M799" s="88">
        <f t="shared" si="203"/>
        <v>-2.2307320519024379E-4</v>
      </c>
      <c r="N799" s="88">
        <f t="shared" si="204"/>
        <v>1.3294623443368256</v>
      </c>
      <c r="O799" s="92">
        <f t="shared" si="205"/>
        <v>1.3315021034397427</v>
      </c>
      <c r="P799" s="64"/>
      <c r="Q799" s="85">
        <v>80.200000000000401</v>
      </c>
      <c r="R799" s="64">
        <f t="shared" si="206"/>
        <v>0</v>
      </c>
      <c r="S799" s="64">
        <f t="shared" si="207"/>
        <v>1.34</v>
      </c>
      <c r="T799" s="64"/>
      <c r="U799" s="64"/>
    </row>
    <row r="800" spans="1:21">
      <c r="A800" s="85">
        <v>80.300000000000395</v>
      </c>
      <c r="B800" s="87">
        <f t="shared" si="192"/>
        <v>1.482946119624313E-3</v>
      </c>
      <c r="C800" s="88">
        <f t="shared" si="193"/>
        <v>1.9004657879833305E-3</v>
      </c>
      <c r="D800" s="88">
        <f t="shared" si="194"/>
        <v>1.0654264512652955E-3</v>
      </c>
      <c r="E800" s="89">
        <f t="shared" si="195"/>
        <v>-0.19816396031785194</v>
      </c>
      <c r="F800" s="90">
        <f t="shared" si="196"/>
        <v>-0.1999999999999999</v>
      </c>
      <c r="G800" s="90">
        <f t="shared" si="197"/>
        <v>1.7768125956270579E-3</v>
      </c>
      <c r="H800" s="90">
        <f t="shared" si="198"/>
        <v>1.7795353435491755E-3</v>
      </c>
      <c r="I800" s="87">
        <f t="shared" si="199"/>
        <v>1.3312160158180919</v>
      </c>
      <c r="J800" s="88">
        <f t="shared" si="200"/>
        <v>1.3329817717634516</v>
      </c>
      <c r="K800" s="88">
        <f t="shared" si="201"/>
        <v>1.3294502598727322</v>
      </c>
      <c r="L800" s="91">
        <f t="shared" si="202"/>
        <v>1.3075782383720534E-3</v>
      </c>
      <c r="M800" s="88">
        <f t="shared" si="203"/>
        <v>-2.2279571489572977E-4</v>
      </c>
      <c r="N800" s="88">
        <f t="shared" si="204"/>
        <v>1.3294753467252358</v>
      </c>
      <c r="O800" s="92">
        <f t="shared" si="205"/>
        <v>1.3315126050420167</v>
      </c>
      <c r="P800" s="64"/>
      <c r="Q800" s="85">
        <v>80.300000000000395</v>
      </c>
      <c r="R800" s="64">
        <f t="shared" si="206"/>
        <v>0</v>
      </c>
      <c r="S800" s="64">
        <f t="shared" si="207"/>
        <v>1.34</v>
      </c>
      <c r="T800" s="64"/>
      <c r="U800" s="64"/>
    </row>
    <row r="801" spans="1:21">
      <c r="A801" s="85">
        <v>80.400000000000404</v>
      </c>
      <c r="B801" s="87">
        <f t="shared" si="192"/>
        <v>1.4811157738829842E-3</v>
      </c>
      <c r="C801" s="88">
        <f t="shared" si="193"/>
        <v>1.8981224718916485E-3</v>
      </c>
      <c r="D801" s="88">
        <f t="shared" si="194"/>
        <v>1.0641090758743202E-3</v>
      </c>
      <c r="E801" s="89">
        <f t="shared" si="195"/>
        <v>-0.19816622301094355</v>
      </c>
      <c r="F801" s="90">
        <f t="shared" si="196"/>
        <v>-0.20000000000000004</v>
      </c>
      <c r="G801" s="90">
        <f t="shared" si="197"/>
        <v>1.774622892635306E-3</v>
      </c>
      <c r="H801" s="90">
        <f t="shared" si="198"/>
        <v>1.7773389286595811E-3</v>
      </c>
      <c r="I801" s="87">
        <f t="shared" si="199"/>
        <v>1.3312268575660331</v>
      </c>
      <c r="J801" s="88">
        <f t="shared" si="200"/>
        <v>1.3329904536728077</v>
      </c>
      <c r="K801" s="88">
        <f t="shared" si="201"/>
        <v>1.3294632614592585</v>
      </c>
      <c r="L801" s="91">
        <f t="shared" si="202"/>
        <v>1.3059686184928173E-3</v>
      </c>
      <c r="M801" s="88">
        <f t="shared" si="203"/>
        <v>-2.2251891410779903E-4</v>
      </c>
      <c r="N801" s="88">
        <f t="shared" si="204"/>
        <v>1.329488317065957</v>
      </c>
      <c r="O801" s="92">
        <f t="shared" si="205"/>
        <v>1.3315230807208098</v>
      </c>
      <c r="P801" s="64"/>
      <c r="Q801" s="85">
        <v>80.400000000000404</v>
      </c>
      <c r="R801" s="64">
        <f t="shared" si="206"/>
        <v>0</v>
      </c>
      <c r="S801" s="64">
        <f t="shared" si="207"/>
        <v>1.34</v>
      </c>
      <c r="T801" s="64"/>
      <c r="U801" s="64"/>
    </row>
    <row r="802" spans="1:21">
      <c r="A802" s="85">
        <v>80.500000000000398</v>
      </c>
      <c r="B802" s="87">
        <f t="shared" si="192"/>
        <v>1.479289940828395E-3</v>
      </c>
      <c r="C802" s="88">
        <f t="shared" si="193"/>
        <v>1.8957849274205082E-3</v>
      </c>
      <c r="D802" s="88">
        <f t="shared" si="194"/>
        <v>1.0627949542362817E-3</v>
      </c>
      <c r="E802" s="89">
        <f t="shared" si="195"/>
        <v>-0.19816848013391755</v>
      </c>
      <c r="F802" s="90">
        <f t="shared" si="196"/>
        <v>-0.19999999999999993</v>
      </c>
      <c r="G802" s="90">
        <f t="shared" si="197"/>
        <v>1.7724385800797508E-3</v>
      </c>
      <c r="H802" s="90">
        <f t="shared" si="198"/>
        <v>1.7751479289940739E-3</v>
      </c>
      <c r="I802" s="87">
        <f t="shared" si="199"/>
        <v>1.3312376725838266</v>
      </c>
      <c r="J802" s="88">
        <f t="shared" si="200"/>
        <v>1.3329991141289548</v>
      </c>
      <c r="K802" s="88">
        <f t="shared" si="201"/>
        <v>1.3294762310386987</v>
      </c>
      <c r="L802" s="91">
        <f t="shared" si="202"/>
        <v>1.3043629565625255E-3</v>
      </c>
      <c r="M802" s="88">
        <f t="shared" si="203"/>
        <v>-2.2224280025919262E-4</v>
      </c>
      <c r="N802" s="88">
        <f t="shared" si="204"/>
        <v>1.3295012554773278</v>
      </c>
      <c r="O802" s="92">
        <f t="shared" si="205"/>
        <v>1.3315335305719922</v>
      </c>
      <c r="P802" s="64"/>
      <c r="Q802" s="85">
        <v>80.500000000000398</v>
      </c>
      <c r="R802" s="64">
        <f t="shared" si="206"/>
        <v>0</v>
      </c>
      <c r="S802" s="64">
        <f t="shared" si="207"/>
        <v>1.34</v>
      </c>
      <c r="T802" s="64"/>
      <c r="U802" s="64"/>
    </row>
    <row r="803" spans="1:21">
      <c r="A803" s="85">
        <v>80.600000000000406</v>
      </c>
      <c r="B803" s="87">
        <f t="shared" si="192"/>
        <v>1.4774686037921619E-3</v>
      </c>
      <c r="C803" s="88">
        <f t="shared" si="193"/>
        <v>1.8934531332727024E-3</v>
      </c>
      <c r="D803" s="88">
        <f t="shared" si="194"/>
        <v>1.0614840743116214E-3</v>
      </c>
      <c r="E803" s="89">
        <f t="shared" si="195"/>
        <v>-0.19817073170731717</v>
      </c>
      <c r="F803" s="90">
        <f t="shared" si="196"/>
        <v>-0.19999999999999993</v>
      </c>
      <c r="G803" s="90">
        <f t="shared" si="197"/>
        <v>1.7702596380802429E-3</v>
      </c>
      <c r="H803" s="90">
        <f t="shared" si="198"/>
        <v>1.7729623245505942E-3</v>
      </c>
      <c r="I803" s="87">
        <f t="shared" si="199"/>
        <v>1.3312484609702044</v>
      </c>
      <c r="J803" s="88">
        <f t="shared" si="200"/>
        <v>1.3330077532113103</v>
      </c>
      <c r="K803" s="88">
        <f t="shared" si="201"/>
        <v>1.3294891687290986</v>
      </c>
      <c r="L803" s="91">
        <f t="shared" si="202"/>
        <v>1.3027612380004433E-3</v>
      </c>
      <c r="M803" s="88">
        <f t="shared" si="203"/>
        <v>-2.219673707964922E-4</v>
      </c>
      <c r="N803" s="88">
        <f t="shared" si="204"/>
        <v>1.3295141620771047</v>
      </c>
      <c r="O803" s="92">
        <f t="shared" si="205"/>
        <v>1.3315439546909629</v>
      </c>
      <c r="P803" s="64"/>
      <c r="Q803" s="85">
        <v>80.600000000000406</v>
      </c>
      <c r="R803" s="64">
        <f t="shared" si="206"/>
        <v>0</v>
      </c>
      <c r="S803" s="64">
        <f t="shared" si="207"/>
        <v>1.34</v>
      </c>
      <c r="T803" s="64"/>
      <c r="U803" s="64"/>
    </row>
    <row r="804" spans="1:21">
      <c r="A804" s="85">
        <v>80.700000000000401</v>
      </c>
      <c r="B804" s="87">
        <f t="shared" si="192"/>
        <v>1.4756517461878922E-3</v>
      </c>
      <c r="C804" s="88">
        <f t="shared" si="193"/>
        <v>1.8911270682556768E-3</v>
      </c>
      <c r="D804" s="88">
        <f t="shared" si="194"/>
        <v>1.0601764241201077E-3</v>
      </c>
      <c r="E804" s="89">
        <f t="shared" si="195"/>
        <v>-0.19817297775158399</v>
      </c>
      <c r="F804" s="90">
        <f t="shared" si="196"/>
        <v>-0.20000000000000007</v>
      </c>
      <c r="G804" s="90">
        <f t="shared" si="197"/>
        <v>1.7680860468542714E-3</v>
      </c>
      <c r="H804" s="90">
        <f t="shared" si="198"/>
        <v>1.7707820954254707E-3</v>
      </c>
      <c r="I804" s="87">
        <f t="shared" si="199"/>
        <v>1.3312592228234137</v>
      </c>
      <c r="J804" s="88">
        <f t="shared" si="200"/>
        <v>1.3330163709989009</v>
      </c>
      <c r="K804" s="88">
        <f t="shared" si="201"/>
        <v>1.3295020746479265</v>
      </c>
      <c r="L804" s="91">
        <f t="shared" si="202"/>
        <v>1.3011634482976184E-3</v>
      </c>
      <c r="M804" s="88">
        <f t="shared" si="203"/>
        <v>-2.2169262317811564E-4</v>
      </c>
      <c r="N804" s="88">
        <f t="shared" si="204"/>
        <v>1.3295270369824668</v>
      </c>
      <c r="O804" s="92">
        <f t="shared" si="205"/>
        <v>1.3315543531726515</v>
      </c>
      <c r="P804" s="64"/>
      <c r="Q804" s="85">
        <v>80.700000000000401</v>
      </c>
      <c r="R804" s="64">
        <f t="shared" si="206"/>
        <v>0</v>
      </c>
      <c r="S804" s="64">
        <f t="shared" si="207"/>
        <v>1.34</v>
      </c>
      <c r="T804" s="64"/>
      <c r="U804" s="64"/>
    </row>
    <row r="805" spans="1:21">
      <c r="A805" s="85">
        <v>80.800000000000395</v>
      </c>
      <c r="B805" s="87">
        <f t="shared" si="192"/>
        <v>1.473839351510678E-3</v>
      </c>
      <c r="C805" s="88">
        <f t="shared" si="193"/>
        <v>1.8888067112808886E-3</v>
      </c>
      <c r="D805" s="88">
        <f t="shared" si="194"/>
        <v>1.0588719917404674E-3</v>
      </c>
      <c r="E805" s="89">
        <f t="shared" si="195"/>
        <v>-0.19817521828705983</v>
      </c>
      <c r="F805" s="90">
        <f t="shared" si="196"/>
        <v>-0.19999999999999993</v>
      </c>
      <c r="G805" s="90">
        <f t="shared" si="197"/>
        <v>1.7659177867163653E-3</v>
      </c>
      <c r="H805" s="90">
        <f t="shared" si="198"/>
        <v>1.7686072218128135E-3</v>
      </c>
      <c r="I805" s="87">
        <f t="shared" si="199"/>
        <v>1.3312699582412184</v>
      </c>
      <c r="J805" s="88">
        <f t="shared" si="200"/>
        <v>1.3330249675703654</v>
      </c>
      <c r="K805" s="88">
        <f t="shared" si="201"/>
        <v>1.3295149489120714</v>
      </c>
      <c r="L805" s="91">
        <f t="shared" si="202"/>
        <v>1.2995695730167009E-3</v>
      </c>
      <c r="M805" s="88">
        <f t="shared" si="203"/>
        <v>-2.2141855487498203E-4</v>
      </c>
      <c r="N805" s="88">
        <f t="shared" si="204"/>
        <v>1.3295398803100169</v>
      </c>
      <c r="O805" s="92">
        <f t="shared" si="205"/>
        <v>1.3315647261115207</v>
      </c>
      <c r="P805" s="64"/>
      <c r="Q805" s="85">
        <v>80.800000000000395</v>
      </c>
      <c r="R805" s="64">
        <f t="shared" si="206"/>
        <v>0</v>
      </c>
      <c r="S805" s="64">
        <f t="shared" si="207"/>
        <v>1.34</v>
      </c>
      <c r="T805" s="64"/>
      <c r="U805" s="64"/>
    </row>
    <row r="806" spans="1:21">
      <c r="A806" s="85">
        <v>80.900000000000404</v>
      </c>
      <c r="B806" s="87">
        <f t="shared" si="192"/>
        <v>1.4720314033365971E-3</v>
      </c>
      <c r="C806" s="88">
        <f t="shared" si="193"/>
        <v>1.8864920413631692E-3</v>
      </c>
      <c r="D806" s="88">
        <f t="shared" si="194"/>
        <v>1.0575707653100251E-3</v>
      </c>
      <c r="E806" s="89">
        <f t="shared" si="195"/>
        <v>-0.19817745333398659</v>
      </c>
      <c r="F806" s="90">
        <f t="shared" si="196"/>
        <v>-0.19999999999999993</v>
      </c>
      <c r="G806" s="90">
        <f t="shared" si="197"/>
        <v>1.7637548380774984E-3</v>
      </c>
      <c r="H806" s="90">
        <f t="shared" si="198"/>
        <v>1.7664376840039165E-3</v>
      </c>
      <c r="I806" s="87">
        <f t="shared" si="199"/>
        <v>1.331280667320903</v>
      </c>
      <c r="J806" s="88">
        <f t="shared" si="200"/>
        <v>1.3330335430039544</v>
      </c>
      <c r="K806" s="88">
        <f t="shared" si="201"/>
        <v>1.3295277916378516</v>
      </c>
      <c r="L806" s="91">
        <f t="shared" si="202"/>
        <v>1.2979795977904271E-3</v>
      </c>
      <c r="M806" s="88">
        <f t="shared" si="203"/>
        <v>-2.2114516337100941E-4</v>
      </c>
      <c r="N806" s="88">
        <f t="shared" si="204"/>
        <v>1.3295526921757876</v>
      </c>
      <c r="O806" s="92">
        <f t="shared" si="205"/>
        <v>1.3315750736015703</v>
      </c>
      <c r="P806" s="64"/>
      <c r="Q806" s="85">
        <v>80.900000000000404</v>
      </c>
      <c r="R806" s="64">
        <f t="shared" si="206"/>
        <v>0</v>
      </c>
      <c r="S806" s="64">
        <f t="shared" si="207"/>
        <v>1.34</v>
      </c>
      <c r="T806" s="64"/>
      <c r="U806" s="64"/>
    </row>
    <row r="807" spans="1:21">
      <c r="A807" s="85">
        <v>81.000000000000398</v>
      </c>
      <c r="B807" s="87">
        <f t="shared" si="192"/>
        <v>1.4702278853222176E-3</v>
      </c>
      <c r="C807" s="88">
        <f t="shared" si="193"/>
        <v>1.8841830376200924E-3</v>
      </c>
      <c r="D807" s="88">
        <f t="shared" si="194"/>
        <v>1.0562727330243431E-3</v>
      </c>
      <c r="E807" s="89">
        <f t="shared" si="195"/>
        <v>-0.19817968291250745</v>
      </c>
      <c r="F807" s="90">
        <f t="shared" si="196"/>
        <v>-0.19999999999999998</v>
      </c>
      <c r="G807" s="90">
        <f t="shared" si="197"/>
        <v>1.7615971814445011E-3</v>
      </c>
      <c r="H807" s="90">
        <f t="shared" si="198"/>
        <v>1.7642734623866611E-3</v>
      </c>
      <c r="I807" s="87">
        <f t="shared" si="199"/>
        <v>1.3312913501592749</v>
      </c>
      <c r="J807" s="88">
        <f t="shared" si="200"/>
        <v>1.3330420973775339</v>
      </c>
      <c r="K807" s="88">
        <f t="shared" si="201"/>
        <v>1.3295406029410159</v>
      </c>
      <c r="L807" s="91">
        <f t="shared" si="202"/>
        <v>1.2963935083214386E-3</v>
      </c>
      <c r="M807" s="88">
        <f t="shared" si="203"/>
        <v>-2.2087244616227834E-4</v>
      </c>
      <c r="N807" s="88">
        <f t="shared" si="204"/>
        <v>1.3295654726952439</v>
      </c>
      <c r="O807" s="92">
        <f t="shared" si="205"/>
        <v>1.3315853957363393</v>
      </c>
      <c r="P807" s="64"/>
      <c r="Q807" s="85">
        <v>81.000000000000398</v>
      </c>
      <c r="R807" s="64">
        <f t="shared" si="206"/>
        <v>0</v>
      </c>
      <c r="S807" s="64">
        <f t="shared" si="207"/>
        <v>1.34</v>
      </c>
      <c r="T807" s="64"/>
      <c r="U807" s="64"/>
    </row>
    <row r="808" spans="1:21">
      <c r="A808" s="85">
        <v>81.100000000000406</v>
      </c>
      <c r="B808" s="87">
        <f t="shared" si="192"/>
        <v>1.4684287812041041E-3</v>
      </c>
      <c r="C808" s="88">
        <f t="shared" si="193"/>
        <v>1.8818796792713424E-3</v>
      </c>
      <c r="D808" s="88">
        <f t="shared" si="194"/>
        <v>1.0549778831368658E-3</v>
      </c>
      <c r="E808" s="89">
        <f t="shared" si="195"/>
        <v>-0.19818190704266653</v>
      </c>
      <c r="F808" s="90">
        <f t="shared" si="196"/>
        <v>-0.19999999999999993</v>
      </c>
      <c r="G808" s="90">
        <f t="shared" si="197"/>
        <v>1.759444797419472E-3</v>
      </c>
      <c r="H808" s="90">
        <f t="shared" si="198"/>
        <v>1.7621145374449249E-3</v>
      </c>
      <c r="I808" s="87">
        <f t="shared" si="199"/>
        <v>1.3313020068526678</v>
      </c>
      <c r="J808" s="88">
        <f t="shared" si="200"/>
        <v>1.3330506307685885</v>
      </c>
      <c r="K808" s="88">
        <f t="shared" si="201"/>
        <v>1.329553382936747</v>
      </c>
      <c r="L808" s="91">
        <f t="shared" si="202"/>
        <v>1.2948112903829355E-3</v>
      </c>
      <c r="M808" s="88">
        <f t="shared" si="203"/>
        <v>-2.2060040075736305E-4</v>
      </c>
      <c r="N808" s="88">
        <f t="shared" si="204"/>
        <v>1.3295782219832855</v>
      </c>
      <c r="O808" s="92">
        <f t="shared" si="205"/>
        <v>1.3315956926089085</v>
      </c>
      <c r="P808" s="64"/>
      <c r="Q808" s="85">
        <v>81.100000000000406</v>
      </c>
      <c r="R808" s="64">
        <f t="shared" si="206"/>
        <v>0</v>
      </c>
      <c r="S808" s="64">
        <f t="shared" si="207"/>
        <v>1.34</v>
      </c>
      <c r="T808" s="64"/>
      <c r="U808" s="64"/>
    </row>
    <row r="809" spans="1:21">
      <c r="A809" s="85">
        <v>81.200000000000401</v>
      </c>
      <c r="B809" s="87">
        <f t="shared" si="192"/>
        <v>1.4666340747983306E-3</v>
      </c>
      <c r="C809" s="88">
        <f t="shared" si="193"/>
        <v>1.8795819456380984E-3</v>
      </c>
      <c r="D809" s="88">
        <f t="shared" si="194"/>
        <v>1.0536862039585628E-3</v>
      </c>
      <c r="E809" s="89">
        <f t="shared" si="195"/>
        <v>-0.1981841257444108</v>
      </c>
      <c r="F809" s="90">
        <f t="shared" si="196"/>
        <v>-0.19999999999999987</v>
      </c>
      <c r="G809" s="90">
        <f t="shared" si="197"/>
        <v>1.7572976666992005E-3</v>
      </c>
      <c r="H809" s="90">
        <f t="shared" si="198"/>
        <v>1.7599608897579965E-3</v>
      </c>
      <c r="I809" s="87">
        <f t="shared" si="199"/>
        <v>1.3313126374969446</v>
      </c>
      <c r="J809" s="88">
        <f t="shared" si="200"/>
        <v>1.3330591432542238</v>
      </c>
      <c r="K809" s="88">
        <f t="shared" si="201"/>
        <v>1.3295661317396652</v>
      </c>
      <c r="L809" s="91">
        <f t="shared" si="202"/>
        <v>1.2932329298171606E-3</v>
      </c>
      <c r="M809" s="88">
        <f t="shared" si="203"/>
        <v>-2.2032902467682852E-4</v>
      </c>
      <c r="N809" s="88">
        <f t="shared" si="204"/>
        <v>1.3295909401542518</v>
      </c>
      <c r="O809" s="92">
        <f t="shared" si="205"/>
        <v>1.3316059643119043</v>
      </c>
      <c r="P809" s="64"/>
      <c r="Q809" s="85">
        <v>81.200000000000401</v>
      </c>
      <c r="R809" s="64">
        <f t="shared" si="206"/>
        <v>0</v>
      </c>
      <c r="S809" s="64">
        <f t="shared" si="207"/>
        <v>1.34</v>
      </c>
      <c r="T809" s="64"/>
      <c r="U809" s="64"/>
    </row>
    <row r="810" spans="1:21">
      <c r="A810" s="85">
        <v>81.300000000000395</v>
      </c>
      <c r="B810" s="87">
        <f t="shared" si="192"/>
        <v>1.4648437499999928E-3</v>
      </c>
      <c r="C810" s="88">
        <f t="shared" si="193"/>
        <v>1.8772898161424066E-3</v>
      </c>
      <c r="D810" s="88">
        <f t="shared" si="194"/>
        <v>1.0523976838575791E-3</v>
      </c>
      <c r="E810" s="89">
        <f t="shared" si="195"/>
        <v>-0.19818633903758953</v>
      </c>
      <c r="F810" s="90">
        <f t="shared" si="196"/>
        <v>-0.19999999999999998</v>
      </c>
      <c r="G810" s="90">
        <f t="shared" si="197"/>
        <v>1.7551557700745855E-3</v>
      </c>
      <c r="H810" s="90">
        <f t="shared" si="198"/>
        <v>1.7578124999999914E-3</v>
      </c>
      <c r="I810" s="87">
        <f t="shared" si="199"/>
        <v>1.3313232421875001</v>
      </c>
      <c r="J810" s="88">
        <f t="shared" si="200"/>
        <v>1.3330676349111674</v>
      </c>
      <c r="K810" s="88">
        <f t="shared" si="201"/>
        <v>1.3295788494638328</v>
      </c>
      <c r="L810" s="91">
        <f t="shared" si="202"/>
        <v>1.2916584125352193E-3</v>
      </c>
      <c r="M810" s="88">
        <f t="shared" si="203"/>
        <v>-2.2005831545356182E-4</v>
      </c>
      <c r="N810" s="88">
        <f t="shared" si="204"/>
        <v>1.3296036273219249</v>
      </c>
      <c r="O810" s="92">
        <f t="shared" si="205"/>
        <v>1.3316162109375</v>
      </c>
      <c r="P810" s="64"/>
      <c r="Q810" s="85">
        <v>81.300000000000395</v>
      </c>
      <c r="R810" s="64">
        <f t="shared" si="206"/>
        <v>0</v>
      </c>
      <c r="S810" s="64">
        <f t="shared" si="207"/>
        <v>1.34</v>
      </c>
      <c r="T810" s="64"/>
      <c r="U810" s="64"/>
    </row>
    <row r="811" spans="1:21">
      <c r="A811" s="85">
        <v>81.400000000000404</v>
      </c>
      <c r="B811" s="87">
        <f t="shared" si="192"/>
        <v>1.4630577907827286E-3</v>
      </c>
      <c r="C811" s="88">
        <f t="shared" si="193"/>
        <v>1.8750032703065715E-3</v>
      </c>
      <c r="D811" s="88">
        <f t="shared" si="194"/>
        <v>1.0511123112588857E-3</v>
      </c>
      <c r="E811" s="89">
        <f t="shared" si="195"/>
        <v>-0.19818854694195565</v>
      </c>
      <c r="F811" s="90">
        <f t="shared" si="196"/>
        <v>-0.19999999999999993</v>
      </c>
      <c r="G811" s="90">
        <f t="shared" si="197"/>
        <v>1.7530190884300653E-3</v>
      </c>
      <c r="H811" s="90">
        <f t="shared" si="198"/>
        <v>1.7556693489392742E-3</v>
      </c>
      <c r="I811" s="87">
        <f t="shared" si="199"/>
        <v>1.3313338210192638</v>
      </c>
      <c r="J811" s="88">
        <f t="shared" si="200"/>
        <v>1.3330761058157721</v>
      </c>
      <c r="K811" s="88">
        <f t="shared" si="201"/>
        <v>1.3295915362227555</v>
      </c>
      <c r="L811" s="91">
        <f t="shared" si="202"/>
        <v>1.2900877245168986E-3</v>
      </c>
      <c r="M811" s="88">
        <f t="shared" si="203"/>
        <v>-2.1978827063260284E-4</v>
      </c>
      <c r="N811" s="88">
        <f t="shared" si="204"/>
        <v>1.3296162835995327</v>
      </c>
      <c r="O811" s="92">
        <f t="shared" si="205"/>
        <v>1.3316264325774203</v>
      </c>
      <c r="P811" s="64"/>
      <c r="Q811" s="85">
        <v>81.400000000000404</v>
      </c>
      <c r="R811" s="64">
        <f t="shared" si="206"/>
        <v>0</v>
      </c>
      <c r="S811" s="64">
        <f t="shared" si="207"/>
        <v>1.34</v>
      </c>
      <c r="T811" s="64"/>
      <c r="U811" s="64"/>
    </row>
    <row r="812" spans="1:21">
      <c r="A812" s="85">
        <v>81.500000000000398</v>
      </c>
      <c r="B812" s="87">
        <f t="shared" si="192"/>
        <v>1.4612761811982392E-3</v>
      </c>
      <c r="C812" s="88">
        <f t="shared" si="193"/>
        <v>1.8727222877525458E-3</v>
      </c>
      <c r="D812" s="88">
        <f t="shared" si="194"/>
        <v>1.0498300746439326E-3</v>
      </c>
      <c r="E812" s="89">
        <f t="shared" si="195"/>
        <v>-0.19819074947716556</v>
      </c>
      <c r="F812" s="90">
        <f t="shared" si="196"/>
        <v>-0.19999999999999998</v>
      </c>
      <c r="G812" s="90">
        <f t="shared" si="197"/>
        <v>1.7508876027430486E-3</v>
      </c>
      <c r="H812" s="90">
        <f t="shared" si="198"/>
        <v>1.753531417437887E-3</v>
      </c>
      <c r="I812" s="87">
        <f t="shared" si="199"/>
        <v>1.3313443740867024</v>
      </c>
      <c r="J812" s="88">
        <f t="shared" si="200"/>
        <v>1.3330845560440165</v>
      </c>
      <c r="K812" s="88">
        <f t="shared" si="201"/>
        <v>1.3296041921293882</v>
      </c>
      <c r="L812" s="91">
        <f t="shared" si="202"/>
        <v>1.2885208518096539E-3</v>
      </c>
      <c r="M812" s="88">
        <f t="shared" si="203"/>
        <v>-2.1951888777097515E-4</v>
      </c>
      <c r="N812" s="88">
        <f t="shared" si="204"/>
        <v>1.3296289090997522</v>
      </c>
      <c r="O812" s="92">
        <f t="shared" si="205"/>
        <v>1.331636629322942</v>
      </c>
      <c r="P812" s="64"/>
      <c r="Q812" s="85">
        <v>81.500000000000398</v>
      </c>
      <c r="R812" s="64">
        <f t="shared" si="206"/>
        <v>0</v>
      </c>
      <c r="S812" s="64">
        <f t="shared" si="207"/>
        <v>1.34</v>
      </c>
      <c r="T812" s="64"/>
      <c r="U812" s="64"/>
    </row>
    <row r="813" spans="1:21">
      <c r="A813" s="85">
        <v>81.600000000000406</v>
      </c>
      <c r="B813" s="87">
        <f t="shared" si="192"/>
        <v>1.4594989053758136E-3</v>
      </c>
      <c r="C813" s="88">
        <f t="shared" si="193"/>
        <v>1.8704468482013217E-3</v>
      </c>
      <c r="D813" s="88">
        <f t="shared" si="194"/>
        <v>1.0485509625503056E-3</v>
      </c>
      <c r="E813" s="89">
        <f t="shared" si="195"/>
        <v>-0.19819294666278062</v>
      </c>
      <c r="F813" s="90">
        <f t="shared" si="196"/>
        <v>-0.19999999999999993</v>
      </c>
      <c r="G813" s="90">
        <f t="shared" si="197"/>
        <v>1.748761294083349E-3</v>
      </c>
      <c r="H813" s="90">
        <f t="shared" si="198"/>
        <v>1.7513986864509763E-3</v>
      </c>
      <c r="I813" s="87">
        <f t="shared" si="199"/>
        <v>1.331354901483824</v>
      </c>
      <c r="J813" s="88">
        <f t="shared" si="200"/>
        <v>1.3330929856715119</v>
      </c>
      <c r="K813" s="88">
        <f t="shared" si="201"/>
        <v>1.329616817296136</v>
      </c>
      <c r="L813" s="91">
        <f t="shared" si="202"/>
        <v>1.2869577805295935E-3</v>
      </c>
      <c r="M813" s="88">
        <f t="shared" si="203"/>
        <v>-2.1925016443768357E-4</v>
      </c>
      <c r="N813" s="88">
        <f t="shared" si="204"/>
        <v>1.3296415039347131</v>
      </c>
      <c r="O813" s="92">
        <f t="shared" si="205"/>
        <v>1.3316468012648992</v>
      </c>
      <c r="P813" s="64"/>
      <c r="Q813" s="85">
        <v>81.600000000000406</v>
      </c>
      <c r="R813" s="64">
        <f t="shared" si="206"/>
        <v>0</v>
      </c>
      <c r="S813" s="64">
        <f t="shared" si="207"/>
        <v>1.34</v>
      </c>
      <c r="T813" s="64"/>
      <c r="U813" s="64"/>
    </row>
    <row r="814" spans="1:21">
      <c r="A814" s="85">
        <v>81.700000000000401</v>
      </c>
      <c r="B814" s="87">
        <f t="shared" si="192"/>
        <v>1.4577259475218587E-3</v>
      </c>
      <c r="C814" s="88">
        <f t="shared" si="193"/>
        <v>1.8681769314723346E-3</v>
      </c>
      <c r="D814" s="88">
        <f t="shared" si="194"/>
        <v>1.0472749635713828E-3</v>
      </c>
      <c r="E814" s="89">
        <f t="shared" si="195"/>
        <v>-0.19819513851826687</v>
      </c>
      <c r="F814" s="90">
        <f t="shared" si="196"/>
        <v>-0.19999999999999993</v>
      </c>
      <c r="G814" s="90">
        <f t="shared" si="197"/>
        <v>1.7466401436126253E-3</v>
      </c>
      <c r="H814" s="90">
        <f t="shared" si="198"/>
        <v>1.7492711370262304E-3</v>
      </c>
      <c r="I814" s="87">
        <f t="shared" si="199"/>
        <v>1.3313654033041791</v>
      </c>
      <c r="J814" s="88">
        <f t="shared" si="200"/>
        <v>1.3331013947734989</v>
      </c>
      <c r="K814" s="88">
        <f t="shared" si="201"/>
        <v>1.3296294118348593</v>
      </c>
      <c r="L814" s="91">
        <f t="shared" si="202"/>
        <v>1.2853984968593003E-3</v>
      </c>
      <c r="M814" s="88">
        <f t="shared" si="203"/>
        <v>-2.1898209821337832E-4</v>
      </c>
      <c r="N814" s="88">
        <f t="shared" si="204"/>
        <v>1.3296540682160014</v>
      </c>
      <c r="O814" s="92">
        <f t="shared" si="205"/>
        <v>1.3316569484936833</v>
      </c>
      <c r="P814" s="64"/>
      <c r="Q814" s="85">
        <v>81.700000000000401</v>
      </c>
      <c r="R814" s="64">
        <f t="shared" si="206"/>
        <v>0</v>
      </c>
      <c r="S814" s="64">
        <f t="shared" si="207"/>
        <v>1.34</v>
      </c>
      <c r="T814" s="64"/>
      <c r="U814" s="64"/>
    </row>
    <row r="815" spans="1:21">
      <c r="A815" s="86">
        <v>81.800000000000395</v>
      </c>
      <c r="B815" s="87">
        <f t="shared" si="192"/>
        <v>1.4559572919194299E-3</v>
      </c>
      <c r="C815" s="88">
        <f t="shared" si="193"/>
        <v>1.8659125174828627E-3</v>
      </c>
      <c r="D815" s="88">
        <f t="shared" si="194"/>
        <v>1.0460020663559972E-3</v>
      </c>
      <c r="E815" s="89">
        <f t="shared" si="195"/>
        <v>-0.19819732506299667</v>
      </c>
      <c r="F815" s="90">
        <f t="shared" si="196"/>
        <v>-0.1999999999999999</v>
      </c>
      <c r="G815" s="90">
        <f t="shared" si="197"/>
        <v>1.7445241325838255E-3</v>
      </c>
      <c r="H815" s="90">
        <f t="shared" si="198"/>
        <v>1.7471487503033158E-3</v>
      </c>
      <c r="I815" s="87">
        <f t="shared" si="199"/>
        <v>1.3313758796408639</v>
      </c>
      <c r="J815" s="88">
        <f t="shared" si="200"/>
        <v>1.333109783424852</v>
      </c>
      <c r="K815" s="88">
        <f t="shared" si="201"/>
        <v>1.3296419758568758</v>
      </c>
      <c r="L815" s="91">
        <f t="shared" si="202"/>
        <v>1.2838429870481499E-3</v>
      </c>
      <c r="M815" s="88">
        <f t="shared" si="203"/>
        <v>-2.1871468669118686E-4</v>
      </c>
      <c r="N815" s="88">
        <f t="shared" si="204"/>
        <v>1.3296666020546619</v>
      </c>
      <c r="O815" s="92">
        <f t="shared" si="205"/>
        <v>1.3316670710992478</v>
      </c>
      <c r="P815" s="64"/>
      <c r="Q815" s="85">
        <v>81.800000000000395</v>
      </c>
      <c r="R815" s="64">
        <f t="shared" si="206"/>
        <v>0</v>
      </c>
      <c r="S815" s="64">
        <f t="shared" si="207"/>
        <v>1.34</v>
      </c>
      <c r="T815" s="64"/>
      <c r="U815" s="64"/>
    </row>
    <row r="816" spans="1:21">
      <c r="A816" s="85">
        <v>81.900000000000404</v>
      </c>
      <c r="B816" s="87">
        <f t="shared" si="192"/>
        <v>1.4541929229277678E-3</v>
      </c>
      <c r="C816" s="88">
        <f t="shared" si="193"/>
        <v>1.8636535862474356E-3</v>
      </c>
      <c r="D816" s="88">
        <f t="shared" si="194"/>
        <v>1.0447322596081E-3</v>
      </c>
      <c r="E816" s="89">
        <f t="shared" si="195"/>
        <v>-0.19819950631624805</v>
      </c>
      <c r="F816" s="90">
        <f t="shared" si="196"/>
        <v>-0.1999999999999999</v>
      </c>
      <c r="G816" s="90">
        <f t="shared" si="197"/>
        <v>1.7424132423406332E-3</v>
      </c>
      <c r="H816" s="90">
        <f t="shared" si="198"/>
        <v>1.7450315075133213E-3</v>
      </c>
      <c r="I816" s="87">
        <f t="shared" si="199"/>
        <v>1.3313863305865246</v>
      </c>
      <c r="J816" s="88">
        <f t="shared" si="200"/>
        <v>1.3331181517000839</v>
      </c>
      <c r="K816" s="88">
        <f t="shared" si="201"/>
        <v>1.3296545094729653</v>
      </c>
      <c r="L816" s="91">
        <f t="shared" si="202"/>
        <v>1.2822912374126309E-3</v>
      </c>
      <c r="M816" s="88">
        <f t="shared" si="203"/>
        <v>-2.1844792747537678E-4</v>
      </c>
      <c r="N816" s="88">
        <f t="shared" si="204"/>
        <v>1.3296791055612025</v>
      </c>
      <c r="O816" s="92">
        <f t="shared" si="205"/>
        <v>1.3316771691711102</v>
      </c>
      <c r="P816" s="64"/>
      <c r="Q816" s="85">
        <v>81.900000000000404</v>
      </c>
      <c r="R816" s="64">
        <f t="shared" si="206"/>
        <v>0</v>
      </c>
      <c r="S816" s="64">
        <f t="shared" si="207"/>
        <v>1.34</v>
      </c>
      <c r="T816" s="64"/>
      <c r="U816" s="64"/>
    </row>
    <row r="817" spans="1:21">
      <c r="A817" s="85">
        <v>82.000000000000398</v>
      </c>
      <c r="B817" s="87">
        <f t="shared" si="192"/>
        <v>1.4524328249818374E-3</v>
      </c>
      <c r="C817" s="88">
        <f t="shared" si="193"/>
        <v>1.8614001178772477E-3</v>
      </c>
      <c r="D817" s="88">
        <f t="shared" si="194"/>
        <v>1.0434655320864271E-3</v>
      </c>
      <c r="E817" s="89">
        <f t="shared" si="195"/>
        <v>-0.19820168229720592</v>
      </c>
      <c r="F817" s="90">
        <f t="shared" si="196"/>
        <v>-0.1999999999999999</v>
      </c>
      <c r="G817" s="90">
        <f t="shared" si="197"/>
        <v>1.7403074543169209E-3</v>
      </c>
      <c r="H817" s="90">
        <f t="shared" si="198"/>
        <v>1.7429193899782048E-3</v>
      </c>
      <c r="I817" s="87">
        <f t="shared" si="199"/>
        <v>1.3313967562333575</v>
      </c>
      <c r="J817" s="88">
        <f t="shared" si="200"/>
        <v>1.3331264996733438</v>
      </c>
      <c r="K817" s="88">
        <f t="shared" si="201"/>
        <v>1.3296670127933712</v>
      </c>
      <c r="L817" s="91">
        <f t="shared" si="202"/>
        <v>1.2807432343348319E-3</v>
      </c>
      <c r="M817" s="88">
        <f t="shared" si="203"/>
        <v>-2.1818181818185448E-4</v>
      </c>
      <c r="N817" s="88">
        <f t="shared" si="204"/>
        <v>1.3296915788455963</v>
      </c>
      <c r="O817" s="92">
        <f t="shared" si="205"/>
        <v>1.3316872427983539</v>
      </c>
      <c r="P817" s="64"/>
      <c r="Q817" s="85">
        <v>82.000000000000398</v>
      </c>
      <c r="R817" s="64">
        <f t="shared" si="206"/>
        <v>0</v>
      </c>
      <c r="S817" s="64">
        <f t="shared" si="207"/>
        <v>1.34</v>
      </c>
      <c r="T817" s="64"/>
      <c r="U817" s="64"/>
    </row>
    <row r="818" spans="1:21">
      <c r="A818" s="85">
        <v>82.100000000000406</v>
      </c>
      <c r="B818" s="87">
        <f t="shared" si="192"/>
        <v>1.4506769825918689E-3</v>
      </c>
      <c r="C818" s="88">
        <f t="shared" si="193"/>
        <v>1.8591520925795733E-3</v>
      </c>
      <c r="D818" s="88">
        <f t="shared" si="194"/>
        <v>1.0422018726041645E-3</v>
      </c>
      <c r="E818" s="89">
        <f t="shared" si="195"/>
        <v>-0.19820385302496257</v>
      </c>
      <c r="F818" s="90">
        <f t="shared" si="196"/>
        <v>-0.20000000000000007</v>
      </c>
      <c r="G818" s="90">
        <f t="shared" si="197"/>
        <v>1.7382067500362039E-3</v>
      </c>
      <c r="H818" s="90">
        <f t="shared" si="198"/>
        <v>1.7408123791102428E-3</v>
      </c>
      <c r="I818" s="87">
        <f t="shared" si="199"/>
        <v>1.3314071566731143</v>
      </c>
      <c r="J818" s="88">
        <f t="shared" si="200"/>
        <v>1.3331348274184234</v>
      </c>
      <c r="K818" s="88">
        <f t="shared" si="201"/>
        <v>1.3296794859278052</v>
      </c>
      <c r="L818" s="91">
        <f t="shared" si="202"/>
        <v>1.279198964262928E-3</v>
      </c>
      <c r="M818" s="88">
        <f t="shared" si="203"/>
        <v>-2.1791635643849601E-4</v>
      </c>
      <c r="N818" s="88">
        <f t="shared" si="204"/>
        <v>1.3297040220172858</v>
      </c>
      <c r="O818" s="92">
        <f t="shared" si="205"/>
        <v>1.3316972920696326</v>
      </c>
      <c r="P818" s="64"/>
      <c r="Q818" s="85">
        <v>82.100000000000406</v>
      </c>
      <c r="R818" s="64">
        <f t="shared" si="206"/>
        <v>0</v>
      </c>
      <c r="S818" s="64">
        <f t="shared" si="207"/>
        <v>1.34</v>
      </c>
      <c r="T818" s="64"/>
      <c r="U818" s="64"/>
    </row>
    <row r="819" spans="1:21">
      <c r="A819" s="85">
        <v>82.200000000000401</v>
      </c>
      <c r="B819" s="87">
        <f t="shared" si="192"/>
        <v>1.4489253803429052E-3</v>
      </c>
      <c r="C819" s="88">
        <f t="shared" si="193"/>
        <v>1.8569094906571877E-3</v>
      </c>
      <c r="D819" s="88">
        <f t="shared" si="194"/>
        <v>1.0409412700286224E-3</v>
      </c>
      <c r="E819" s="89">
        <f t="shared" si="195"/>
        <v>-0.19820601851851855</v>
      </c>
      <c r="F819" s="90">
        <f t="shared" si="196"/>
        <v>-0.19999999999999998</v>
      </c>
      <c r="G819" s="90">
        <f t="shared" si="197"/>
        <v>1.7361111111111026E-3</v>
      </c>
      <c r="H819" s="90">
        <f t="shared" si="198"/>
        <v>1.7387104564114862E-3</v>
      </c>
      <c r="I819" s="87">
        <f t="shared" si="199"/>
        <v>1.3314175319971024</v>
      </c>
      <c r="J819" s="88">
        <f t="shared" si="200"/>
        <v>1.3331431350087555</v>
      </c>
      <c r="K819" s="88">
        <f t="shared" si="201"/>
        <v>1.3296919289854494</v>
      </c>
      <c r="L819" s="91">
        <f t="shared" si="202"/>
        <v>1.2776584137098341E-3</v>
      </c>
      <c r="M819" s="88">
        <f t="shared" si="203"/>
        <v>-2.1765153988464482E-4</v>
      </c>
      <c r="N819" s="88">
        <f t="shared" si="204"/>
        <v>1.3297164351851856</v>
      </c>
      <c r="O819" s="92">
        <f t="shared" si="205"/>
        <v>1.331707317073171</v>
      </c>
      <c r="P819" s="64"/>
      <c r="Q819" s="85">
        <v>82.200000000000401</v>
      </c>
      <c r="R819" s="64">
        <f t="shared" si="206"/>
        <v>0</v>
      </c>
      <c r="S819" s="64">
        <f t="shared" si="207"/>
        <v>1.34</v>
      </c>
      <c r="T819" s="64"/>
      <c r="U819" s="64"/>
    </row>
    <row r="820" spans="1:21">
      <c r="A820" s="85">
        <v>82.300000000000395</v>
      </c>
      <c r="B820" s="87">
        <f t="shared" si="192"/>
        <v>1.447178002894349E-3</v>
      </c>
      <c r="C820" s="88">
        <f t="shared" si="193"/>
        <v>1.8546722925077911E-3</v>
      </c>
      <c r="D820" s="88">
        <f t="shared" si="194"/>
        <v>1.0396837132809066E-3</v>
      </c>
      <c r="E820" s="89">
        <f t="shared" si="195"/>
        <v>-0.19820817879678243</v>
      </c>
      <c r="F820" s="90">
        <f t="shared" si="196"/>
        <v>-0.20000000000000004</v>
      </c>
      <c r="G820" s="90">
        <f t="shared" si="197"/>
        <v>1.7340205192428026E-3</v>
      </c>
      <c r="H820" s="90">
        <f t="shared" si="198"/>
        <v>1.7366136034732188E-3</v>
      </c>
      <c r="I820" s="87">
        <f t="shared" si="199"/>
        <v>1.3314278822961891</v>
      </c>
      <c r="J820" s="88">
        <f t="shared" si="200"/>
        <v>1.3331514225174181</v>
      </c>
      <c r="K820" s="88">
        <f t="shared" si="201"/>
        <v>1.3297043420749601</v>
      </c>
      <c r="L820" s="91">
        <f t="shared" si="202"/>
        <v>1.2761215692536926E-3</v>
      </c>
      <c r="M820" s="88">
        <f t="shared" si="203"/>
        <v>-2.173873661709427E-4</v>
      </c>
      <c r="N820" s="88">
        <f t="shared" si="204"/>
        <v>1.3297288184576852</v>
      </c>
      <c r="O820" s="92">
        <f t="shared" si="205"/>
        <v>1.3317173178967681</v>
      </c>
      <c r="P820" s="64"/>
      <c r="Q820" s="85">
        <v>82.300000000000395</v>
      </c>
      <c r="R820" s="64">
        <f t="shared" si="206"/>
        <v>0</v>
      </c>
      <c r="S820" s="64">
        <f t="shared" si="207"/>
        <v>1.34</v>
      </c>
      <c r="T820" s="64"/>
      <c r="U820" s="64"/>
    </row>
    <row r="821" spans="1:21">
      <c r="A821" s="85">
        <v>82.400000000000404</v>
      </c>
      <c r="B821" s="87">
        <f t="shared" si="192"/>
        <v>1.4454348349795159E-3</v>
      </c>
      <c r="C821" s="88">
        <f t="shared" si="193"/>
        <v>1.8524404786234377E-3</v>
      </c>
      <c r="D821" s="88">
        <f t="shared" si="194"/>
        <v>1.0384291913355941E-3</v>
      </c>
      <c r="E821" s="89">
        <f t="shared" si="195"/>
        <v>-0.19821033387857212</v>
      </c>
      <c r="F821" s="90">
        <f t="shared" si="196"/>
        <v>-0.19999999999999993</v>
      </c>
      <c r="G821" s="90">
        <f t="shared" si="197"/>
        <v>1.7319349562205245E-3</v>
      </c>
      <c r="H821" s="90">
        <f t="shared" si="198"/>
        <v>1.734521801975419E-3</v>
      </c>
      <c r="I821" s="87">
        <f t="shared" si="199"/>
        <v>1.3314382076608047</v>
      </c>
      <c r="J821" s="88">
        <f t="shared" si="200"/>
        <v>1.3331596900171379</v>
      </c>
      <c r="K821" s="88">
        <f t="shared" si="201"/>
        <v>1.3297167253044715</v>
      </c>
      <c r="L821" s="91">
        <f t="shared" si="202"/>
        <v>1.2745884175370259E-3</v>
      </c>
      <c r="M821" s="88">
        <f t="shared" si="203"/>
        <v>-2.1712383295949408E-4</v>
      </c>
      <c r="N821" s="88">
        <f t="shared" si="204"/>
        <v>1.329741171942654</v>
      </c>
      <c r="O821" s="92">
        <f t="shared" si="205"/>
        <v>1.3317272946278007</v>
      </c>
      <c r="P821" s="64"/>
      <c r="Q821" s="85">
        <v>82.400000000000404</v>
      </c>
      <c r="R821" s="64">
        <f t="shared" si="206"/>
        <v>0</v>
      </c>
      <c r="S821" s="64">
        <f t="shared" si="207"/>
        <v>1.34</v>
      </c>
      <c r="T821" s="64"/>
      <c r="U821" s="64"/>
    </row>
    <row r="822" spans="1:21">
      <c r="A822" s="85">
        <v>82.500000000000398</v>
      </c>
      <c r="B822" s="87">
        <f t="shared" si="192"/>
        <v>1.4436958614051903E-3</v>
      </c>
      <c r="C822" s="88">
        <f t="shared" si="193"/>
        <v>1.8502140295899698E-3</v>
      </c>
      <c r="D822" s="88">
        <f t="shared" si="194"/>
        <v>1.0371776932204108E-3</v>
      </c>
      <c r="E822" s="89">
        <f t="shared" si="195"/>
        <v>-0.19821248378261505</v>
      </c>
      <c r="F822" s="90">
        <f t="shared" si="196"/>
        <v>-0.2</v>
      </c>
      <c r="G822" s="90">
        <f t="shared" si="197"/>
        <v>1.729854403920995E-3</v>
      </c>
      <c r="H822" s="90">
        <f t="shared" si="198"/>
        <v>1.7324350336862283E-3</v>
      </c>
      <c r="I822" s="87">
        <f t="shared" si="199"/>
        <v>1.3314485081809433</v>
      </c>
      <c r="J822" s="88">
        <f t="shared" si="200"/>
        <v>1.3331679375802892</v>
      </c>
      <c r="K822" s="88">
        <f t="shared" si="201"/>
        <v>1.3297290787815974</v>
      </c>
      <c r="L822" s="91">
        <f t="shared" si="202"/>
        <v>1.2730589452667248E-3</v>
      </c>
      <c r="M822" s="88">
        <f t="shared" si="203"/>
        <v>-2.1686093792353071E-4</v>
      </c>
      <c r="N822" s="88">
        <f t="shared" si="204"/>
        <v>1.3297534957474415</v>
      </c>
      <c r="O822" s="92">
        <f t="shared" si="205"/>
        <v>1.3317372473532243</v>
      </c>
      <c r="P822" s="64"/>
      <c r="Q822" s="85">
        <v>82.500000000000398</v>
      </c>
      <c r="R822" s="64">
        <f t="shared" si="206"/>
        <v>0</v>
      </c>
      <c r="S822" s="64">
        <f t="shared" si="207"/>
        <v>1.34</v>
      </c>
      <c r="T822" s="64"/>
      <c r="U822" s="64"/>
    </row>
    <row r="823" spans="1:21">
      <c r="A823" s="85">
        <v>82.600000000000406</v>
      </c>
      <c r="B823" s="87">
        <f t="shared" si="192"/>
        <v>1.4419610670511824E-3</v>
      </c>
      <c r="C823" s="88">
        <f t="shared" si="193"/>
        <v>1.8479929260864524E-3</v>
      </c>
      <c r="D823" s="88">
        <f t="shared" si="194"/>
        <v>1.0359292080159123E-3</v>
      </c>
      <c r="E823" s="89">
        <f t="shared" si="195"/>
        <v>-0.19821462852754848</v>
      </c>
      <c r="F823" s="90">
        <f t="shared" si="196"/>
        <v>-0.2</v>
      </c>
      <c r="G823" s="90">
        <f t="shared" si="197"/>
        <v>1.7277788443079199E-3</v>
      </c>
      <c r="H823" s="90">
        <f t="shared" si="198"/>
        <v>1.7303532804614189E-3</v>
      </c>
      <c r="I823" s="87">
        <f t="shared" si="199"/>
        <v>1.3314587839461669</v>
      </c>
      <c r="J823" s="88">
        <f t="shared" si="200"/>
        <v>1.3331761652788989</v>
      </c>
      <c r="K823" s="88">
        <f t="shared" si="201"/>
        <v>1.3297414026134351</v>
      </c>
      <c r="L823" s="91">
        <f t="shared" si="202"/>
        <v>1.271533139213202E-3</v>
      </c>
      <c r="M823" s="88">
        <f t="shared" si="203"/>
        <v>-2.1659867874807627E-4</v>
      </c>
      <c r="N823" s="88">
        <f t="shared" si="204"/>
        <v>1.3297657899788828</v>
      </c>
      <c r="O823" s="92">
        <f t="shared" si="205"/>
        <v>1.3317471761595772</v>
      </c>
      <c r="P823" s="64"/>
      <c r="Q823" s="85">
        <v>82.600000000000406</v>
      </c>
      <c r="R823" s="64">
        <f t="shared" si="206"/>
        <v>0</v>
      </c>
      <c r="S823" s="64">
        <f t="shared" si="207"/>
        <v>1.34</v>
      </c>
      <c r="T823" s="64"/>
      <c r="U823" s="64"/>
    </row>
    <row r="824" spans="1:21">
      <c r="A824" s="85">
        <v>82.700000000000401</v>
      </c>
      <c r="B824" s="87">
        <f t="shared" si="192"/>
        <v>1.4402304368698921E-3</v>
      </c>
      <c r="C824" s="88">
        <f t="shared" si="193"/>
        <v>1.8457771488846184E-3</v>
      </c>
      <c r="D824" s="88">
        <f t="shared" si="194"/>
        <v>1.0346837248551657E-3</v>
      </c>
      <c r="E824" s="89">
        <f t="shared" si="195"/>
        <v>-0.19821676813192091</v>
      </c>
      <c r="F824" s="90">
        <f t="shared" si="196"/>
        <v>-0.2</v>
      </c>
      <c r="G824" s="90">
        <f t="shared" si="197"/>
        <v>1.7257082594314666E-3</v>
      </c>
      <c r="H824" s="90">
        <f t="shared" si="198"/>
        <v>1.7282765242438705E-3</v>
      </c>
      <c r="I824" s="87">
        <f t="shared" si="199"/>
        <v>1.3314690350456073</v>
      </c>
      <c r="J824" s="88">
        <f t="shared" si="200"/>
        <v>1.3331843731846453</v>
      </c>
      <c r="K824" s="88">
        <f t="shared" si="201"/>
        <v>1.3297536969065691</v>
      </c>
      <c r="L824" s="91">
        <f t="shared" si="202"/>
        <v>1.2700109862098798E-3</v>
      </c>
      <c r="M824" s="88">
        <f t="shared" si="203"/>
        <v>-2.1633705312877713E-4</v>
      </c>
      <c r="N824" s="88">
        <f t="shared" si="204"/>
        <v>1.3297780547433011</v>
      </c>
      <c r="O824" s="92">
        <f t="shared" si="205"/>
        <v>1.3317570811329813</v>
      </c>
      <c r="P824" s="64"/>
      <c r="Q824" s="85">
        <v>82.700000000000401</v>
      </c>
      <c r="R824" s="64">
        <f t="shared" si="206"/>
        <v>0</v>
      </c>
      <c r="S824" s="64">
        <f t="shared" si="207"/>
        <v>1.34</v>
      </c>
      <c r="T824" s="64"/>
      <c r="U824" s="64"/>
    </row>
    <row r="825" spans="1:21">
      <c r="A825" s="85">
        <v>82.800000000000395</v>
      </c>
      <c r="B825" s="87">
        <f t="shared" si="192"/>
        <v>1.4385039558858718E-3</v>
      </c>
      <c r="C825" s="88">
        <f t="shared" si="193"/>
        <v>1.843566678848309E-3</v>
      </c>
      <c r="D825" s="88">
        <f t="shared" si="194"/>
        <v>1.0334412329234346E-3</v>
      </c>
      <c r="E825" s="89">
        <f t="shared" si="195"/>
        <v>-0.19821890261419131</v>
      </c>
      <c r="F825" s="90">
        <f t="shared" si="196"/>
        <v>-0.1999999999999999</v>
      </c>
      <c r="G825" s="90">
        <f t="shared" si="197"/>
        <v>1.7236426314277424E-3</v>
      </c>
      <c r="H825" s="90">
        <f t="shared" si="198"/>
        <v>1.726204747063046E-3</v>
      </c>
      <c r="I825" s="87">
        <f t="shared" si="199"/>
        <v>1.3314792615679694</v>
      </c>
      <c r="J825" s="88">
        <f t="shared" si="200"/>
        <v>1.3331925613688653</v>
      </c>
      <c r="K825" s="88">
        <f t="shared" si="201"/>
        <v>1.3297659617670734</v>
      </c>
      <c r="L825" s="91">
        <f t="shared" si="202"/>
        <v>1.2684924731538433E-3</v>
      </c>
      <c r="M825" s="88">
        <f t="shared" si="203"/>
        <v>-2.1607605877273375E-4</v>
      </c>
      <c r="N825" s="88">
        <f t="shared" si="204"/>
        <v>1.32979029014651</v>
      </c>
      <c r="O825" s="92">
        <f t="shared" si="205"/>
        <v>1.3317669623591466</v>
      </c>
      <c r="P825" s="64"/>
      <c r="Q825" s="85">
        <v>82.800000000000395</v>
      </c>
      <c r="R825" s="64">
        <f t="shared" si="206"/>
        <v>0</v>
      </c>
      <c r="S825" s="64">
        <f t="shared" si="207"/>
        <v>1.34</v>
      </c>
      <c r="T825" s="64"/>
      <c r="U825" s="64"/>
    </row>
    <row r="826" spans="1:21">
      <c r="A826" s="85">
        <v>82.900000000000404</v>
      </c>
      <c r="B826" s="87">
        <f t="shared" si="192"/>
        <v>1.4367816091953951E-3</v>
      </c>
      <c r="C826" s="88">
        <f t="shared" si="193"/>
        <v>1.8413614969329255E-3</v>
      </c>
      <c r="D826" s="88">
        <f t="shared" si="194"/>
        <v>1.0322017214578648E-3</v>
      </c>
      <c r="E826" s="89">
        <f t="shared" si="195"/>
        <v>-0.19822103199273114</v>
      </c>
      <c r="F826" s="90">
        <f t="shared" si="196"/>
        <v>-0.20000000000000009</v>
      </c>
      <c r="G826" s="90">
        <f t="shared" si="197"/>
        <v>1.7215819425182833E-3</v>
      </c>
      <c r="H826" s="90">
        <f t="shared" si="198"/>
        <v>1.7241379310344743E-3</v>
      </c>
      <c r="I826" s="87">
        <f t="shared" si="199"/>
        <v>1.3314894636015326</v>
      </c>
      <c r="J826" s="88">
        <f t="shared" si="200"/>
        <v>1.3332007299025515</v>
      </c>
      <c r="K826" s="88">
        <f t="shared" si="201"/>
        <v>1.3297781973005138</v>
      </c>
      <c r="L826" s="91">
        <f t="shared" si="202"/>
        <v>1.2669775870044963E-3</v>
      </c>
      <c r="M826" s="88">
        <f t="shared" si="203"/>
        <v>-2.1581569339783173E-4</v>
      </c>
      <c r="N826" s="88">
        <f t="shared" si="204"/>
        <v>1.3298024962938169</v>
      </c>
      <c r="O826" s="92">
        <f t="shared" si="205"/>
        <v>1.3317768199233717</v>
      </c>
      <c r="P826" s="64"/>
      <c r="Q826" s="85">
        <v>82.900000000000404</v>
      </c>
      <c r="R826" s="64">
        <f t="shared" si="206"/>
        <v>0</v>
      </c>
      <c r="S826" s="64">
        <f t="shared" si="207"/>
        <v>1.34</v>
      </c>
      <c r="T826" s="64"/>
      <c r="U826" s="64"/>
    </row>
    <row r="827" spans="1:21">
      <c r="A827" s="85">
        <v>83.000000000000398</v>
      </c>
      <c r="B827" s="87">
        <f t="shared" si="192"/>
        <v>1.4350633819660299E-3</v>
      </c>
      <c r="C827" s="88">
        <f t="shared" si="193"/>
        <v>1.8391615841848825E-3</v>
      </c>
      <c r="D827" s="88">
        <f t="shared" si="194"/>
        <v>1.0309651797471772E-3</v>
      </c>
      <c r="E827" s="89">
        <f t="shared" si="195"/>
        <v>-0.19822315628582354</v>
      </c>
      <c r="F827" s="90">
        <f t="shared" si="196"/>
        <v>-0.19999999999999993</v>
      </c>
      <c r="G827" s="90">
        <f t="shared" si="197"/>
        <v>1.7195261750095447E-3</v>
      </c>
      <c r="H827" s="90">
        <f t="shared" si="198"/>
        <v>1.7220760583592357E-3</v>
      </c>
      <c r="I827" s="87">
        <f t="shared" si="199"/>
        <v>1.3314996412341547</v>
      </c>
      <c r="J827" s="88">
        <f t="shared" si="200"/>
        <v>1.3332088788563561</v>
      </c>
      <c r="K827" s="88">
        <f t="shared" si="201"/>
        <v>1.3297904036119534</v>
      </c>
      <c r="L827" s="91">
        <f t="shared" si="202"/>
        <v>1.2654663147832143E-3</v>
      </c>
      <c r="M827" s="88">
        <f t="shared" si="203"/>
        <v>-2.155559547332399E-4</v>
      </c>
      <c r="N827" s="88">
        <f t="shared" si="204"/>
        <v>1.3298146732900269</v>
      </c>
      <c r="O827" s="92">
        <f t="shared" si="205"/>
        <v>1.3317866539105478</v>
      </c>
      <c r="P827" s="64"/>
      <c r="Q827" s="85">
        <v>83.000000000000398</v>
      </c>
      <c r="R827" s="64">
        <f t="shared" si="206"/>
        <v>0</v>
      </c>
      <c r="S827" s="64">
        <f t="shared" si="207"/>
        <v>1.34</v>
      </c>
      <c r="T827" s="64"/>
      <c r="U827" s="64"/>
    </row>
    <row r="828" spans="1:21">
      <c r="A828" s="85">
        <v>83.100000000000406</v>
      </c>
      <c r="B828" s="87">
        <f t="shared" si="192"/>
        <v>1.4333492594362088E-3</v>
      </c>
      <c r="C828" s="88">
        <f t="shared" si="193"/>
        <v>1.8369669217410632E-3</v>
      </c>
      <c r="D828" s="88">
        <f t="shared" si="194"/>
        <v>1.0297315971313544E-3</v>
      </c>
      <c r="E828" s="89">
        <f t="shared" si="195"/>
        <v>-0.19822527551166463</v>
      </c>
      <c r="F828" s="90">
        <f t="shared" si="196"/>
        <v>-0.2</v>
      </c>
      <c r="G828" s="90">
        <f t="shared" si="197"/>
        <v>1.7174753112923918E-3</v>
      </c>
      <c r="H828" s="90">
        <f t="shared" si="198"/>
        <v>1.7200191113234506E-3</v>
      </c>
      <c r="I828" s="87">
        <f t="shared" si="199"/>
        <v>1.331509794553273</v>
      </c>
      <c r="J828" s="88">
        <f t="shared" si="200"/>
        <v>1.3332170083005932</v>
      </c>
      <c r="K828" s="88">
        <f t="shared" si="201"/>
        <v>1.329802580805953</v>
      </c>
      <c r="L828" s="91">
        <f t="shared" si="202"/>
        <v>1.263958643573333E-3</v>
      </c>
      <c r="M828" s="88">
        <f t="shared" si="203"/>
        <v>-2.1529684051874132E-4</v>
      </c>
      <c r="N828" s="88">
        <f t="shared" si="204"/>
        <v>1.3298268212394448</v>
      </c>
      <c r="O828" s="92">
        <f t="shared" si="205"/>
        <v>1.3317964644051601</v>
      </c>
      <c r="P828" s="64"/>
      <c r="Q828" s="85">
        <v>83.100000000000406</v>
      </c>
      <c r="R828" s="64">
        <f t="shared" si="206"/>
        <v>0</v>
      </c>
      <c r="S828" s="64">
        <f t="shared" si="207"/>
        <v>1.34</v>
      </c>
      <c r="T828" s="64"/>
      <c r="U828" s="64"/>
    </row>
    <row r="829" spans="1:21">
      <c r="A829" s="85">
        <v>83.200000000000401</v>
      </c>
      <c r="B829" s="87">
        <f t="shared" si="192"/>
        <v>1.4316392269148105E-3</v>
      </c>
      <c r="C829" s="88">
        <f t="shared" si="193"/>
        <v>1.8347774908282826E-3</v>
      </c>
      <c r="D829" s="88">
        <f t="shared" si="194"/>
        <v>1.0285009630013383E-3</v>
      </c>
      <c r="E829" s="89">
        <f t="shared" si="195"/>
        <v>-0.19822738968836365</v>
      </c>
      <c r="F829" s="90">
        <f t="shared" si="196"/>
        <v>-0.19999999999999998</v>
      </c>
      <c r="G829" s="90">
        <f t="shared" si="197"/>
        <v>1.7154293338416003E-3</v>
      </c>
      <c r="H829" s="90">
        <f t="shared" si="198"/>
        <v>1.7179670722977725E-3</v>
      </c>
      <c r="I829" s="87">
        <f t="shared" si="199"/>
        <v>1.3315199236459079</v>
      </c>
      <c r="J829" s="88">
        <f t="shared" si="200"/>
        <v>1.3332251183052406</v>
      </c>
      <c r="K829" s="88">
        <f t="shared" si="201"/>
        <v>1.3298147289865752</v>
      </c>
      <c r="L829" s="91">
        <f t="shared" si="202"/>
        <v>1.2624545605196362E-3</v>
      </c>
      <c r="M829" s="88">
        <f t="shared" si="203"/>
        <v>-2.1503834850556495E-4</v>
      </c>
      <c r="N829" s="88">
        <f t="shared" si="204"/>
        <v>1.3298389402458783</v>
      </c>
      <c r="O829" s="92">
        <f t="shared" si="205"/>
        <v>1.3318062514912909</v>
      </c>
      <c r="P829" s="64"/>
      <c r="Q829" s="85">
        <v>83.200000000000401</v>
      </c>
      <c r="R829" s="64">
        <f t="shared" si="206"/>
        <v>0</v>
      </c>
      <c r="S829" s="64">
        <f t="shared" si="207"/>
        <v>1.34</v>
      </c>
      <c r="T829" s="64"/>
      <c r="U829" s="64"/>
    </row>
    <row r="830" spans="1:21">
      <c r="A830" s="85">
        <v>83.300000000000395</v>
      </c>
      <c r="B830" s="87">
        <f t="shared" si="192"/>
        <v>1.4299332697807368E-3</v>
      </c>
      <c r="C830" s="88">
        <f t="shared" si="193"/>
        <v>1.8325932727627499E-3</v>
      </c>
      <c r="D830" s="88">
        <f t="shared" si="194"/>
        <v>1.0272732667987237E-3</v>
      </c>
      <c r="E830" s="89">
        <f t="shared" si="195"/>
        <v>-0.19822949883394408</v>
      </c>
      <c r="F830" s="90">
        <f t="shared" si="196"/>
        <v>-0.19999999999999993</v>
      </c>
      <c r="G830" s="90">
        <f t="shared" si="197"/>
        <v>1.7133882252153552E-3</v>
      </c>
      <c r="H830" s="90">
        <f t="shared" si="198"/>
        <v>1.7159199237368841E-3</v>
      </c>
      <c r="I830" s="87">
        <f t="shared" si="199"/>
        <v>1.3315300285986655</v>
      </c>
      <c r="J830" s="88">
        <f t="shared" si="200"/>
        <v>1.333233208939943</v>
      </c>
      <c r="K830" s="88">
        <f t="shared" si="201"/>
        <v>1.3298268482573881</v>
      </c>
      <c r="L830" s="91">
        <f t="shared" si="202"/>
        <v>1.2609540528285103E-3</v>
      </c>
      <c r="M830" s="88">
        <f t="shared" si="203"/>
        <v>-2.1478047645471588E-4</v>
      </c>
      <c r="N830" s="88">
        <f t="shared" si="204"/>
        <v>1.3298510304126412</v>
      </c>
      <c r="O830" s="92">
        <f t="shared" si="205"/>
        <v>1.3318160152526217</v>
      </c>
      <c r="P830" s="64"/>
      <c r="Q830" s="85">
        <v>83.300000000000395</v>
      </c>
      <c r="R830" s="64">
        <f t="shared" si="206"/>
        <v>0</v>
      </c>
      <c r="S830" s="64">
        <f t="shared" si="207"/>
        <v>1.34</v>
      </c>
      <c r="T830" s="64"/>
      <c r="U830" s="64"/>
    </row>
    <row r="831" spans="1:21">
      <c r="A831" s="85">
        <v>83.400000000000404</v>
      </c>
      <c r="B831" s="87">
        <f t="shared" si="192"/>
        <v>1.4282313734824972E-3</v>
      </c>
      <c r="C831" s="88">
        <f t="shared" si="193"/>
        <v>1.8304142489495375E-3</v>
      </c>
      <c r="D831" s="88">
        <f t="shared" si="194"/>
        <v>1.0260484980154569E-3</v>
      </c>
      <c r="E831" s="89">
        <f t="shared" si="195"/>
        <v>-0.19823160296634343</v>
      </c>
      <c r="F831" s="90">
        <f t="shared" si="196"/>
        <v>-0.19999999999999993</v>
      </c>
      <c r="G831" s="90">
        <f t="shared" si="197"/>
        <v>1.7113519680547549E-3</v>
      </c>
      <c r="H831" s="90">
        <f t="shared" si="198"/>
        <v>1.7138776481789965E-3</v>
      </c>
      <c r="I831" s="87">
        <f t="shared" si="199"/>
        <v>1.3315401094977388</v>
      </c>
      <c r="J831" s="88">
        <f t="shared" si="200"/>
        <v>1.3332412802740115</v>
      </c>
      <c r="K831" s="88">
        <f t="shared" si="201"/>
        <v>1.3298389387214664</v>
      </c>
      <c r="L831" s="91">
        <f t="shared" si="202"/>
        <v>1.2594571077664332E-3</v>
      </c>
      <c r="M831" s="88">
        <f t="shared" si="203"/>
        <v>-2.1452322213880791E-4</v>
      </c>
      <c r="N831" s="88">
        <f t="shared" si="204"/>
        <v>1.3298630918425558</v>
      </c>
      <c r="O831" s="92">
        <f t="shared" si="205"/>
        <v>1.3318257557724353</v>
      </c>
      <c r="P831" s="64"/>
      <c r="Q831" s="85">
        <v>83.400000000000404</v>
      </c>
      <c r="R831" s="64">
        <f t="shared" si="206"/>
        <v>0</v>
      </c>
      <c r="S831" s="64">
        <f t="shared" si="207"/>
        <v>1.34</v>
      </c>
      <c r="T831" s="64"/>
      <c r="U831" s="64"/>
    </row>
    <row r="832" spans="1:21">
      <c r="A832" s="85">
        <v>83.500000000000398</v>
      </c>
      <c r="B832" s="87">
        <f t="shared" si="192"/>
        <v>1.4265335235377962E-3</v>
      </c>
      <c r="C832" s="88">
        <f t="shared" si="193"/>
        <v>1.8282404008820553E-3</v>
      </c>
      <c r="D832" s="88">
        <f t="shared" si="194"/>
        <v>1.0248266461935372E-3</v>
      </c>
      <c r="E832" s="89">
        <f t="shared" si="195"/>
        <v>-0.19823370210341396</v>
      </c>
      <c r="F832" s="90">
        <f t="shared" si="196"/>
        <v>-0.19999999999999993</v>
      </c>
      <c r="G832" s="90">
        <f t="shared" si="197"/>
        <v>1.7093205450833212E-3</v>
      </c>
      <c r="H832" s="90">
        <f t="shared" si="198"/>
        <v>1.7118402282453554E-3</v>
      </c>
      <c r="I832" s="87">
        <f t="shared" si="199"/>
        <v>1.3315501664289111</v>
      </c>
      <c r="J832" s="88">
        <f t="shared" si="200"/>
        <v>1.3332493323764265</v>
      </c>
      <c r="K832" s="88">
        <f t="shared" si="201"/>
        <v>1.3298510004813959</v>
      </c>
      <c r="L832" s="91">
        <f t="shared" si="202"/>
        <v>1.257963712660461E-3</v>
      </c>
      <c r="M832" s="88">
        <f t="shared" si="203"/>
        <v>-2.1426658334089418E-4</v>
      </c>
      <c r="N832" s="88">
        <f t="shared" si="204"/>
        <v>1.3298751246379565</v>
      </c>
      <c r="O832" s="92">
        <f t="shared" si="205"/>
        <v>1.3318354731336188</v>
      </c>
      <c r="P832" s="64"/>
      <c r="Q832" s="85">
        <v>83.500000000000398</v>
      </c>
      <c r="R832" s="64">
        <f t="shared" si="206"/>
        <v>0</v>
      </c>
      <c r="S832" s="64">
        <f t="shared" si="207"/>
        <v>1.34</v>
      </c>
      <c r="T832" s="64"/>
      <c r="U832" s="64"/>
    </row>
    <row r="833" spans="1:21">
      <c r="A833" s="85">
        <v>83.600000000000406</v>
      </c>
      <c r="B833" s="87">
        <f t="shared" si="192"/>
        <v>1.4248397055331204E-3</v>
      </c>
      <c r="C833" s="88">
        <f t="shared" si="193"/>
        <v>1.8260717101415242E-3</v>
      </c>
      <c r="D833" s="88">
        <f t="shared" si="194"/>
        <v>1.0236077009247169E-3</v>
      </c>
      <c r="E833" s="89">
        <f t="shared" si="195"/>
        <v>-0.19823579626292331</v>
      </c>
      <c r="F833" s="90">
        <f t="shared" si="196"/>
        <v>-0.20000000000000007</v>
      </c>
      <c r="G833" s="90">
        <f t="shared" si="197"/>
        <v>1.7072939391065078E-3</v>
      </c>
      <c r="H833" s="90">
        <f t="shared" si="198"/>
        <v>1.7098076466397446E-3</v>
      </c>
      <c r="I833" s="87">
        <f t="shared" si="199"/>
        <v>1.331560199477559</v>
      </c>
      <c r="J833" s="88">
        <f t="shared" si="200"/>
        <v>1.3332573653158419</v>
      </c>
      <c r="K833" s="88">
        <f t="shared" si="201"/>
        <v>1.329863033639276</v>
      </c>
      <c r="L833" s="91">
        <f t="shared" si="202"/>
        <v>1.2564738548980514E-3</v>
      </c>
      <c r="M833" s="88">
        <f t="shared" si="203"/>
        <v>-2.140105578541314E-4</v>
      </c>
      <c r="N833" s="88">
        <f t="shared" si="204"/>
        <v>1.3298871289006926</v>
      </c>
      <c r="O833" s="92">
        <f t="shared" si="205"/>
        <v>1.3318451674186655</v>
      </c>
      <c r="P833" s="64"/>
      <c r="Q833" s="85">
        <v>83.600000000000406</v>
      </c>
      <c r="R833" s="64">
        <f t="shared" si="206"/>
        <v>0</v>
      </c>
      <c r="S833" s="64">
        <f t="shared" si="207"/>
        <v>1.34</v>
      </c>
      <c r="T833" s="64"/>
      <c r="U833" s="64"/>
    </row>
    <row r="834" spans="1:21">
      <c r="A834" s="85">
        <v>83.700000000000401</v>
      </c>
      <c r="B834" s="87">
        <f t="shared" si="192"/>
        <v>1.4231499051233327E-3</v>
      </c>
      <c r="C834" s="88">
        <f t="shared" si="193"/>
        <v>1.8239081583964574E-3</v>
      </c>
      <c r="D834" s="88">
        <f t="shared" si="194"/>
        <v>1.022391651850208E-3</v>
      </c>
      <c r="E834" s="89">
        <f t="shared" si="195"/>
        <v>-0.19823788546255519</v>
      </c>
      <c r="F834" s="90">
        <f t="shared" si="196"/>
        <v>-0.19999999999999993</v>
      </c>
      <c r="G834" s="90">
        <f t="shared" si="197"/>
        <v>1.7052721330112182E-3</v>
      </c>
      <c r="H834" s="90">
        <f t="shared" si="198"/>
        <v>1.7077798861479991E-3</v>
      </c>
      <c r="I834" s="87">
        <f t="shared" si="199"/>
        <v>1.3315702087286527</v>
      </c>
      <c r="J834" s="88">
        <f t="shared" si="200"/>
        <v>1.3332653791605833</v>
      </c>
      <c r="K834" s="88">
        <f t="shared" si="201"/>
        <v>1.3298750382967222</v>
      </c>
      <c r="L834" s="91">
        <f t="shared" si="202"/>
        <v>1.2549875219257179E-3</v>
      </c>
      <c r="M834" s="88">
        <f t="shared" si="203"/>
        <v>-2.1375514348327917E-4</v>
      </c>
      <c r="N834" s="88">
        <f t="shared" si="204"/>
        <v>1.3298991047321302</v>
      </c>
      <c r="O834" s="92">
        <f t="shared" si="205"/>
        <v>1.3318548387096776</v>
      </c>
      <c r="P834" s="64"/>
      <c r="Q834" s="85">
        <v>83.700000000000401</v>
      </c>
      <c r="R834" s="64">
        <f t="shared" si="206"/>
        <v>0</v>
      </c>
      <c r="S834" s="64">
        <f t="shared" si="207"/>
        <v>1.34</v>
      </c>
      <c r="T834" s="64"/>
      <c r="U834" s="64"/>
    </row>
    <row r="835" spans="1:21">
      <c r="A835" s="85">
        <v>83.800000000000395</v>
      </c>
      <c r="B835" s="87">
        <f t="shared" si="192"/>
        <v>1.4214641080312655E-3</v>
      </c>
      <c r="C835" s="88">
        <f t="shared" si="193"/>
        <v>1.8217497274021436E-3</v>
      </c>
      <c r="D835" s="88">
        <f t="shared" si="194"/>
        <v>1.0211784886603873E-3</v>
      </c>
      <c r="E835" s="89">
        <f t="shared" si="195"/>
        <v>-0.1982399697199092</v>
      </c>
      <c r="F835" s="90">
        <f t="shared" si="196"/>
        <v>-0.2</v>
      </c>
      <c r="G835" s="90">
        <f t="shared" si="197"/>
        <v>1.7032551097653213E-3</v>
      </c>
      <c r="H835" s="90">
        <f t="shared" si="198"/>
        <v>1.7057569296375186E-3</v>
      </c>
      <c r="I835" s="87">
        <f t="shared" si="199"/>
        <v>1.3315801942667616</v>
      </c>
      <c r="J835" s="88">
        <f t="shared" si="200"/>
        <v>1.3332733739786535</v>
      </c>
      <c r="K835" s="88">
        <f t="shared" si="201"/>
        <v>1.3298870145548696</v>
      </c>
      <c r="L835" s="91">
        <f t="shared" si="202"/>
        <v>1.2535047012498513E-3</v>
      </c>
      <c r="M835" s="88">
        <f t="shared" si="203"/>
        <v>-2.1350033804219614E-4</v>
      </c>
      <c r="N835" s="88">
        <f t="shared" si="204"/>
        <v>1.329911052233157</v>
      </c>
      <c r="O835" s="92">
        <f t="shared" si="205"/>
        <v>1.3318644870883678</v>
      </c>
      <c r="P835" s="64"/>
      <c r="Q835" s="85">
        <v>83.800000000000395</v>
      </c>
      <c r="R835" s="64">
        <f t="shared" si="206"/>
        <v>0</v>
      </c>
      <c r="S835" s="64">
        <f t="shared" si="207"/>
        <v>1.34</v>
      </c>
      <c r="T835" s="64"/>
      <c r="U835" s="64"/>
    </row>
    <row r="836" spans="1:21">
      <c r="A836" s="85">
        <v>83.900000000000404</v>
      </c>
      <c r="B836" s="87">
        <f t="shared" si="192"/>
        <v>1.4197823000473191E-3</v>
      </c>
      <c r="C836" s="88">
        <f t="shared" si="193"/>
        <v>1.8195963990001326E-3</v>
      </c>
      <c r="D836" s="88">
        <f t="shared" si="194"/>
        <v>1.0199682010945056E-3</v>
      </c>
      <c r="E836" s="89">
        <f t="shared" si="195"/>
        <v>-0.19824204905250234</v>
      </c>
      <c r="F836" s="90">
        <f t="shared" si="196"/>
        <v>-0.2</v>
      </c>
      <c r="G836" s="90">
        <f t="shared" si="197"/>
        <v>1.7012428524171743E-3</v>
      </c>
      <c r="H836" s="90">
        <f t="shared" si="198"/>
        <v>1.7037387600567829E-3</v>
      </c>
      <c r="I836" s="87">
        <f t="shared" si="199"/>
        <v>1.331590156176053</v>
      </c>
      <c r="J836" s="88">
        <f t="shared" si="200"/>
        <v>1.3332813498377318</v>
      </c>
      <c r="K836" s="88">
        <f t="shared" si="201"/>
        <v>1.3298989625143744</v>
      </c>
      <c r="L836" s="91">
        <f t="shared" si="202"/>
        <v>1.2520253804357102E-3</v>
      </c>
      <c r="M836" s="88">
        <f t="shared" si="203"/>
        <v>-2.1324613935633994E-4</v>
      </c>
      <c r="N836" s="88">
        <f t="shared" si="204"/>
        <v>1.3299229715041823</v>
      </c>
      <c r="O836" s="92">
        <f t="shared" si="205"/>
        <v>1.3318741126360625</v>
      </c>
      <c r="P836" s="64"/>
      <c r="Q836" s="85">
        <v>83.900000000000404</v>
      </c>
      <c r="R836" s="64">
        <f t="shared" si="206"/>
        <v>0</v>
      </c>
      <c r="S836" s="64">
        <f t="shared" si="207"/>
        <v>1.34</v>
      </c>
      <c r="T836" s="64"/>
      <c r="U836" s="64"/>
    </row>
    <row r="837" spans="1:21">
      <c r="A837" s="85">
        <v>84.000000000000398</v>
      </c>
      <c r="B837" s="87">
        <f t="shared" si="192"/>
        <v>1.4181044670290644E-3</v>
      </c>
      <c r="C837" s="88">
        <f t="shared" si="193"/>
        <v>1.8174481551177298E-3</v>
      </c>
      <c r="D837" s="88">
        <f t="shared" si="194"/>
        <v>1.018760778940399E-3</v>
      </c>
      <c r="E837" s="89">
        <f t="shared" si="195"/>
        <v>-0.19824412347776824</v>
      </c>
      <c r="F837" s="90">
        <f t="shared" si="196"/>
        <v>-0.19999999999999987</v>
      </c>
      <c r="G837" s="90">
        <f t="shared" si="197"/>
        <v>1.699235344095149E-3</v>
      </c>
      <c r="H837" s="90">
        <f t="shared" si="198"/>
        <v>1.7017253604348771E-3</v>
      </c>
      <c r="I837" s="87">
        <f t="shared" si="199"/>
        <v>1.3316000945402979</v>
      </c>
      <c r="J837" s="88">
        <f t="shared" si="200"/>
        <v>1.3332893068051765</v>
      </c>
      <c r="K837" s="88">
        <f t="shared" si="201"/>
        <v>1.3299108822754191</v>
      </c>
      <c r="L837" s="91">
        <f t="shared" si="202"/>
        <v>1.25054954710674E-3</v>
      </c>
      <c r="M837" s="88">
        <f t="shared" si="203"/>
        <v>-2.1299254526093049E-4</v>
      </c>
      <c r="N837" s="88">
        <f t="shared" si="204"/>
        <v>1.3299348626451433</v>
      </c>
      <c r="O837" s="92">
        <f t="shared" si="205"/>
        <v>1.3318837154337038</v>
      </c>
      <c r="P837" s="64"/>
      <c r="Q837" s="85">
        <v>84.000000000000497</v>
      </c>
      <c r="R837" s="64">
        <f t="shared" si="206"/>
        <v>0</v>
      </c>
      <c r="S837" s="64">
        <f t="shared" si="207"/>
        <v>1.34</v>
      </c>
      <c r="T837" s="64"/>
      <c r="U837" s="64"/>
    </row>
    <row r="838" spans="1:21">
      <c r="A838" s="85">
        <v>84.100000000000406</v>
      </c>
      <c r="B838" s="87">
        <f t="shared" si="192"/>
        <v>1.416430594900843E-3</v>
      </c>
      <c r="C838" s="88">
        <f t="shared" si="193"/>
        <v>1.8153049777674866E-3</v>
      </c>
      <c r="D838" s="88">
        <f t="shared" si="194"/>
        <v>1.0175562120341994E-3</v>
      </c>
      <c r="E838" s="89">
        <f t="shared" si="195"/>
        <v>-0.19824619301305932</v>
      </c>
      <c r="F838" s="90">
        <f t="shared" si="196"/>
        <v>-0.19999999999999984</v>
      </c>
      <c r="G838" s="90">
        <f t="shared" si="197"/>
        <v>1.6972325680071579E-3</v>
      </c>
      <c r="H838" s="90">
        <f t="shared" si="198"/>
        <v>1.6997167138810114E-3</v>
      </c>
      <c r="I838" s="87">
        <f t="shared" si="199"/>
        <v>1.3316100094428709</v>
      </c>
      <c r="J838" s="88">
        <f t="shared" si="200"/>
        <v>1.3332972449480291</v>
      </c>
      <c r="K838" s="88">
        <f t="shared" si="201"/>
        <v>1.3299227739377126</v>
      </c>
      <c r="L838" s="91">
        <f t="shared" si="202"/>
        <v>1.2490771889453987E-3</v>
      </c>
      <c r="M838" s="88">
        <f t="shared" si="203"/>
        <v>-2.1273955360144871E-4</v>
      </c>
      <c r="N838" s="88">
        <f t="shared" si="204"/>
        <v>1.3299467257555044</v>
      </c>
      <c r="O838" s="92">
        <f t="shared" si="205"/>
        <v>1.331893295561851</v>
      </c>
      <c r="P838" s="64"/>
      <c r="Q838" s="85">
        <v>84.100000000000506</v>
      </c>
      <c r="R838" s="64">
        <f t="shared" si="206"/>
        <v>0</v>
      </c>
      <c r="S838" s="64">
        <f t="shared" si="207"/>
        <v>1.34</v>
      </c>
      <c r="T838" s="64"/>
      <c r="U838" s="64"/>
    </row>
    <row r="839" spans="1:21">
      <c r="A839" s="85">
        <v>84.200000000000401</v>
      </c>
      <c r="B839" s="87">
        <f t="shared" ref="B839:B902" si="208">(R_dead_char*(A839)+R_c*m_c)/(A839+m_c)</f>
        <v>1.4147606696533767E-3</v>
      </c>
      <c r="C839" s="88">
        <f t="shared" ref="C839:C902" si="209">B839*(1+SQRT(E839^2+F839^2))</f>
        <v>1.8131668490467005E-3</v>
      </c>
      <c r="D839" s="88">
        <f t="shared" ref="D839:D902" si="210">B839*(1-SQRT(E839^2+F839^2))</f>
        <v>1.016354490260053E-3</v>
      </c>
      <c r="E839" s="89">
        <f t="shared" ref="E839:E902" si="211">(B839-G839)/B839</f>
        <v>-0.1982482576756453</v>
      </c>
      <c r="F839" s="90">
        <f t="shared" ref="F839:F902" si="212">(B839-H839)/B839</f>
        <v>-0.19999999999999996</v>
      </c>
      <c r="G839" s="90">
        <f t="shared" ref="G839:G902" si="213">(R_dead_char*A839+R_c*(m_c+sig_m_c))/(A839+(m_c+sig_m_c))</f>
        <v>1.6952345074401878E-3</v>
      </c>
      <c r="H839" s="90">
        <f t="shared" ref="H839:H902" si="214">(R_dead_char*A839+(R_c+sig_Rc)*(m_c))/(A839+m_c)</f>
        <v>1.697712803584052E-3</v>
      </c>
      <c r="I839" s="87">
        <f t="shared" ref="I839:I902" si="215">(R_mod_char*(A839)+R_c*m_c)/(A839+m_c)</f>
        <v>1.3316199009667533</v>
      </c>
      <c r="J839" s="88">
        <f t="shared" ref="J839:J902" si="216">I839*(1+SQRT(L839^2+M839^2))</f>
        <v>1.3333051643330112</v>
      </c>
      <c r="K839" s="88">
        <f t="shared" ref="K839:K902" si="217">I839*(1-SQRT(L839^2+M839^2))</f>
        <v>1.3299346376004952</v>
      </c>
      <c r="L839" s="91">
        <f t="shared" ref="L839:L902" si="218">(I839-N839)/I839</f>
        <v>1.2476082936913094E-3</v>
      </c>
      <c r="M839" s="88">
        <f t="shared" ref="M839:M902" si="219">(I839-O839)/I839</f>
        <v>-2.1248716223380121E-4</v>
      </c>
      <c r="N839" s="88">
        <f t="shared" ref="N839:N902" si="220">(R_mod_char*A839+(R_c*(m_c+sig_m_c)))/(A839+(m_c+sig_m_c))</f>
        <v>1.3299585609342628</v>
      </c>
      <c r="O839" s="92">
        <f t="shared" ref="O839:O902" si="221">(R_mod_char*A839+(R_c+sig_Rc)*(m_c))/(A839+(m_c))</f>
        <v>1.3319028531006838</v>
      </c>
      <c r="P839" s="64"/>
      <c r="Q839" s="85">
        <v>84.2000000000005</v>
      </c>
      <c r="R839" s="64">
        <f t="shared" ref="R839:R902" si="222">R_bulk_dead_std</f>
        <v>0</v>
      </c>
      <c r="S839" s="64">
        <f t="shared" ref="S839:S902" si="223">R_bulk_mod_std</f>
        <v>1.34</v>
      </c>
      <c r="T839" s="64"/>
      <c r="U839" s="64"/>
    </row>
    <row r="840" spans="1:21">
      <c r="A840" s="85">
        <v>84.300000000000395</v>
      </c>
      <c r="B840" s="87">
        <f t="shared" si="208"/>
        <v>1.4130946773433753E-3</v>
      </c>
      <c r="C840" s="88">
        <f t="shared" si="209"/>
        <v>1.811033751136916E-3</v>
      </c>
      <c r="D840" s="88">
        <f t="shared" si="210"/>
        <v>1.0151556035498347E-3</v>
      </c>
      <c r="E840" s="89">
        <f t="shared" si="211"/>
        <v>-0.19825031748271482</v>
      </c>
      <c r="F840" s="90">
        <f t="shared" si="212"/>
        <v>-0.2</v>
      </c>
      <c r="G840" s="90">
        <f t="shared" si="213"/>
        <v>1.693241145759834E-3</v>
      </c>
      <c r="H840" s="90">
        <f t="shared" si="214"/>
        <v>1.6957136128120504E-3</v>
      </c>
      <c r="I840" s="87">
        <f t="shared" si="215"/>
        <v>1.331629769194536</v>
      </c>
      <c r="J840" s="88">
        <f t="shared" si="216"/>
        <v>1.3333130650265326</v>
      </c>
      <c r="K840" s="88">
        <f t="shared" si="217"/>
        <v>1.3299464733625395</v>
      </c>
      <c r="L840" s="91">
        <f t="shared" si="218"/>
        <v>1.2461428491422511E-3</v>
      </c>
      <c r="M840" s="88">
        <f t="shared" si="219"/>
        <v>-2.1223536902431839E-4</v>
      </c>
      <c r="N840" s="88">
        <f t="shared" si="220"/>
        <v>1.3299703682799493</v>
      </c>
      <c r="O840" s="92">
        <f t="shared" si="221"/>
        <v>1.3319123881300048</v>
      </c>
      <c r="P840" s="64"/>
      <c r="Q840" s="85">
        <v>84.300000000000495</v>
      </c>
      <c r="R840" s="64">
        <f t="shared" si="222"/>
        <v>0</v>
      </c>
      <c r="S840" s="64">
        <f t="shared" si="223"/>
        <v>1.34</v>
      </c>
      <c r="T840" s="64"/>
      <c r="U840" s="64"/>
    </row>
    <row r="841" spans="1:21">
      <c r="A841" s="85">
        <v>84.400000000000404</v>
      </c>
      <c r="B841" s="87">
        <f t="shared" si="208"/>
        <v>1.4114326040931477E-3</v>
      </c>
      <c r="C841" s="88">
        <f t="shared" si="209"/>
        <v>1.8089056663034295E-3</v>
      </c>
      <c r="D841" s="88">
        <f t="shared" si="210"/>
        <v>1.0139595418828659E-3</v>
      </c>
      <c r="E841" s="89">
        <f t="shared" si="211"/>
        <v>-0.19825237245137661</v>
      </c>
      <c r="F841" s="90">
        <f t="shared" si="212"/>
        <v>-0.1999999999999999</v>
      </c>
      <c r="G841" s="90">
        <f t="shared" si="213"/>
        <v>1.6912524664098388E-3</v>
      </c>
      <c r="H841" s="90">
        <f t="shared" si="214"/>
        <v>1.6937191249117771E-3</v>
      </c>
      <c r="I841" s="87">
        <f t="shared" si="215"/>
        <v>1.3316396142084217</v>
      </c>
      <c r="J841" s="88">
        <f t="shared" si="216"/>
        <v>1.3333209470946883</v>
      </c>
      <c r="K841" s="88">
        <f t="shared" si="217"/>
        <v>1.3299582813221551</v>
      </c>
      <c r="L841" s="91">
        <f t="shared" si="218"/>
        <v>1.2446808431533134E-3</v>
      </c>
      <c r="M841" s="88">
        <f t="shared" si="219"/>
        <v>-2.119841718484186E-4</v>
      </c>
      <c r="N841" s="88">
        <f t="shared" si="220"/>
        <v>1.3299821478906324</v>
      </c>
      <c r="O841" s="92">
        <f t="shared" si="221"/>
        <v>1.3319219007292402</v>
      </c>
      <c r="P841" s="64"/>
      <c r="Q841" s="85">
        <v>84.400000000000503</v>
      </c>
      <c r="R841" s="64">
        <f t="shared" si="222"/>
        <v>0</v>
      </c>
      <c r="S841" s="64">
        <f t="shared" si="223"/>
        <v>1.34</v>
      </c>
      <c r="T841" s="64"/>
      <c r="U841" s="64"/>
    </row>
    <row r="842" spans="1:21">
      <c r="A842" s="85">
        <v>84.500000000000398</v>
      </c>
      <c r="B842" s="87">
        <f t="shared" si="208"/>
        <v>1.4097744360902188E-3</v>
      </c>
      <c r="C842" s="88">
        <f t="shared" si="209"/>
        <v>1.8067825768947989E-3</v>
      </c>
      <c r="D842" s="88">
        <f t="shared" si="210"/>
        <v>1.0127662952856386E-3</v>
      </c>
      <c r="E842" s="89">
        <f t="shared" si="211"/>
        <v>-0.19825442259865803</v>
      </c>
      <c r="F842" s="90">
        <f t="shared" si="212"/>
        <v>-0.20000000000000009</v>
      </c>
      <c r="G842" s="90">
        <f t="shared" si="213"/>
        <v>1.6892684529116338E-3</v>
      </c>
      <c r="H842" s="90">
        <f t="shared" si="214"/>
        <v>1.6917293233082626E-3</v>
      </c>
      <c r="I842" s="87">
        <f t="shared" si="215"/>
        <v>1.3316494360902258</v>
      </c>
      <c r="J842" s="88">
        <f t="shared" si="216"/>
        <v>1.3333288106032621</v>
      </c>
      <c r="K842" s="88">
        <f t="shared" si="217"/>
        <v>1.3299700615771894</v>
      </c>
      <c r="L842" s="91">
        <f t="shared" si="218"/>
        <v>1.243222263635887E-3</v>
      </c>
      <c r="M842" s="88">
        <f t="shared" si="219"/>
        <v>-2.1173356859277421E-4</v>
      </c>
      <c r="N842" s="88">
        <f t="shared" si="220"/>
        <v>1.3299938998639202</v>
      </c>
      <c r="O842" s="92">
        <f t="shared" si="221"/>
        <v>1.3319313909774437</v>
      </c>
      <c r="P842" s="64"/>
      <c r="Q842" s="85">
        <v>84.500000000000497</v>
      </c>
      <c r="R842" s="64">
        <f t="shared" si="222"/>
        <v>0</v>
      </c>
      <c r="S842" s="64">
        <f t="shared" si="223"/>
        <v>1.34</v>
      </c>
      <c r="T842" s="64"/>
      <c r="U842" s="64"/>
    </row>
    <row r="843" spans="1:21">
      <c r="A843" s="85">
        <v>84.600000000000406</v>
      </c>
      <c r="B843" s="87">
        <f t="shared" si="208"/>
        <v>1.4081201595869445E-3</v>
      </c>
      <c r="C843" s="88">
        <f t="shared" si="209"/>
        <v>1.8046644653423535E-3</v>
      </c>
      <c r="D843" s="88">
        <f t="shared" si="210"/>
        <v>1.0115758538315354E-3</v>
      </c>
      <c r="E843" s="89">
        <f t="shared" si="211"/>
        <v>-0.19825646794150747</v>
      </c>
      <c r="F843" s="90">
        <f t="shared" si="212"/>
        <v>-0.20000000000000004</v>
      </c>
      <c r="G843" s="90">
        <f t="shared" si="213"/>
        <v>1.6872890888638839E-3</v>
      </c>
      <c r="H843" s="90">
        <f t="shared" si="214"/>
        <v>1.6897441915043334E-3</v>
      </c>
      <c r="I843" s="87">
        <f t="shared" si="215"/>
        <v>1.3316592349213801</v>
      </c>
      <c r="J843" s="88">
        <f t="shared" si="216"/>
        <v>1.3333366556177286</v>
      </c>
      <c r="K843" s="88">
        <f t="shared" si="217"/>
        <v>1.3299818142250315</v>
      </c>
      <c r="L843" s="91">
        <f t="shared" si="218"/>
        <v>1.2417670985586521E-3</v>
      </c>
      <c r="M843" s="88">
        <f t="shared" si="219"/>
        <v>-2.1148355715330865E-4</v>
      </c>
      <c r="N843" s="88">
        <f t="shared" si="220"/>
        <v>1.3300056242969629</v>
      </c>
      <c r="O843" s="92">
        <f t="shared" si="221"/>
        <v>1.3319408589532973</v>
      </c>
      <c r="P843" s="64"/>
      <c r="Q843" s="85">
        <v>84.600000000000506</v>
      </c>
      <c r="R843" s="64">
        <f t="shared" si="222"/>
        <v>0</v>
      </c>
      <c r="S843" s="64">
        <f t="shared" si="223"/>
        <v>1.34</v>
      </c>
      <c r="T843" s="64"/>
      <c r="U843" s="64"/>
    </row>
    <row r="844" spans="1:21">
      <c r="A844" s="85">
        <v>84.7000000000005</v>
      </c>
      <c r="B844" s="87">
        <f t="shared" si="208"/>
        <v>1.4064697609001322E-3</v>
      </c>
      <c r="C844" s="88">
        <f t="shared" si="209"/>
        <v>1.8025513141597099E-3</v>
      </c>
      <c r="D844" s="88">
        <f t="shared" si="210"/>
        <v>1.0103882076405548E-3</v>
      </c>
      <c r="E844" s="89">
        <f t="shared" si="211"/>
        <v>-0.1982585084967933</v>
      </c>
      <c r="F844" s="90">
        <f t="shared" si="212"/>
        <v>-0.19999999999999996</v>
      </c>
      <c r="G844" s="90">
        <f t="shared" si="213"/>
        <v>1.6853143579420339E-3</v>
      </c>
      <c r="H844" s="90">
        <f t="shared" si="214"/>
        <v>1.6877637130801586E-3</v>
      </c>
      <c r="I844" s="87">
        <f t="shared" si="215"/>
        <v>1.331669010782935</v>
      </c>
      <c r="J844" s="88">
        <f t="shared" si="216"/>
        <v>1.333344482203255</v>
      </c>
      <c r="K844" s="88">
        <f t="shared" si="217"/>
        <v>1.3299935393626148</v>
      </c>
      <c r="L844" s="91">
        <f t="shared" si="218"/>
        <v>1.2403153359460677E-3</v>
      </c>
      <c r="M844" s="88">
        <f t="shared" si="219"/>
        <v>-2.1123413543619498E-4</v>
      </c>
      <c r="N844" s="88">
        <f t="shared" si="220"/>
        <v>1.3300173212864568</v>
      </c>
      <c r="O844" s="92">
        <f t="shared" si="221"/>
        <v>1.3319503047351149</v>
      </c>
      <c r="P844" s="64"/>
      <c r="Q844" s="85">
        <v>84.7000000000005</v>
      </c>
      <c r="R844" s="64">
        <f t="shared" si="222"/>
        <v>0</v>
      </c>
      <c r="S844" s="64">
        <f t="shared" si="223"/>
        <v>1.34</v>
      </c>
      <c r="T844" s="64"/>
      <c r="U844" s="64"/>
    </row>
    <row r="845" spans="1:21">
      <c r="A845" s="85">
        <v>84.800000000000495</v>
      </c>
      <c r="B845" s="87">
        <f t="shared" si="208"/>
        <v>1.4048232264106683E-3</v>
      </c>
      <c r="C845" s="88">
        <f t="shared" si="209"/>
        <v>1.800443105942296E-3</v>
      </c>
      <c r="D845" s="88">
        <f t="shared" si="210"/>
        <v>1.0092033468790406E-3</v>
      </c>
      <c r="E845" s="89">
        <f t="shared" si="211"/>
        <v>-0.19826054428130557</v>
      </c>
      <c r="F845" s="90">
        <f t="shared" si="212"/>
        <v>-0.19999999999999993</v>
      </c>
      <c r="G845" s="90">
        <f t="shared" si="213"/>
        <v>1.6833442438978672E-3</v>
      </c>
      <c r="H845" s="90">
        <f t="shared" si="214"/>
        <v>1.6857878716928019E-3</v>
      </c>
      <c r="I845" s="87">
        <f t="shared" si="215"/>
        <v>1.3316787637555609</v>
      </c>
      <c r="J845" s="88">
        <f t="shared" si="216"/>
        <v>1.3333522904247024</v>
      </c>
      <c r="K845" s="88">
        <f t="shared" si="217"/>
        <v>1.3300052370864193</v>
      </c>
      <c r="L845" s="91">
        <f t="shared" si="218"/>
        <v>1.2388669638788614E-3</v>
      </c>
      <c r="M845" s="88">
        <f t="shared" si="219"/>
        <v>-2.1098530135735404E-4</v>
      </c>
      <c r="N845" s="88">
        <f t="shared" si="220"/>
        <v>1.3300289909286451</v>
      </c>
      <c r="O845" s="92">
        <f t="shared" si="221"/>
        <v>1.3319597284008431</v>
      </c>
      <c r="P845" s="64"/>
      <c r="Q845" s="85">
        <v>84.800000000000495</v>
      </c>
      <c r="R845" s="64">
        <f t="shared" si="222"/>
        <v>0</v>
      </c>
      <c r="S845" s="64">
        <f t="shared" si="223"/>
        <v>1.34</v>
      </c>
      <c r="T845" s="64"/>
      <c r="U845" s="64"/>
    </row>
    <row r="846" spans="1:21">
      <c r="A846" s="85">
        <v>84.900000000000503</v>
      </c>
      <c r="B846" s="87">
        <f t="shared" si="208"/>
        <v>1.4031805425631348E-3</v>
      </c>
      <c r="C846" s="88">
        <f t="shared" si="209"/>
        <v>1.798339823366864E-3</v>
      </c>
      <c r="D846" s="88">
        <f t="shared" si="210"/>
        <v>1.0080212617594056E-3</v>
      </c>
      <c r="E846" s="89">
        <f t="shared" si="211"/>
        <v>-0.19826257531175565</v>
      </c>
      <c r="F846" s="90">
        <f t="shared" si="212"/>
        <v>-0.19999999999999984</v>
      </c>
      <c r="G846" s="90">
        <f t="shared" si="213"/>
        <v>1.6813787305590485E-3</v>
      </c>
      <c r="H846" s="90">
        <f t="shared" si="214"/>
        <v>1.6838166510757615E-3</v>
      </c>
      <c r="I846" s="87">
        <f t="shared" si="215"/>
        <v>1.3316884939195512</v>
      </c>
      <c r="J846" s="88">
        <f t="shared" si="216"/>
        <v>1.3333600803466286</v>
      </c>
      <c r="K846" s="88">
        <f t="shared" si="217"/>
        <v>1.3300169074924741</v>
      </c>
      <c r="L846" s="91">
        <f t="shared" si="218"/>
        <v>1.2374219704931859E-3</v>
      </c>
      <c r="M846" s="88">
        <f t="shared" si="219"/>
        <v>-2.107370528422859E-4</v>
      </c>
      <c r="N846" s="88">
        <f t="shared" si="220"/>
        <v>1.3300406333193222</v>
      </c>
      <c r="O846" s="92">
        <f t="shared" si="221"/>
        <v>1.3319691300280638</v>
      </c>
      <c r="P846" s="64"/>
      <c r="Q846" s="85">
        <v>84.900000000000503</v>
      </c>
      <c r="R846" s="64">
        <f t="shared" si="222"/>
        <v>0</v>
      </c>
      <c r="S846" s="64">
        <f t="shared" si="223"/>
        <v>1.34</v>
      </c>
      <c r="T846" s="64"/>
      <c r="U846" s="64"/>
    </row>
    <row r="847" spans="1:21">
      <c r="A847" s="85">
        <v>85.000000000000497</v>
      </c>
      <c r="B847" s="87">
        <f t="shared" si="208"/>
        <v>1.4015416958654437E-3</v>
      </c>
      <c r="C847" s="88">
        <f t="shared" si="209"/>
        <v>1.7962414491910219E-3</v>
      </c>
      <c r="D847" s="88">
        <f t="shared" si="210"/>
        <v>1.0068419425398655E-3</v>
      </c>
      <c r="E847" s="89">
        <f t="shared" si="211"/>
        <v>-0.19826460160477705</v>
      </c>
      <c r="F847" s="90">
        <f t="shared" si="212"/>
        <v>-0.19999999999999993</v>
      </c>
      <c r="G847" s="90">
        <f t="shared" si="213"/>
        <v>1.6794178018286895E-3</v>
      </c>
      <c r="H847" s="90">
        <f t="shared" si="214"/>
        <v>1.6818500350385323E-3</v>
      </c>
      <c r="I847" s="87">
        <f t="shared" si="215"/>
        <v>1.3316982013548238</v>
      </c>
      <c r="J847" s="88">
        <f t="shared" si="216"/>
        <v>1.333367852033287</v>
      </c>
      <c r="K847" s="88">
        <f t="shared" si="217"/>
        <v>1.3300285506763603</v>
      </c>
      <c r="L847" s="91">
        <f t="shared" si="218"/>
        <v>1.2359803439806083E-3</v>
      </c>
      <c r="M847" s="88">
        <f t="shared" si="219"/>
        <v>-2.1048938782673498E-4</v>
      </c>
      <c r="N847" s="88">
        <f t="shared" si="220"/>
        <v>1.3300522485538349</v>
      </c>
      <c r="O847" s="92">
        <f t="shared" si="221"/>
        <v>1.3319785096939969</v>
      </c>
      <c r="P847" s="64"/>
      <c r="Q847" s="85">
        <v>85.000000000000497</v>
      </c>
      <c r="R847" s="64">
        <f t="shared" si="222"/>
        <v>0</v>
      </c>
      <c r="S847" s="64">
        <f t="shared" si="223"/>
        <v>1.34</v>
      </c>
      <c r="T847" s="64"/>
      <c r="U847" s="64"/>
    </row>
    <row r="848" spans="1:21">
      <c r="A848" s="85">
        <v>85.100000000000506</v>
      </c>
      <c r="B848" s="87">
        <f t="shared" si="208"/>
        <v>1.3999066728884657E-3</v>
      </c>
      <c r="C848" s="88">
        <f t="shared" si="209"/>
        <v>1.7941479662527606E-3</v>
      </c>
      <c r="D848" s="88">
        <f t="shared" si="210"/>
        <v>1.0056653795241708E-3</v>
      </c>
      <c r="E848" s="89">
        <f t="shared" si="211"/>
        <v>-0.19826662317692567</v>
      </c>
      <c r="F848" s="90">
        <f t="shared" si="212"/>
        <v>-0.2</v>
      </c>
      <c r="G848" s="90">
        <f t="shared" si="213"/>
        <v>1.6774614416849068E-3</v>
      </c>
      <c r="H848" s="90">
        <f t="shared" si="214"/>
        <v>1.6798880074661588E-3</v>
      </c>
      <c r="I848" s="87">
        <f t="shared" si="215"/>
        <v>1.3317078861409242</v>
      </c>
      <c r="J848" s="88">
        <f t="shared" si="216"/>
        <v>1.3333756055486341</v>
      </c>
      <c r="K848" s="88">
        <f t="shared" si="217"/>
        <v>1.3300401667332145</v>
      </c>
      <c r="L848" s="91">
        <f t="shared" si="218"/>
        <v>1.2345420725875993E-3</v>
      </c>
      <c r="M848" s="88">
        <f t="shared" si="219"/>
        <v>-2.1024230425552111E-4</v>
      </c>
      <c r="N848" s="88">
        <f t="shared" si="220"/>
        <v>1.3300638367270865</v>
      </c>
      <c r="O848" s="92">
        <f t="shared" si="221"/>
        <v>1.3319878674755017</v>
      </c>
      <c r="P848" s="64"/>
      <c r="Q848" s="85">
        <v>85.100000000000506</v>
      </c>
      <c r="R848" s="64">
        <f t="shared" si="222"/>
        <v>0</v>
      </c>
      <c r="S848" s="64">
        <f t="shared" si="223"/>
        <v>1.34</v>
      </c>
      <c r="T848" s="64"/>
      <c r="U848" s="64"/>
    </row>
    <row r="849" spans="1:21">
      <c r="A849" s="85">
        <v>85.2000000000005</v>
      </c>
      <c r="B849" s="87">
        <f t="shared" si="208"/>
        <v>1.3982754602656642E-3</v>
      </c>
      <c r="C849" s="88">
        <f t="shared" si="209"/>
        <v>1.7920593574699871E-3</v>
      </c>
      <c r="D849" s="88">
        <f t="shared" si="210"/>
        <v>1.0044915630613412E-3</v>
      </c>
      <c r="E849" s="89">
        <f t="shared" si="211"/>
        <v>-0.19826864004468026</v>
      </c>
      <c r="F849" s="90">
        <f t="shared" si="212"/>
        <v>-0.19999999999999987</v>
      </c>
      <c r="G849" s="90">
        <f t="shared" si="213"/>
        <v>1.6755096341803867E-3</v>
      </c>
      <c r="H849" s="90">
        <f t="shared" si="214"/>
        <v>1.6779305523187968E-3</v>
      </c>
      <c r="I849" s="87">
        <f t="shared" si="215"/>
        <v>1.3317175483570265</v>
      </c>
      <c r="J849" s="88">
        <f t="shared" si="216"/>
        <v>1.3333833409563238</v>
      </c>
      <c r="K849" s="88">
        <f t="shared" si="217"/>
        <v>1.3300517557577292</v>
      </c>
      <c r="L849" s="91">
        <f t="shared" si="218"/>
        <v>1.2331071446150242E-3</v>
      </c>
      <c r="M849" s="88">
        <f t="shared" si="219"/>
        <v>-2.0999580008387189E-4</v>
      </c>
      <c r="N849" s="88">
        <f t="shared" si="220"/>
        <v>1.3300753979335382</v>
      </c>
      <c r="O849" s="92">
        <f t="shared" si="221"/>
        <v>1.3319972034490795</v>
      </c>
      <c r="P849" s="64"/>
      <c r="Q849" s="85">
        <v>85.2000000000005</v>
      </c>
      <c r="R849" s="64">
        <f t="shared" si="222"/>
        <v>0</v>
      </c>
      <c r="S849" s="64">
        <f t="shared" si="223"/>
        <v>1.34</v>
      </c>
      <c r="T849" s="64"/>
      <c r="U849" s="64"/>
    </row>
    <row r="850" spans="1:21">
      <c r="A850" s="85">
        <v>85.300000000000495</v>
      </c>
      <c r="B850" s="87">
        <f t="shared" si="208"/>
        <v>1.3966480446927292E-3</v>
      </c>
      <c r="C850" s="88">
        <f t="shared" si="209"/>
        <v>1.7899756058400585E-3</v>
      </c>
      <c r="D850" s="88">
        <f t="shared" si="210"/>
        <v>1.0033204835453999E-3</v>
      </c>
      <c r="E850" s="89">
        <f t="shared" si="211"/>
        <v>-0.19827065222444332</v>
      </c>
      <c r="F850" s="90">
        <f t="shared" si="212"/>
        <v>-0.20000000000000004</v>
      </c>
      <c r="G850" s="90">
        <f t="shared" si="213"/>
        <v>1.6735623634419501E-3</v>
      </c>
      <c r="H850" s="90">
        <f t="shared" si="214"/>
        <v>1.6759776536312751E-3</v>
      </c>
      <c r="I850" s="87">
        <f t="shared" si="215"/>
        <v>1.3317271880819368</v>
      </c>
      <c r="J850" s="88">
        <f t="shared" si="216"/>
        <v>1.3333910583197159</v>
      </c>
      <c r="K850" s="88">
        <f t="shared" si="217"/>
        <v>1.3300633178441577</v>
      </c>
      <c r="L850" s="91">
        <f t="shared" si="218"/>
        <v>1.2316755484182988E-3</v>
      </c>
      <c r="M850" s="88">
        <f t="shared" si="219"/>
        <v>-2.0974987327608674E-4</v>
      </c>
      <c r="N850" s="88">
        <f t="shared" si="220"/>
        <v>1.3300869322672124</v>
      </c>
      <c r="O850" s="92">
        <f t="shared" si="221"/>
        <v>1.3320065176908753</v>
      </c>
      <c r="P850" s="64"/>
      <c r="Q850" s="85">
        <v>85.300000000000495</v>
      </c>
      <c r="R850" s="64">
        <f t="shared" si="222"/>
        <v>0</v>
      </c>
      <c r="S850" s="64">
        <f t="shared" si="223"/>
        <v>1.34</v>
      </c>
      <c r="T850" s="64"/>
      <c r="U850" s="64"/>
    </row>
    <row r="851" spans="1:21">
      <c r="A851" s="85">
        <v>85.400000000000503</v>
      </c>
      <c r="B851" s="87">
        <f t="shared" si="208"/>
        <v>1.3950244129272179E-3</v>
      </c>
      <c r="C851" s="88">
        <f t="shared" si="209"/>
        <v>1.7878966944393216E-3</v>
      </c>
      <c r="D851" s="88">
        <f t="shared" si="210"/>
        <v>1.0021521314151143E-3</v>
      </c>
      <c r="E851" s="89">
        <f t="shared" si="211"/>
        <v>-0.19827265973254093</v>
      </c>
      <c r="F851" s="90">
        <f t="shared" si="212"/>
        <v>-0.19999999999999996</v>
      </c>
      <c r="G851" s="90">
        <f t="shared" si="213"/>
        <v>1.6716196136701239E-3</v>
      </c>
      <c r="H851" s="90">
        <f t="shared" si="214"/>
        <v>1.6740292955126615E-3</v>
      </c>
      <c r="I851" s="87">
        <f t="shared" si="215"/>
        <v>1.3317368053940943</v>
      </c>
      <c r="J851" s="88">
        <f t="shared" si="216"/>
        <v>1.3333987577018735</v>
      </c>
      <c r="K851" s="88">
        <f t="shared" si="217"/>
        <v>1.3300748530863149</v>
      </c>
      <c r="L851" s="91">
        <f t="shared" si="218"/>
        <v>1.230247272407213E-3</v>
      </c>
      <c r="M851" s="88">
        <f t="shared" si="219"/>
        <v>-2.0950452180603567E-4</v>
      </c>
      <c r="N851" s="88">
        <f t="shared" si="220"/>
        <v>1.330098439821694</v>
      </c>
      <c r="O851" s="92">
        <f t="shared" si="221"/>
        <v>1.3320158102766799</v>
      </c>
      <c r="P851" s="64"/>
      <c r="Q851" s="85">
        <v>85.400000000000503</v>
      </c>
      <c r="R851" s="64">
        <f t="shared" si="222"/>
        <v>0</v>
      </c>
      <c r="S851" s="64">
        <f t="shared" si="223"/>
        <v>1.34</v>
      </c>
      <c r="T851" s="64"/>
      <c r="U851" s="64"/>
    </row>
    <row r="852" spans="1:21">
      <c r="A852" s="85">
        <v>85.500000000000497</v>
      </c>
      <c r="B852" s="87">
        <f t="shared" si="208"/>
        <v>1.3934045517881943E-3</v>
      </c>
      <c r="C852" s="88">
        <f t="shared" si="209"/>
        <v>1.7858226064226546E-3</v>
      </c>
      <c r="D852" s="88">
        <f t="shared" si="210"/>
        <v>1.0009864971537341E-3</v>
      </c>
      <c r="E852" s="89">
        <f t="shared" si="211"/>
        <v>-0.19827466258522339</v>
      </c>
      <c r="F852" s="90">
        <f t="shared" si="212"/>
        <v>-0.19999999999999993</v>
      </c>
      <c r="G852" s="90">
        <f t="shared" si="213"/>
        <v>1.669681369138713E-3</v>
      </c>
      <c r="H852" s="90">
        <f t="shared" si="214"/>
        <v>1.6720854621458331E-3</v>
      </c>
      <c r="I852" s="87">
        <f t="shared" si="215"/>
        <v>1.3317464003715747</v>
      </c>
      <c r="J852" s="88">
        <f t="shared" si="216"/>
        <v>1.3334064391655678</v>
      </c>
      <c r="K852" s="88">
        <f t="shared" si="217"/>
        <v>1.3300863615775815</v>
      </c>
      <c r="L852" s="91">
        <f t="shared" si="218"/>
        <v>1.2288223050445862E-3</v>
      </c>
      <c r="M852" s="88">
        <f t="shared" si="219"/>
        <v>-2.0925974365682394E-4</v>
      </c>
      <c r="N852" s="88">
        <f t="shared" si="220"/>
        <v>1.3301099206901352</v>
      </c>
      <c r="O852" s="92">
        <f t="shared" si="221"/>
        <v>1.3320250812819323</v>
      </c>
      <c r="P852" s="64"/>
      <c r="Q852" s="85">
        <v>85.500000000000497</v>
      </c>
      <c r="R852" s="64">
        <f t="shared" si="222"/>
        <v>0</v>
      </c>
      <c r="S852" s="64">
        <f t="shared" si="223"/>
        <v>1.34</v>
      </c>
      <c r="T852" s="64"/>
      <c r="U852" s="64"/>
    </row>
    <row r="853" spans="1:21">
      <c r="A853" s="85">
        <v>85.600000000000506</v>
      </c>
      <c r="B853" s="87">
        <f t="shared" si="208"/>
        <v>1.3917884481558719E-3</v>
      </c>
      <c r="C853" s="88">
        <f t="shared" si="209"/>
        <v>1.783753325023011E-3</v>
      </c>
      <c r="D853" s="88">
        <f t="shared" si="210"/>
        <v>9.9982357128873284E-4</v>
      </c>
      <c r="E853" s="89">
        <f t="shared" si="211"/>
        <v>-0.19827666079866585</v>
      </c>
      <c r="F853" s="90">
        <f t="shared" si="212"/>
        <v>-0.19999999999999996</v>
      </c>
      <c r="G853" s="90">
        <f t="shared" si="213"/>
        <v>1.6677476141943753E-3</v>
      </c>
      <c r="H853" s="90">
        <f t="shared" si="214"/>
        <v>1.6701461377870463E-3</v>
      </c>
      <c r="I853" s="87">
        <f t="shared" si="215"/>
        <v>1.3317559730920903</v>
      </c>
      <c r="J853" s="88">
        <f t="shared" si="216"/>
        <v>1.3334141027732758</v>
      </c>
      <c r="K853" s="88">
        <f t="shared" si="217"/>
        <v>1.3300978434109048</v>
      </c>
      <c r="L853" s="91">
        <f t="shared" si="218"/>
        <v>1.227400634847094E-3</v>
      </c>
      <c r="M853" s="88">
        <f t="shared" si="219"/>
        <v>-2.0901553682145754E-4</v>
      </c>
      <c r="N853" s="88">
        <f t="shared" si="220"/>
        <v>1.3301213749652556</v>
      </c>
      <c r="O853" s="92">
        <f t="shared" si="221"/>
        <v>1.3320343307817213</v>
      </c>
      <c r="P853" s="64"/>
      <c r="Q853" s="85">
        <v>85.600000000000506</v>
      </c>
      <c r="R853" s="64">
        <f t="shared" si="222"/>
        <v>0</v>
      </c>
      <c r="S853" s="64">
        <f t="shared" si="223"/>
        <v>1.34</v>
      </c>
      <c r="T853" s="64"/>
      <c r="U853" s="64"/>
    </row>
    <row r="854" spans="1:21">
      <c r="A854" s="85">
        <v>85.7000000000005</v>
      </c>
      <c r="B854" s="87">
        <f t="shared" si="208"/>
        <v>1.3901760889712615E-3</v>
      </c>
      <c r="C854" s="88">
        <f t="shared" si="209"/>
        <v>1.7816888335509702E-3</v>
      </c>
      <c r="D854" s="88">
        <f t="shared" si="210"/>
        <v>9.9866334439155271E-4</v>
      </c>
      <c r="E854" s="89">
        <f t="shared" si="211"/>
        <v>-0.19827865438896858</v>
      </c>
      <c r="F854" s="90">
        <f t="shared" si="212"/>
        <v>-0.2</v>
      </c>
      <c r="G854" s="90">
        <f t="shared" si="213"/>
        <v>1.6658183332562023E-3</v>
      </c>
      <c r="H854" s="90">
        <f t="shared" si="214"/>
        <v>1.6682113067655138E-3</v>
      </c>
      <c r="I854" s="87">
        <f t="shared" si="215"/>
        <v>1.3317655236329937</v>
      </c>
      <c r="J854" s="88">
        <f t="shared" si="216"/>
        <v>1.3334217485871855</v>
      </c>
      <c r="K854" s="88">
        <f t="shared" si="217"/>
        <v>1.3301092986788019</v>
      </c>
      <c r="L854" s="91">
        <f t="shared" si="218"/>
        <v>1.225982250384255E-3</v>
      </c>
      <c r="M854" s="88">
        <f t="shared" si="219"/>
        <v>-2.0877189930234108E-4</v>
      </c>
      <c r="N854" s="88">
        <f t="shared" si="220"/>
        <v>1.330132802739346</v>
      </c>
      <c r="O854" s="92">
        <f t="shared" si="221"/>
        <v>1.332043558850788</v>
      </c>
      <c r="P854" s="64"/>
      <c r="Q854" s="85">
        <v>85.7000000000005</v>
      </c>
      <c r="R854" s="64">
        <f t="shared" si="222"/>
        <v>0</v>
      </c>
      <c r="S854" s="64">
        <f t="shared" si="223"/>
        <v>1.34</v>
      </c>
      <c r="T854" s="64"/>
      <c r="U854" s="64"/>
    </row>
    <row r="855" spans="1:21">
      <c r="A855" s="85">
        <v>85.800000000000495</v>
      </c>
      <c r="B855" s="87">
        <f t="shared" si="208"/>
        <v>1.388567461235817E-3</v>
      </c>
      <c r="C855" s="88">
        <f t="shared" si="209"/>
        <v>1.7796291153942859E-3</v>
      </c>
      <c r="D855" s="88">
        <f t="shared" si="210"/>
        <v>9.9750580707734797E-4</v>
      </c>
      <c r="E855" s="89">
        <f t="shared" si="211"/>
        <v>-0.19828064337215751</v>
      </c>
      <c r="F855" s="90">
        <f t="shared" si="212"/>
        <v>-0.19999999999999996</v>
      </c>
      <c r="G855" s="90">
        <f t="shared" si="213"/>
        <v>1.6638935108152981E-3</v>
      </c>
      <c r="H855" s="90">
        <f t="shared" si="214"/>
        <v>1.6662809534829803E-3</v>
      </c>
      <c r="I855" s="87">
        <f t="shared" si="215"/>
        <v>1.3317750520712799</v>
      </c>
      <c r="J855" s="88">
        <f t="shared" si="216"/>
        <v>1.3334293766691969</v>
      </c>
      <c r="K855" s="88">
        <f t="shared" si="217"/>
        <v>1.3301207274733629</v>
      </c>
      <c r="L855" s="91">
        <f t="shared" si="218"/>
        <v>1.224567140278256E-3</v>
      </c>
      <c r="M855" s="88">
        <f t="shared" si="219"/>
        <v>-2.08528829110776E-4</v>
      </c>
      <c r="N855" s="88">
        <f t="shared" si="220"/>
        <v>1.330144204104271</v>
      </c>
      <c r="O855" s="92">
        <f t="shared" si="221"/>
        <v>1.3320527655635273</v>
      </c>
      <c r="P855" s="64"/>
      <c r="Q855" s="85">
        <v>85.800000000000495</v>
      </c>
      <c r="R855" s="64">
        <f t="shared" si="222"/>
        <v>0</v>
      </c>
      <c r="S855" s="64">
        <f t="shared" si="223"/>
        <v>1.34</v>
      </c>
      <c r="T855" s="64"/>
      <c r="U855" s="64"/>
    </row>
    <row r="856" spans="1:21">
      <c r="A856" s="85">
        <v>85.900000000000503</v>
      </c>
      <c r="B856" s="87">
        <f t="shared" si="208"/>
        <v>1.3869625520110875E-3</v>
      </c>
      <c r="C856" s="88">
        <f t="shared" si="209"/>
        <v>1.7775741540174428E-3</v>
      </c>
      <c r="D856" s="88">
        <f t="shared" si="210"/>
        <v>9.9635095000473223E-4</v>
      </c>
      <c r="E856" s="89">
        <f t="shared" si="211"/>
        <v>-0.19828262776418448</v>
      </c>
      <c r="F856" s="90">
        <f t="shared" si="212"/>
        <v>-0.19999999999999996</v>
      </c>
      <c r="G856" s="90">
        <f t="shared" si="213"/>
        <v>1.6619731314343653E-3</v>
      </c>
      <c r="H856" s="90">
        <f t="shared" si="214"/>
        <v>1.664355062413305E-3</v>
      </c>
      <c r="I856" s="87">
        <f t="shared" si="215"/>
        <v>1.3317845584835877</v>
      </c>
      <c r="J856" s="88">
        <f t="shared" si="216"/>
        <v>1.3334369870809231</v>
      </c>
      <c r="K856" s="88">
        <f t="shared" si="217"/>
        <v>1.3301321298862523</v>
      </c>
      <c r="L856" s="91">
        <f t="shared" si="218"/>
        <v>1.2231552932044428E-3</v>
      </c>
      <c r="M856" s="88">
        <f t="shared" si="219"/>
        <v>-2.0828632426712573E-4</v>
      </c>
      <c r="N856" s="88">
        <f t="shared" si="220"/>
        <v>1.3301555791514705</v>
      </c>
      <c r="O856" s="92">
        <f t="shared" si="221"/>
        <v>1.3320619509939899</v>
      </c>
      <c r="P856" s="64"/>
      <c r="Q856" s="85">
        <v>85.900000000000503</v>
      </c>
      <c r="R856" s="64">
        <f t="shared" si="222"/>
        <v>0</v>
      </c>
      <c r="S856" s="64">
        <f t="shared" si="223"/>
        <v>1.34</v>
      </c>
      <c r="T856" s="64"/>
      <c r="U856" s="64"/>
    </row>
    <row r="857" spans="1:21">
      <c r="A857" s="85">
        <v>86.000000000000497</v>
      </c>
      <c r="B857" s="87">
        <f t="shared" si="208"/>
        <v>1.3853613484183711E-3</v>
      </c>
      <c r="C857" s="88">
        <f t="shared" si="209"/>
        <v>1.7755239329612128E-3</v>
      </c>
      <c r="D857" s="88">
        <f t="shared" si="210"/>
        <v>9.9519876387552954E-4</v>
      </c>
      <c r="E857" s="89">
        <f t="shared" si="211"/>
        <v>-0.19828460758092775</v>
      </c>
      <c r="F857" s="90">
        <f t="shared" si="212"/>
        <v>-0.2</v>
      </c>
      <c r="G857" s="90">
        <f t="shared" si="213"/>
        <v>1.6600571797472927E-3</v>
      </c>
      <c r="H857" s="90">
        <f t="shared" si="214"/>
        <v>1.6624336181020453E-3</v>
      </c>
      <c r="I857" s="87">
        <f t="shared" si="215"/>
        <v>1.3317940429462019</v>
      </c>
      <c r="J857" s="88">
        <f t="shared" si="216"/>
        <v>1.3334445798836916</v>
      </c>
      <c r="K857" s="88">
        <f t="shared" si="217"/>
        <v>1.3301435060087121</v>
      </c>
      <c r="L857" s="91">
        <f t="shared" si="218"/>
        <v>1.2217466978893094E-3</v>
      </c>
      <c r="M857" s="88">
        <f t="shared" si="219"/>
        <v>-2.0804438280181439E-4</v>
      </c>
      <c r="N857" s="88">
        <f t="shared" si="220"/>
        <v>1.3301669279719637</v>
      </c>
      <c r="O857" s="92">
        <f t="shared" si="221"/>
        <v>1.3320711152158857</v>
      </c>
      <c r="P857" s="64"/>
      <c r="Q857" s="85">
        <v>86.000000000000497</v>
      </c>
      <c r="R857" s="64">
        <f t="shared" si="222"/>
        <v>0</v>
      </c>
      <c r="S857" s="64">
        <f t="shared" si="223"/>
        <v>1.34</v>
      </c>
      <c r="T857" s="64"/>
      <c r="U857" s="64"/>
    </row>
    <row r="858" spans="1:21">
      <c r="A858" s="85">
        <v>86.100000000000506</v>
      </c>
      <c r="B858" s="87">
        <f t="shared" si="208"/>
        <v>1.3837638376383683E-3</v>
      </c>
      <c r="C858" s="88">
        <f t="shared" si="209"/>
        <v>1.7734784358422152E-3</v>
      </c>
      <c r="D858" s="88">
        <f t="shared" si="210"/>
        <v>9.9404923943452136E-4</v>
      </c>
      <c r="E858" s="89">
        <f t="shared" si="211"/>
        <v>-0.1982865828381925</v>
      </c>
      <c r="F858" s="90">
        <f t="shared" si="212"/>
        <v>-0.19999999999999987</v>
      </c>
      <c r="G858" s="90">
        <f t="shared" si="213"/>
        <v>1.6581456404587437E-3</v>
      </c>
      <c r="H858" s="90">
        <f t="shared" si="214"/>
        <v>1.6605166051660417E-3</v>
      </c>
      <c r="I858" s="87">
        <f t="shared" si="215"/>
        <v>1.3318035055350554</v>
      </c>
      <c r="J858" s="88">
        <f t="shared" si="216"/>
        <v>1.3334521551385468</v>
      </c>
      <c r="K858" s="88">
        <f t="shared" si="217"/>
        <v>1.3301548559315641</v>
      </c>
      <c r="L858" s="91">
        <f t="shared" si="218"/>
        <v>1.22034134311199E-3</v>
      </c>
      <c r="M858" s="88">
        <f t="shared" si="219"/>
        <v>-2.0780300275349115E-4</v>
      </c>
      <c r="N858" s="88">
        <f t="shared" si="220"/>
        <v>1.3301782506563495</v>
      </c>
      <c r="O858" s="92">
        <f t="shared" si="221"/>
        <v>1.3320802583025833</v>
      </c>
      <c r="P858" s="64"/>
      <c r="Q858" s="85">
        <v>86.100000000000506</v>
      </c>
      <c r="R858" s="64">
        <f t="shared" si="222"/>
        <v>0</v>
      </c>
      <c r="S858" s="64">
        <f t="shared" si="223"/>
        <v>1.34</v>
      </c>
      <c r="T858" s="64"/>
      <c r="U858" s="64"/>
    </row>
    <row r="859" spans="1:21">
      <c r="A859" s="85">
        <v>86.2000000000005</v>
      </c>
      <c r="B859" s="87">
        <f t="shared" si="208"/>
        <v>1.382170006910842E-3</v>
      </c>
      <c r="C859" s="88">
        <f t="shared" si="209"/>
        <v>1.7714376463524831E-3</v>
      </c>
      <c r="D859" s="88">
        <f t="shared" si="210"/>
        <v>9.9290236746920084E-4</v>
      </c>
      <c r="E859" s="89">
        <f t="shared" si="211"/>
        <v>-0.19828855355171149</v>
      </c>
      <c r="F859" s="90">
        <f t="shared" si="212"/>
        <v>-0.19999999999999996</v>
      </c>
      <c r="G859" s="90">
        <f t="shared" si="213"/>
        <v>1.6562384983437519E-3</v>
      </c>
      <c r="H859" s="90">
        <f t="shared" si="214"/>
        <v>1.6586040082930103E-3</v>
      </c>
      <c r="I859" s="87">
        <f t="shared" si="215"/>
        <v>1.3318129463257316</v>
      </c>
      <c r="J859" s="88">
        <f t="shared" si="216"/>
        <v>1.3334597129062506</v>
      </c>
      <c r="K859" s="88">
        <f t="shared" si="217"/>
        <v>1.3301661797452122</v>
      </c>
      <c r="L859" s="91">
        <f t="shared" si="218"/>
        <v>1.2189392177029156E-3</v>
      </c>
      <c r="M859" s="88">
        <f t="shared" si="219"/>
        <v>-2.0756218217036251E-4</v>
      </c>
      <c r="N859" s="88">
        <f t="shared" si="220"/>
        <v>1.3301895472948106</v>
      </c>
      <c r="O859" s="92">
        <f t="shared" si="221"/>
        <v>1.3320893803271137</v>
      </c>
      <c r="P859" s="64"/>
      <c r="Q859" s="85">
        <v>86.2000000000005</v>
      </c>
      <c r="R859" s="64">
        <f t="shared" si="222"/>
        <v>0</v>
      </c>
      <c r="S859" s="64">
        <f t="shared" si="223"/>
        <v>1.34</v>
      </c>
      <c r="T859" s="64"/>
      <c r="U859" s="64"/>
    </row>
    <row r="860" spans="1:21">
      <c r="A860" s="85">
        <v>86.300000000000495</v>
      </c>
      <c r="B860" s="87">
        <f t="shared" si="208"/>
        <v>1.3805798435342763E-3</v>
      </c>
      <c r="C860" s="88">
        <f t="shared" si="209"/>
        <v>1.7694015482590264E-3</v>
      </c>
      <c r="D860" s="88">
        <f t="shared" si="210"/>
        <v>9.9175813880952629E-4</v>
      </c>
      <c r="E860" s="89">
        <f t="shared" si="211"/>
        <v>-0.19829051973714448</v>
      </c>
      <c r="F860" s="90">
        <f t="shared" si="212"/>
        <v>-0.20000000000000007</v>
      </c>
      <c r="G860" s="90">
        <f t="shared" si="213"/>
        <v>1.6543357382473136E-3</v>
      </c>
      <c r="H860" s="90">
        <f t="shared" si="214"/>
        <v>1.6566958122411317E-3</v>
      </c>
      <c r="I860" s="87">
        <f t="shared" si="215"/>
        <v>1.3318223653934653</v>
      </c>
      <c r="J860" s="88">
        <f t="shared" si="216"/>
        <v>1.333467253247286</v>
      </c>
      <c r="K860" s="88">
        <f t="shared" si="217"/>
        <v>1.3301774775396447</v>
      </c>
      <c r="L860" s="91">
        <f t="shared" si="218"/>
        <v>1.2175403105436377E-3</v>
      </c>
      <c r="M860" s="88">
        <f t="shared" si="219"/>
        <v>-2.0732191910985718E-4</v>
      </c>
      <c r="N860" s="88">
        <f t="shared" si="220"/>
        <v>1.3302008179771152</v>
      </c>
      <c r="O860" s="92">
        <f t="shared" si="221"/>
        <v>1.3320984813621721</v>
      </c>
      <c r="P860" s="64"/>
      <c r="Q860" s="85">
        <v>86.300000000000495</v>
      </c>
      <c r="R860" s="64">
        <f t="shared" si="222"/>
        <v>0</v>
      </c>
      <c r="S860" s="64">
        <f t="shared" si="223"/>
        <v>1.34</v>
      </c>
      <c r="T860" s="64"/>
      <c r="U860" s="64"/>
    </row>
    <row r="861" spans="1:21">
      <c r="A861" s="85">
        <v>86.400000000000503</v>
      </c>
      <c r="B861" s="87">
        <f t="shared" si="208"/>
        <v>1.37899333486554E-3</v>
      </c>
      <c r="C861" s="88">
        <f t="shared" si="209"/>
        <v>1.7673701254034024E-3</v>
      </c>
      <c r="D861" s="88">
        <f t="shared" si="210"/>
        <v>9.906165443276777E-4</v>
      </c>
      <c r="E861" s="89">
        <f t="shared" si="211"/>
        <v>-0.19829248141007991</v>
      </c>
      <c r="F861" s="90">
        <f t="shared" si="212"/>
        <v>-0.1999999999999999</v>
      </c>
      <c r="G861" s="90">
        <f t="shared" si="213"/>
        <v>1.6524373450839893E-3</v>
      </c>
      <c r="H861" s="90">
        <f t="shared" si="214"/>
        <v>1.6547920018386479E-3</v>
      </c>
      <c r="I861" s="87">
        <f t="shared" si="215"/>
        <v>1.3318317628131464</v>
      </c>
      <c r="J861" s="88">
        <f t="shared" si="216"/>
        <v>1.333474776221856</v>
      </c>
      <c r="K861" s="88">
        <f t="shared" si="217"/>
        <v>1.3301887494044367</v>
      </c>
      <c r="L861" s="91">
        <f t="shared" si="218"/>
        <v>1.2161446105669867E-3</v>
      </c>
      <c r="M861" s="88">
        <f t="shared" si="219"/>
        <v>-2.0708221163812432E-4</v>
      </c>
      <c r="N861" s="88">
        <f t="shared" si="220"/>
        <v>1.3302120627926193</v>
      </c>
      <c r="O861" s="92">
        <f t="shared" si="221"/>
        <v>1.3321075614801197</v>
      </c>
      <c r="P861" s="64"/>
      <c r="Q861" s="85">
        <v>86.400000000000503</v>
      </c>
      <c r="R861" s="64">
        <f t="shared" si="222"/>
        <v>0</v>
      </c>
      <c r="S861" s="64">
        <f t="shared" si="223"/>
        <v>1.34</v>
      </c>
      <c r="T861" s="64"/>
      <c r="U861" s="64"/>
    </row>
    <row r="862" spans="1:21">
      <c r="A862" s="85">
        <v>86.500000000000497</v>
      </c>
      <c r="B862" s="87">
        <f t="shared" si="208"/>
        <v>1.3774104683195512E-3</v>
      </c>
      <c r="C862" s="88">
        <f t="shared" si="209"/>
        <v>1.7653433617012908E-3</v>
      </c>
      <c r="D862" s="88">
        <f t="shared" si="210"/>
        <v>9.8947757493781144E-4</v>
      </c>
      <c r="E862" s="89">
        <f t="shared" si="211"/>
        <v>-0.19829443858603465</v>
      </c>
      <c r="F862" s="90">
        <f t="shared" si="212"/>
        <v>-0.2</v>
      </c>
      <c r="G862" s="90">
        <f t="shared" si="213"/>
        <v>1.6505433038375037E-3</v>
      </c>
      <c r="H862" s="90">
        <f t="shared" si="214"/>
        <v>1.6528925619834615E-3</v>
      </c>
      <c r="I862" s="87">
        <f t="shared" si="215"/>
        <v>1.3318411386593207</v>
      </c>
      <c r="J862" s="88">
        <f t="shared" si="216"/>
        <v>1.3334822818898882</v>
      </c>
      <c r="K862" s="88">
        <f t="shared" si="217"/>
        <v>1.3301999954287533</v>
      </c>
      <c r="L862" s="91">
        <f t="shared" si="218"/>
        <v>1.2147521067563945E-3</v>
      </c>
      <c r="M862" s="88">
        <f t="shared" si="219"/>
        <v>-2.0684305782986528E-4</v>
      </c>
      <c r="N862" s="88">
        <f t="shared" si="220"/>
        <v>1.3302232818302695</v>
      </c>
      <c r="O862" s="92">
        <f t="shared" si="221"/>
        <v>1.3321166207529846</v>
      </c>
      <c r="P862" s="64"/>
      <c r="Q862" s="85">
        <v>86.500000000000497</v>
      </c>
      <c r="R862" s="64">
        <f t="shared" si="222"/>
        <v>0</v>
      </c>
      <c r="S862" s="64">
        <f t="shared" si="223"/>
        <v>1.34</v>
      </c>
      <c r="T862" s="64"/>
      <c r="U862" s="64"/>
    </row>
    <row r="863" spans="1:21">
      <c r="A863" s="85">
        <v>86.600000000000506</v>
      </c>
      <c r="B863" s="87">
        <f t="shared" si="208"/>
        <v>1.3758312313689441E-3</v>
      </c>
      <c r="C863" s="88">
        <f t="shared" si="209"/>
        <v>1.7633212411420659E-3</v>
      </c>
      <c r="D863" s="88">
        <f t="shared" si="210"/>
        <v>9.8834122159582221E-4</v>
      </c>
      <c r="E863" s="89">
        <f t="shared" si="211"/>
        <v>-0.19829639128045429</v>
      </c>
      <c r="F863" s="90">
        <f t="shared" si="212"/>
        <v>-0.19999999999999982</v>
      </c>
      <c r="G863" s="90">
        <f t="shared" si="213"/>
        <v>1.6486535995603494E-3</v>
      </c>
      <c r="H863" s="90">
        <f t="shared" si="214"/>
        <v>1.6509974776427326E-3</v>
      </c>
      <c r="I863" s="87">
        <f t="shared" si="215"/>
        <v>1.3318504930061912</v>
      </c>
      <c r="J863" s="88">
        <f t="shared" si="216"/>
        <v>1.3334897703110322</v>
      </c>
      <c r="K863" s="88">
        <f t="shared" si="217"/>
        <v>1.3302112157013501</v>
      </c>
      <c r="L863" s="91">
        <f t="shared" si="218"/>
        <v>1.2133627881453883E-3</v>
      </c>
      <c r="M863" s="88">
        <f t="shared" si="219"/>
        <v>-2.0660445576949936E-4</v>
      </c>
      <c r="N863" s="88">
        <f t="shared" si="220"/>
        <v>1.3302344751786044</v>
      </c>
      <c r="O863" s="92">
        <f t="shared" si="221"/>
        <v>1.3321256592524651</v>
      </c>
      <c r="P863" s="64"/>
      <c r="Q863" s="85">
        <v>86.600000000000506</v>
      </c>
      <c r="R863" s="64">
        <f t="shared" si="222"/>
        <v>0</v>
      </c>
      <c r="S863" s="64">
        <f t="shared" si="223"/>
        <v>1.34</v>
      </c>
      <c r="T863" s="64"/>
      <c r="U863" s="64"/>
    </row>
    <row r="864" spans="1:21">
      <c r="A864" s="85">
        <v>86.7000000000005</v>
      </c>
      <c r="B864" s="87">
        <f t="shared" si="208"/>
        <v>1.3742556115437391E-3</v>
      </c>
      <c r="C864" s="88">
        <f t="shared" si="209"/>
        <v>1.7613037477883771E-3</v>
      </c>
      <c r="D864" s="88">
        <f t="shared" si="210"/>
        <v>9.8720747529910122E-4</v>
      </c>
      <c r="E864" s="89">
        <f t="shared" si="211"/>
        <v>-0.19829833950871426</v>
      </c>
      <c r="F864" s="90">
        <f t="shared" si="212"/>
        <v>-0.19999999999999996</v>
      </c>
      <c r="G864" s="90">
        <f t="shared" si="213"/>
        <v>1.6467682173733952E-3</v>
      </c>
      <c r="H864" s="90">
        <f t="shared" si="214"/>
        <v>1.6491067338524868E-3</v>
      </c>
      <c r="I864" s="87">
        <f t="shared" si="215"/>
        <v>1.3318598259276226</v>
      </c>
      <c r="J864" s="88">
        <f t="shared" si="216"/>
        <v>1.3334972415446671</v>
      </c>
      <c r="K864" s="88">
        <f t="shared" si="217"/>
        <v>1.3302224103105782</v>
      </c>
      <c r="L864" s="91">
        <f t="shared" si="218"/>
        <v>1.2119766438182444E-3</v>
      </c>
      <c r="M864" s="88">
        <f t="shared" si="219"/>
        <v>-2.0636640354949437E-4</v>
      </c>
      <c r="N864" s="88">
        <f t="shared" si="220"/>
        <v>1.3302456429257585</v>
      </c>
      <c r="O864" s="92">
        <f t="shared" si="221"/>
        <v>1.3321346770499314</v>
      </c>
      <c r="P864" s="64"/>
      <c r="Q864" s="85">
        <v>86.7000000000005</v>
      </c>
      <c r="R864" s="64">
        <f t="shared" si="222"/>
        <v>0</v>
      </c>
      <c r="S864" s="64">
        <f t="shared" si="223"/>
        <v>1.34</v>
      </c>
      <c r="T864" s="64"/>
      <c r="U864" s="64"/>
    </row>
    <row r="865" spans="1:21">
      <c r="A865" s="85">
        <v>86.800000000000495</v>
      </c>
      <c r="B865" s="87">
        <f t="shared" si="208"/>
        <v>1.3726835964310148E-3</v>
      </c>
      <c r="C865" s="88">
        <f t="shared" si="209"/>
        <v>1.7592908657757284E-3</v>
      </c>
      <c r="D865" s="88">
        <f t="shared" si="210"/>
        <v>9.860763270863012E-4</v>
      </c>
      <c r="E865" s="89">
        <f t="shared" si="211"/>
        <v>-0.19830028328611898</v>
      </c>
      <c r="F865" s="90">
        <f t="shared" si="212"/>
        <v>-0.19999999999999987</v>
      </c>
      <c r="G865" s="90">
        <f t="shared" si="213"/>
        <v>1.6448871424654937E-3</v>
      </c>
      <c r="H865" s="90">
        <f t="shared" si="214"/>
        <v>1.6472203157172176E-3</v>
      </c>
      <c r="I865" s="87">
        <f t="shared" si="215"/>
        <v>1.3318691374971403</v>
      </c>
      <c r="J865" s="88">
        <f t="shared" si="216"/>
        <v>1.3335046956498975</v>
      </c>
      <c r="K865" s="88">
        <f t="shared" si="217"/>
        <v>1.3302335793443831</v>
      </c>
      <c r="L865" s="91">
        <f t="shared" si="218"/>
        <v>1.2105936629084831E-3</v>
      </c>
      <c r="M865" s="88">
        <f t="shared" si="219"/>
        <v>-2.061288992716997E-4</v>
      </c>
      <c r="N865" s="88">
        <f t="shared" si="220"/>
        <v>1.3302567851594629</v>
      </c>
      <c r="O865" s="92">
        <f t="shared" si="221"/>
        <v>1.3321436742164265</v>
      </c>
      <c r="P865" s="64"/>
      <c r="Q865" s="85">
        <v>86.800000000000495</v>
      </c>
      <c r="R865" s="64">
        <f t="shared" si="222"/>
        <v>0</v>
      </c>
      <c r="S865" s="64">
        <f t="shared" si="223"/>
        <v>1.34</v>
      </c>
      <c r="T865" s="64"/>
      <c r="U865" s="64"/>
    </row>
    <row r="866" spans="1:21">
      <c r="A866" s="85">
        <v>86.900000000000503</v>
      </c>
      <c r="B866" s="87">
        <f t="shared" si="208"/>
        <v>1.3711151736745806E-3</v>
      </c>
      <c r="C866" s="88">
        <f t="shared" si="209"/>
        <v>1.7572825793120649E-3</v>
      </c>
      <c r="D866" s="88">
        <f t="shared" si="210"/>
        <v>9.8494776803709628E-4</v>
      </c>
      <c r="E866" s="89">
        <f t="shared" si="211"/>
        <v>-0.19830222262790384</v>
      </c>
      <c r="F866" s="90">
        <f t="shared" si="212"/>
        <v>-0.20000000000000007</v>
      </c>
      <c r="G866" s="90">
        <f t="shared" si="213"/>
        <v>1.6430103600930943E-3</v>
      </c>
      <c r="H866" s="90">
        <f t="shared" si="214"/>
        <v>1.6453382084094968E-3</v>
      </c>
      <c r="I866" s="87">
        <f t="shared" si="215"/>
        <v>1.3318784277879343</v>
      </c>
      <c r="J866" s="88">
        <f t="shared" si="216"/>
        <v>1.3335121326855577</v>
      </c>
      <c r="K866" s="88">
        <f t="shared" si="217"/>
        <v>1.3302447228903109</v>
      </c>
      <c r="L866" s="91">
        <f t="shared" si="218"/>
        <v>1.2092138345993571E-3</v>
      </c>
      <c r="M866" s="88">
        <f t="shared" si="219"/>
        <v>-2.0589194104634386E-4</v>
      </c>
      <c r="N866" s="88">
        <f t="shared" si="220"/>
        <v>1.3302679019670487</v>
      </c>
      <c r="O866" s="92">
        <f t="shared" si="221"/>
        <v>1.3321526508226693</v>
      </c>
      <c r="P866" s="64"/>
      <c r="Q866" s="85">
        <v>86.900000000000503</v>
      </c>
      <c r="R866" s="64">
        <f t="shared" si="222"/>
        <v>0</v>
      </c>
      <c r="S866" s="64">
        <f t="shared" si="223"/>
        <v>1.34</v>
      </c>
      <c r="T866" s="64"/>
      <c r="U866" s="64"/>
    </row>
    <row r="867" spans="1:21">
      <c r="A867" s="85">
        <v>87.000000000000497</v>
      </c>
      <c r="B867" s="87">
        <f t="shared" si="208"/>
        <v>1.3695503309746554E-3</v>
      </c>
      <c r="C867" s="88">
        <f t="shared" si="209"/>
        <v>1.7552788726773584E-3</v>
      </c>
      <c r="D867" s="88">
        <f t="shared" si="210"/>
        <v>9.8382178927195266E-4</v>
      </c>
      <c r="E867" s="89">
        <f t="shared" si="211"/>
        <v>-0.19830415754923419</v>
      </c>
      <c r="F867" s="90">
        <f t="shared" si="212"/>
        <v>-0.2</v>
      </c>
      <c r="G867" s="90">
        <f t="shared" si="213"/>
        <v>1.6411378555798593E-3</v>
      </c>
      <c r="H867" s="90">
        <f t="shared" si="214"/>
        <v>1.6434603971695865E-3</v>
      </c>
      <c r="I867" s="87">
        <f t="shared" si="215"/>
        <v>1.3318876968728603</v>
      </c>
      <c r="J867" s="88">
        <f t="shared" si="216"/>
        <v>1.3335195527102131</v>
      </c>
      <c r="K867" s="88">
        <f t="shared" si="217"/>
        <v>1.3302558410355076</v>
      </c>
      <c r="L867" s="91">
        <f t="shared" si="218"/>
        <v>1.2078371481233443E-3</v>
      </c>
      <c r="M867" s="88">
        <f t="shared" si="219"/>
        <v>-2.0565552699220008E-4</v>
      </c>
      <c r="N867" s="88">
        <f t="shared" si="220"/>
        <v>1.3302789934354489</v>
      </c>
      <c r="O867" s="92">
        <f t="shared" si="221"/>
        <v>1.3321616069390552</v>
      </c>
      <c r="P867" s="64"/>
      <c r="Q867" s="85">
        <v>87.000000000000497</v>
      </c>
      <c r="R867" s="64">
        <f t="shared" si="222"/>
        <v>0</v>
      </c>
      <c r="S867" s="64">
        <f t="shared" si="223"/>
        <v>1.34</v>
      </c>
      <c r="T867" s="64"/>
      <c r="U867" s="64"/>
    </row>
    <row r="868" spans="1:21">
      <c r="A868" s="85">
        <v>87.100000000000506</v>
      </c>
      <c r="B868" s="87">
        <f t="shared" si="208"/>
        <v>1.3679890560875433E-3</v>
      </c>
      <c r="C868" s="88">
        <f t="shared" si="209"/>
        <v>1.7532797302231959E-3</v>
      </c>
      <c r="D868" s="88">
        <f t="shared" si="210"/>
        <v>9.8269838195189064E-4</v>
      </c>
      <c r="E868" s="89">
        <f t="shared" si="211"/>
        <v>-0.19830608806520661</v>
      </c>
      <c r="F868" s="90">
        <f t="shared" si="212"/>
        <v>-0.1999999999999999</v>
      </c>
      <c r="G868" s="90">
        <f t="shared" si="213"/>
        <v>1.6392696143162785E-3</v>
      </c>
      <c r="H868" s="90">
        <f t="shared" si="214"/>
        <v>1.6415868673050518E-3</v>
      </c>
      <c r="I868" s="87">
        <f t="shared" si="215"/>
        <v>1.3318969448244415</v>
      </c>
      <c r="J868" s="88">
        <f t="shared" si="216"/>
        <v>1.3335269557821614</v>
      </c>
      <c r="K868" s="88">
        <f t="shared" si="217"/>
        <v>1.3302669338667217</v>
      </c>
      <c r="L868" s="91">
        <f t="shared" si="218"/>
        <v>1.2064635927619722E-3</v>
      </c>
      <c r="M868" s="88">
        <f t="shared" si="219"/>
        <v>-2.0541965523725148E-4</v>
      </c>
      <c r="N868" s="88">
        <f t="shared" si="220"/>
        <v>1.3302900596512</v>
      </c>
      <c r="O868" s="92">
        <f t="shared" si="221"/>
        <v>1.3321705426356589</v>
      </c>
      <c r="P868" s="64"/>
      <c r="Q868" s="85">
        <v>87.100000000000506</v>
      </c>
      <c r="R868" s="64">
        <f t="shared" si="222"/>
        <v>0</v>
      </c>
      <c r="S868" s="64">
        <f t="shared" si="223"/>
        <v>1.34</v>
      </c>
      <c r="T868" s="64"/>
      <c r="U868" s="64"/>
    </row>
    <row r="869" spans="1:21">
      <c r="A869" s="85">
        <v>87.2000000000005</v>
      </c>
      <c r="B869" s="87">
        <f t="shared" si="208"/>
        <v>1.3664313368253165E-3</v>
      </c>
      <c r="C869" s="88">
        <f t="shared" si="209"/>
        <v>1.7512851363723761E-3</v>
      </c>
      <c r="D869" s="88">
        <f t="shared" si="210"/>
        <v>9.8157753727825701E-4</v>
      </c>
      <c r="E869" s="89">
        <f t="shared" si="211"/>
        <v>-0.1983080141908489</v>
      </c>
      <c r="F869" s="90">
        <f t="shared" si="212"/>
        <v>-0.20000000000000009</v>
      </c>
      <c r="G869" s="90">
        <f t="shared" si="213"/>
        <v>1.637405621759292E-3</v>
      </c>
      <c r="H869" s="90">
        <f t="shared" si="214"/>
        <v>1.63971760419038E-3</v>
      </c>
      <c r="I869" s="87">
        <f t="shared" si="215"/>
        <v>1.3319061717148715</v>
      </c>
      <c r="J869" s="88">
        <f t="shared" si="216"/>
        <v>1.3335343419594343</v>
      </c>
      <c r="K869" s="88">
        <f t="shared" si="217"/>
        <v>1.3302780014703088</v>
      </c>
      <c r="L869" s="91">
        <f t="shared" si="218"/>
        <v>1.2050931578453082E-3</v>
      </c>
      <c r="M869" s="88">
        <f t="shared" si="219"/>
        <v>-2.0518432391768935E-4</v>
      </c>
      <c r="N869" s="88">
        <f t="shared" si="220"/>
        <v>1.3303011007004459</v>
      </c>
      <c r="O869" s="92">
        <f t="shared" si="221"/>
        <v>1.3321794579822366</v>
      </c>
      <c r="P869" s="64"/>
      <c r="Q869" s="85">
        <v>87.2000000000005</v>
      </c>
      <c r="R869" s="64">
        <f t="shared" si="222"/>
        <v>0</v>
      </c>
      <c r="S869" s="64">
        <f t="shared" si="223"/>
        <v>1.34</v>
      </c>
      <c r="T869" s="64"/>
      <c r="U869" s="64"/>
    </row>
    <row r="870" spans="1:21">
      <c r="A870" s="85">
        <v>87.300000000000495</v>
      </c>
      <c r="B870" s="87">
        <f t="shared" si="208"/>
        <v>1.3648771610554973E-3</v>
      </c>
      <c r="C870" s="88">
        <f t="shared" si="209"/>
        <v>1.7492950756185001E-3</v>
      </c>
      <c r="D870" s="88">
        <f t="shared" si="210"/>
        <v>9.8045924649249453E-4</v>
      </c>
      <c r="E870" s="89">
        <f t="shared" si="211"/>
        <v>-0.19830993594112023</v>
      </c>
      <c r="F870" s="90">
        <f t="shared" si="212"/>
        <v>-0.1999999999999999</v>
      </c>
      <c r="G870" s="90">
        <f t="shared" si="213"/>
        <v>1.635545863431911E-3</v>
      </c>
      <c r="H870" s="90">
        <f t="shared" si="214"/>
        <v>1.6378525932665966E-3</v>
      </c>
      <c r="I870" s="87">
        <f t="shared" si="215"/>
        <v>1.3319153776160146</v>
      </c>
      <c r="J870" s="88">
        <f t="shared" si="216"/>
        <v>1.3335417112997987</v>
      </c>
      <c r="K870" s="88">
        <f t="shared" si="217"/>
        <v>1.3302890439322306</v>
      </c>
      <c r="L870" s="91">
        <f t="shared" si="218"/>
        <v>1.2037258327521191E-3</v>
      </c>
      <c r="M870" s="88">
        <f t="shared" si="219"/>
        <v>-2.0494953117791164E-4</v>
      </c>
      <c r="N870" s="88">
        <f t="shared" si="220"/>
        <v>1.3303121166689384</v>
      </c>
      <c r="O870" s="92">
        <f t="shared" si="221"/>
        <v>1.3321883530482257</v>
      </c>
      <c r="P870" s="64"/>
      <c r="Q870" s="85">
        <v>87.300000000000495</v>
      </c>
      <c r="R870" s="64">
        <f t="shared" si="222"/>
        <v>0</v>
      </c>
      <c r="S870" s="64">
        <f t="shared" si="223"/>
        <v>1.34</v>
      </c>
      <c r="T870" s="64"/>
      <c r="U870" s="64"/>
    </row>
    <row r="871" spans="1:21">
      <c r="A871" s="86">
        <v>87.400000000000503</v>
      </c>
      <c r="B871" s="87">
        <f t="shared" si="208"/>
        <v>1.3633265167007419E-3</v>
      </c>
      <c r="C871" s="88">
        <f t="shared" si="209"/>
        <v>1.7473095325255732E-3</v>
      </c>
      <c r="D871" s="88">
        <f t="shared" si="210"/>
        <v>9.7934350087591033E-4</v>
      </c>
      <c r="E871" s="89">
        <f t="shared" si="211"/>
        <v>-0.19831185333091306</v>
      </c>
      <c r="F871" s="90">
        <f t="shared" si="212"/>
        <v>-0.20000000000000004</v>
      </c>
      <c r="G871" s="90">
        <f t="shared" si="213"/>
        <v>1.633690324922844E-3</v>
      </c>
      <c r="H871" s="90">
        <f t="shared" si="214"/>
        <v>1.6359918200408903E-3</v>
      </c>
      <c r="I871" s="87">
        <f t="shared" si="215"/>
        <v>1.3319245625994094</v>
      </c>
      <c r="J871" s="88">
        <f t="shared" si="216"/>
        <v>1.3335490638607592</v>
      </c>
      <c r="K871" s="88">
        <f t="shared" si="217"/>
        <v>1.3303000613380596</v>
      </c>
      <c r="L871" s="91">
        <f t="shared" si="218"/>
        <v>1.2023616069091953E-3</v>
      </c>
      <c r="M871" s="88">
        <f t="shared" si="219"/>
        <v>-2.0471527517135522E-4</v>
      </c>
      <c r="N871" s="88">
        <f t="shared" si="220"/>
        <v>1.3303231076420405</v>
      </c>
      <c r="O871" s="92">
        <f t="shared" si="221"/>
        <v>1.3321972279027494</v>
      </c>
      <c r="P871" s="64"/>
      <c r="Q871" s="85">
        <v>87.400000000000503</v>
      </c>
      <c r="R871" s="64">
        <f t="shared" si="222"/>
        <v>0</v>
      </c>
      <c r="S871" s="64">
        <f t="shared" si="223"/>
        <v>1.34</v>
      </c>
      <c r="T871" s="64"/>
      <c r="U871" s="64"/>
    </row>
    <row r="872" spans="1:21">
      <c r="A872" s="85">
        <v>87.500000000000497</v>
      </c>
      <c r="B872" s="87">
        <f t="shared" si="208"/>
        <v>1.3617793917385305E-3</v>
      </c>
      <c r="C872" s="88">
        <f t="shared" si="209"/>
        <v>1.7453284917276048E-3</v>
      </c>
      <c r="D872" s="88">
        <f t="shared" si="210"/>
        <v>9.7823029174945626E-4</v>
      </c>
      <c r="E872" s="89">
        <f t="shared" si="211"/>
        <v>-0.19831376637505096</v>
      </c>
      <c r="F872" s="90">
        <f t="shared" si="212"/>
        <v>-0.20000000000000004</v>
      </c>
      <c r="G872" s="90">
        <f t="shared" si="213"/>
        <v>1.6318389918861245E-3</v>
      </c>
      <c r="H872" s="90">
        <f t="shared" si="214"/>
        <v>1.6341352700862367E-3</v>
      </c>
      <c r="I872" s="87">
        <f t="shared" si="215"/>
        <v>1.3319337267362688</v>
      </c>
      <c r="J872" s="88">
        <f t="shared" si="216"/>
        <v>1.3335563996995576</v>
      </c>
      <c r="K872" s="88">
        <f t="shared" si="217"/>
        <v>1.3303110537729801</v>
      </c>
      <c r="L872" s="91">
        <f t="shared" si="218"/>
        <v>1.2010004697910093E-3</v>
      </c>
      <c r="M872" s="88">
        <f t="shared" si="219"/>
        <v>-2.0448155405982746E-4</v>
      </c>
      <c r="N872" s="88">
        <f t="shared" si="220"/>
        <v>1.330334073704728</v>
      </c>
      <c r="O872" s="92">
        <f t="shared" si="221"/>
        <v>1.3322060826146165</v>
      </c>
      <c r="P872" s="64"/>
      <c r="Q872" s="85">
        <v>87.500000000000497</v>
      </c>
      <c r="R872" s="64">
        <f t="shared" si="222"/>
        <v>0</v>
      </c>
      <c r="S872" s="64">
        <f t="shared" si="223"/>
        <v>1.34</v>
      </c>
      <c r="T872" s="64"/>
      <c r="U872" s="64"/>
    </row>
    <row r="873" spans="1:21">
      <c r="A873" s="85">
        <v>87.600000000000506</v>
      </c>
      <c r="B873" s="87">
        <f t="shared" si="208"/>
        <v>1.3602357742008536E-3</v>
      </c>
      <c r="C873" s="88">
        <f t="shared" si="209"/>
        <v>1.7433519379282101E-3</v>
      </c>
      <c r="D873" s="88">
        <f t="shared" si="210"/>
        <v>9.7711961047349731E-4</v>
      </c>
      <c r="E873" s="89">
        <f t="shared" si="211"/>
        <v>-0.19831567508829126</v>
      </c>
      <c r="F873" s="90">
        <f t="shared" si="212"/>
        <v>-0.19999999999999984</v>
      </c>
      <c r="G873" s="90">
        <f t="shared" si="213"/>
        <v>1.6299918500407404E-3</v>
      </c>
      <c r="H873" s="90">
        <f t="shared" si="214"/>
        <v>1.6322829290410241E-3</v>
      </c>
      <c r="I873" s="87">
        <f t="shared" si="215"/>
        <v>1.3319428700974836</v>
      </c>
      <c r="J873" s="88">
        <f t="shared" si="216"/>
        <v>1.3335637188731768</v>
      </c>
      <c r="K873" s="88">
        <f t="shared" si="217"/>
        <v>1.3303220213217903</v>
      </c>
      <c r="L873" s="91">
        <f t="shared" si="218"/>
        <v>1.1996424109200403E-3</v>
      </c>
      <c r="M873" s="88">
        <f t="shared" si="219"/>
        <v>-2.0424836601317132E-4</v>
      </c>
      <c r="N873" s="88">
        <f t="shared" si="220"/>
        <v>1.3303450149415921</v>
      </c>
      <c r="O873" s="92">
        <f t="shared" si="221"/>
        <v>1.3322149172523239</v>
      </c>
      <c r="P873" s="64"/>
      <c r="Q873" s="85">
        <v>87.600000000000506</v>
      </c>
      <c r="R873" s="64">
        <f t="shared" si="222"/>
        <v>0</v>
      </c>
      <c r="S873" s="64">
        <f t="shared" si="223"/>
        <v>1.34</v>
      </c>
      <c r="T873" s="64"/>
      <c r="U873" s="64"/>
    </row>
    <row r="874" spans="1:21">
      <c r="A874" s="85">
        <v>87.7000000000005</v>
      </c>
      <c r="B874" s="87">
        <f t="shared" si="208"/>
        <v>1.3586956521739052E-3</v>
      </c>
      <c r="C874" s="88">
        <f t="shared" si="209"/>
        <v>1.7413798559002193E-3</v>
      </c>
      <c r="D874" s="88">
        <f t="shared" si="210"/>
        <v>9.7601144844759106E-4</v>
      </c>
      <c r="E874" s="89">
        <f t="shared" si="211"/>
        <v>-0.19831757948532408</v>
      </c>
      <c r="F874" s="90">
        <f t="shared" si="212"/>
        <v>-0.2</v>
      </c>
      <c r="G874" s="90">
        <f t="shared" si="213"/>
        <v>1.6281488851702679E-3</v>
      </c>
      <c r="H874" s="90">
        <f t="shared" si="214"/>
        <v>1.6304347826086862E-3</v>
      </c>
      <c r="I874" s="87">
        <f t="shared" si="215"/>
        <v>1.3319519927536234</v>
      </c>
      <c r="J874" s="88">
        <f t="shared" si="216"/>
        <v>1.3335710214383405</v>
      </c>
      <c r="K874" s="88">
        <f t="shared" si="217"/>
        <v>1.3303329640689063</v>
      </c>
      <c r="L874" s="91">
        <f t="shared" si="218"/>
        <v>1.198287419865766E-3</v>
      </c>
      <c r="M874" s="88">
        <f t="shared" si="219"/>
        <v>-2.0401570920959751E-4</v>
      </c>
      <c r="N874" s="88">
        <f t="shared" si="220"/>
        <v>1.3303559314368416</v>
      </c>
      <c r="O874" s="92">
        <f t="shared" si="221"/>
        <v>1.3322237318840582</v>
      </c>
      <c r="P874" s="64"/>
      <c r="Q874" s="85">
        <v>87.7000000000005</v>
      </c>
      <c r="R874" s="64">
        <f t="shared" si="222"/>
        <v>0</v>
      </c>
      <c r="S874" s="64">
        <f t="shared" si="223"/>
        <v>1.34</v>
      </c>
      <c r="T874" s="64"/>
      <c r="U874" s="64"/>
    </row>
    <row r="875" spans="1:21">
      <c r="A875" s="85">
        <v>87.800000000000495</v>
      </c>
      <c r="B875" s="87">
        <f t="shared" si="208"/>
        <v>1.3571590137977756E-3</v>
      </c>
      <c r="C875" s="88">
        <f t="shared" si="209"/>
        <v>1.7394122304852848E-3</v>
      </c>
      <c r="D875" s="88">
        <f t="shared" si="210"/>
        <v>9.7490579711026612E-4</v>
      </c>
      <c r="E875" s="89">
        <f t="shared" si="211"/>
        <v>-0.19831947958077351</v>
      </c>
      <c r="F875" s="90">
        <f t="shared" si="212"/>
        <v>-0.20000000000000004</v>
      </c>
      <c r="G875" s="90">
        <f t="shared" si="213"/>
        <v>1.6263100831225062E-3</v>
      </c>
      <c r="H875" s="90">
        <f t="shared" si="214"/>
        <v>1.6285908165573307E-3</v>
      </c>
      <c r="I875" s="87">
        <f t="shared" si="215"/>
        <v>1.3319610947749378</v>
      </c>
      <c r="J875" s="88">
        <f t="shared" si="216"/>
        <v>1.3335783074515151</v>
      </c>
      <c r="K875" s="88">
        <f t="shared" si="217"/>
        <v>1.3303438820983609</v>
      </c>
      <c r="L875" s="91">
        <f t="shared" si="218"/>
        <v>1.1969354862446555E-3</v>
      </c>
      <c r="M875" s="88">
        <f t="shared" si="219"/>
        <v>-2.0378358183618321E-4</v>
      </c>
      <c r="N875" s="88">
        <f t="shared" si="220"/>
        <v>1.3303668232743044</v>
      </c>
      <c r="O875" s="92">
        <f t="shared" si="221"/>
        <v>1.3322325265776975</v>
      </c>
      <c r="P875" s="64"/>
      <c r="Q875" s="85">
        <v>87.800000000000495</v>
      </c>
      <c r="R875" s="64">
        <f t="shared" si="222"/>
        <v>0</v>
      </c>
      <c r="S875" s="64">
        <f t="shared" si="223"/>
        <v>1.34</v>
      </c>
      <c r="T875" s="64"/>
      <c r="U875" s="64"/>
    </row>
    <row r="876" spans="1:21">
      <c r="A876" s="85">
        <v>87.900000000000503</v>
      </c>
      <c r="B876" s="87">
        <f t="shared" si="208"/>
        <v>1.3556258472661466E-3</v>
      </c>
      <c r="C876" s="88">
        <f t="shared" si="209"/>
        <v>1.737449046593493E-3</v>
      </c>
      <c r="D876" s="88">
        <f t="shared" si="210"/>
        <v>9.7380264793880012E-4</v>
      </c>
      <c r="E876" s="89">
        <f t="shared" si="211"/>
        <v>-0.19832137538919731</v>
      </c>
      <c r="F876" s="90">
        <f t="shared" si="212"/>
        <v>-0.2</v>
      </c>
      <c r="G876" s="90">
        <f t="shared" si="213"/>
        <v>1.6244754298091147E-3</v>
      </c>
      <c r="H876" s="90">
        <f t="shared" si="214"/>
        <v>1.6267510167193759E-3</v>
      </c>
      <c r="I876" s="87">
        <f t="shared" si="215"/>
        <v>1.3319701762313603</v>
      </c>
      <c r="J876" s="88">
        <f t="shared" si="216"/>
        <v>1.3335855769689113</v>
      </c>
      <c r="K876" s="88">
        <f t="shared" si="217"/>
        <v>1.3303547754938092</v>
      </c>
      <c r="L876" s="91">
        <f t="shared" si="218"/>
        <v>1.1955865997203259E-3</v>
      </c>
      <c r="M876" s="88">
        <f t="shared" si="219"/>
        <v>-2.0355198208736998E-4</v>
      </c>
      <c r="N876" s="88">
        <f t="shared" si="220"/>
        <v>1.3303776905374309</v>
      </c>
      <c r="O876" s="92">
        <f t="shared" si="221"/>
        <v>1.3322413014008134</v>
      </c>
      <c r="P876" s="64"/>
      <c r="Q876" s="85">
        <v>87.900000000000503</v>
      </c>
      <c r="R876" s="64">
        <f t="shared" si="222"/>
        <v>0</v>
      </c>
      <c r="S876" s="64">
        <f t="shared" si="223"/>
        <v>1.34</v>
      </c>
      <c r="T876" s="64"/>
      <c r="U876" s="64"/>
    </row>
    <row r="877" spans="1:21">
      <c r="A877" s="85">
        <v>88.000000000000497</v>
      </c>
      <c r="B877" s="87">
        <f t="shared" si="208"/>
        <v>1.354096140825991E-3</v>
      </c>
      <c r="C877" s="88">
        <f t="shared" si="209"/>
        <v>1.7354902892029798E-3</v>
      </c>
      <c r="D877" s="88">
        <f t="shared" si="210"/>
        <v>9.7270199244900229E-4</v>
      </c>
      <c r="E877" s="89">
        <f t="shared" si="211"/>
        <v>-0.19832326692508792</v>
      </c>
      <c r="F877" s="90">
        <f t="shared" si="212"/>
        <v>-0.19999999999999982</v>
      </c>
      <c r="G877" s="90">
        <f t="shared" si="213"/>
        <v>1.6226449112052555E-3</v>
      </c>
      <c r="H877" s="90">
        <f t="shared" si="214"/>
        <v>1.6249153689911889E-3</v>
      </c>
      <c r="I877" s="87">
        <f t="shared" si="215"/>
        <v>1.3319792371925074</v>
      </c>
      <c r="J877" s="88">
        <f t="shared" si="216"/>
        <v>1.3335928300464865</v>
      </c>
      <c r="K877" s="88">
        <f t="shared" si="217"/>
        <v>1.3303656443385281</v>
      </c>
      <c r="L877" s="91">
        <f t="shared" si="218"/>
        <v>1.1942407500028689E-3</v>
      </c>
      <c r="M877" s="88">
        <f t="shared" si="219"/>
        <v>-2.0332090816662998E-4</v>
      </c>
      <c r="N877" s="88">
        <f t="shared" si="220"/>
        <v>1.3303885333092944</v>
      </c>
      <c r="O877" s="92">
        <f t="shared" si="221"/>
        <v>1.3322500564206725</v>
      </c>
      <c r="P877" s="64"/>
      <c r="Q877" s="85">
        <v>88.000000000000497</v>
      </c>
      <c r="R877" s="64">
        <f t="shared" si="222"/>
        <v>0</v>
      </c>
      <c r="S877" s="64">
        <f t="shared" si="223"/>
        <v>1.34</v>
      </c>
      <c r="T877" s="64"/>
      <c r="U877" s="64"/>
    </row>
    <row r="878" spans="1:21">
      <c r="A878" s="85">
        <v>88.100000000000506</v>
      </c>
      <c r="B878" s="87">
        <f t="shared" si="208"/>
        <v>1.3525698827772689E-3</v>
      </c>
      <c r="C878" s="88">
        <f t="shared" si="209"/>
        <v>1.7335359433595446E-3</v>
      </c>
      <c r="D878" s="88">
        <f t="shared" si="210"/>
        <v>9.7160382219499311E-4</v>
      </c>
      <c r="E878" s="89">
        <f t="shared" si="211"/>
        <v>-0.19832515420287258</v>
      </c>
      <c r="F878" s="90">
        <f t="shared" si="212"/>
        <v>-0.20000000000000009</v>
      </c>
      <c r="G878" s="90">
        <f t="shared" si="213"/>
        <v>1.620818513349232E-3</v>
      </c>
      <c r="H878" s="90">
        <f t="shared" si="214"/>
        <v>1.6230838593327228E-3</v>
      </c>
      <c r="I878" s="87">
        <f t="shared" si="215"/>
        <v>1.3319882777276828</v>
      </c>
      <c r="J878" s="88">
        <f t="shared" si="216"/>
        <v>1.333600066739945</v>
      </c>
      <c r="K878" s="88">
        <f t="shared" si="217"/>
        <v>1.3303764887154208</v>
      </c>
      <c r="L878" s="91">
        <f t="shared" si="218"/>
        <v>1.1928979268485092E-3</v>
      </c>
      <c r="M878" s="88">
        <f t="shared" si="219"/>
        <v>-2.0309035828513039E-4</v>
      </c>
      <c r="N878" s="88">
        <f t="shared" si="220"/>
        <v>1.3303993516725949</v>
      </c>
      <c r="O878" s="92">
        <f t="shared" si="221"/>
        <v>1.3322587917042381</v>
      </c>
      <c r="P878" s="64"/>
      <c r="Q878" s="85">
        <v>88.100000000000506</v>
      </c>
      <c r="R878" s="64">
        <f t="shared" si="222"/>
        <v>0</v>
      </c>
      <c r="S878" s="64">
        <f t="shared" si="223"/>
        <v>1.34</v>
      </c>
      <c r="T878" s="64"/>
      <c r="U878" s="64"/>
    </row>
    <row r="879" spans="1:21">
      <c r="A879" s="85">
        <v>88.2000000000005</v>
      </c>
      <c r="B879" s="87">
        <f t="shared" si="208"/>
        <v>1.3510470614726336E-3</v>
      </c>
      <c r="C879" s="88">
        <f t="shared" si="209"/>
        <v>1.7315859941762735E-3</v>
      </c>
      <c r="D879" s="88">
        <f t="shared" si="210"/>
        <v>9.7050812876899376E-4</v>
      </c>
      <c r="E879" s="89">
        <f t="shared" si="211"/>
        <v>-0.19832703723691306</v>
      </c>
      <c r="F879" s="90">
        <f t="shared" si="212"/>
        <v>-0.19999999999999993</v>
      </c>
      <c r="G879" s="90">
        <f t="shared" si="213"/>
        <v>1.6189962223421386E-3</v>
      </c>
      <c r="H879" s="90">
        <f t="shared" si="214"/>
        <v>1.6212564737671602E-3</v>
      </c>
      <c r="I879" s="87">
        <f t="shared" si="215"/>
        <v>1.3319972979058772</v>
      </c>
      <c r="J879" s="88">
        <f t="shared" si="216"/>
        <v>1.333607287104738</v>
      </c>
      <c r="K879" s="88">
        <f t="shared" si="217"/>
        <v>1.3303873087070162</v>
      </c>
      <c r="L879" s="91">
        <f t="shared" si="218"/>
        <v>1.1915581200594302E-3</v>
      </c>
      <c r="M879" s="88">
        <f t="shared" si="219"/>
        <v>-2.0286033066223259E-4</v>
      </c>
      <c r="N879" s="88">
        <f t="shared" si="220"/>
        <v>1.3304101457096602</v>
      </c>
      <c r="O879" s="92">
        <f t="shared" si="221"/>
        <v>1.3322675073181716</v>
      </c>
      <c r="P879" s="64"/>
      <c r="Q879" s="85">
        <v>88.2000000000005</v>
      </c>
      <c r="R879" s="64">
        <f t="shared" si="222"/>
        <v>0</v>
      </c>
      <c r="S879" s="64">
        <f t="shared" si="223"/>
        <v>1.34</v>
      </c>
      <c r="T879" s="64"/>
      <c r="U879" s="64"/>
    </row>
    <row r="880" spans="1:21">
      <c r="A880" s="85">
        <v>88.300000000000495</v>
      </c>
      <c r="B880" s="87">
        <f t="shared" si="208"/>
        <v>1.3495276653171314E-3</v>
      </c>
      <c r="C880" s="88">
        <f t="shared" si="209"/>
        <v>1.7296404268331584E-3</v>
      </c>
      <c r="D880" s="88">
        <f t="shared" si="210"/>
        <v>9.6941490380110442E-4</v>
      </c>
      <c r="E880" s="89">
        <f t="shared" si="211"/>
        <v>-0.19832891604150757</v>
      </c>
      <c r="F880" s="90">
        <f t="shared" si="212"/>
        <v>-0.2</v>
      </c>
      <c r="G880" s="90">
        <f t="shared" si="213"/>
        <v>1.6171780243475044E-3</v>
      </c>
      <c r="H880" s="90">
        <f t="shared" si="214"/>
        <v>1.6194331983805576E-3</v>
      </c>
      <c r="I880" s="87">
        <f t="shared" si="215"/>
        <v>1.3320062977957716</v>
      </c>
      <c r="J880" s="88">
        <f t="shared" si="216"/>
        <v>1.3336144911960692</v>
      </c>
      <c r="K880" s="88">
        <f t="shared" si="217"/>
        <v>1.330398104395474</v>
      </c>
      <c r="L880" s="91">
        <f t="shared" si="218"/>
        <v>1.1902213194837645E-3</v>
      </c>
      <c r="M880" s="88">
        <f t="shared" si="219"/>
        <v>-2.0263082352549051E-4</v>
      </c>
      <c r="N880" s="88">
        <f t="shared" si="220"/>
        <v>1.3304209155024485</v>
      </c>
      <c r="O880" s="92">
        <f t="shared" si="221"/>
        <v>1.3322762033288351</v>
      </c>
      <c r="P880" s="64"/>
      <c r="Q880" s="85">
        <v>88.300000000000495</v>
      </c>
      <c r="R880" s="64">
        <f t="shared" si="222"/>
        <v>0</v>
      </c>
      <c r="S880" s="64">
        <f t="shared" si="223"/>
        <v>1.34</v>
      </c>
      <c r="T880" s="64"/>
      <c r="U880" s="64"/>
    </row>
    <row r="881" spans="1:21">
      <c r="A881" s="85">
        <v>88.400000000000503</v>
      </c>
      <c r="B881" s="87">
        <f t="shared" si="208"/>
        <v>1.3480116827679096E-3</v>
      </c>
      <c r="C881" s="88">
        <f t="shared" si="209"/>
        <v>1.7276992265767221E-3</v>
      </c>
      <c r="D881" s="88">
        <f t="shared" si="210"/>
        <v>9.6832413895909727E-4</v>
      </c>
      <c r="E881" s="89">
        <f t="shared" si="211"/>
        <v>-0.1983307906308894</v>
      </c>
      <c r="F881" s="90">
        <f t="shared" si="212"/>
        <v>-0.20000000000000004</v>
      </c>
      <c r="G881" s="90">
        <f t="shared" si="213"/>
        <v>1.6153639055909448E-3</v>
      </c>
      <c r="H881" s="90">
        <f t="shared" si="214"/>
        <v>1.6176140193214915E-3</v>
      </c>
      <c r="I881" s="87">
        <f t="shared" si="215"/>
        <v>1.3320152774657381</v>
      </c>
      <c r="J881" s="88">
        <f t="shared" si="216"/>
        <v>1.3336216790688924</v>
      </c>
      <c r="K881" s="88">
        <f t="shared" si="217"/>
        <v>1.3304088758625841</v>
      </c>
      <c r="L881" s="91">
        <f t="shared" si="218"/>
        <v>1.188887515015089E-3</v>
      </c>
      <c r="M881" s="88">
        <f t="shared" si="219"/>
        <v>-2.0240183510998274E-4</v>
      </c>
      <c r="N881" s="88">
        <f t="shared" si="220"/>
        <v>1.3304316611325497</v>
      </c>
      <c r="O881" s="92">
        <f t="shared" si="221"/>
        <v>1.3322848798022917</v>
      </c>
      <c r="P881" s="64"/>
      <c r="Q881" s="85">
        <v>88.400000000000503</v>
      </c>
      <c r="R881" s="64">
        <f t="shared" si="222"/>
        <v>0</v>
      </c>
      <c r="S881" s="64">
        <f t="shared" si="223"/>
        <v>1.34</v>
      </c>
      <c r="T881" s="64"/>
      <c r="U881" s="64"/>
    </row>
    <row r="882" spans="1:21">
      <c r="A882" s="85">
        <v>88.500000000000497</v>
      </c>
      <c r="B882" s="87">
        <f t="shared" si="208"/>
        <v>1.3464991023339242E-3</v>
      </c>
      <c r="C882" s="88">
        <f t="shared" si="209"/>
        <v>1.7257623787196462E-3</v>
      </c>
      <c r="D882" s="88">
        <f t="shared" si="210"/>
        <v>9.6723582594820218E-4</v>
      </c>
      <c r="E882" s="89">
        <f t="shared" si="211"/>
        <v>-0.19833266101922811</v>
      </c>
      <c r="F882" s="90">
        <f t="shared" si="212"/>
        <v>-0.19999999999999993</v>
      </c>
      <c r="G882" s="90">
        <f t="shared" si="213"/>
        <v>1.6135538523598134E-3</v>
      </c>
      <c r="H882" s="90">
        <f t="shared" si="214"/>
        <v>1.615798922800709E-3</v>
      </c>
      <c r="I882" s="87">
        <f t="shared" si="215"/>
        <v>1.3320242369838422</v>
      </c>
      <c r="J882" s="88">
        <f t="shared" si="216"/>
        <v>1.3336288507779144</v>
      </c>
      <c r="K882" s="88">
        <f t="shared" si="217"/>
        <v>1.33041962318977</v>
      </c>
      <c r="L882" s="91">
        <f t="shared" si="218"/>
        <v>1.1875566965922474E-3</v>
      </c>
      <c r="M882" s="88">
        <f t="shared" si="219"/>
        <v>-2.021733636593111E-4</v>
      </c>
      <c r="N882" s="88">
        <f t="shared" si="220"/>
        <v>1.3304423826811889</v>
      </c>
      <c r="O882" s="92">
        <f t="shared" si="221"/>
        <v>1.332293536804309</v>
      </c>
      <c r="P882" s="64"/>
      <c r="Q882" s="85">
        <v>88.500000000000497</v>
      </c>
      <c r="R882" s="64">
        <f t="shared" si="222"/>
        <v>0</v>
      </c>
      <c r="S882" s="64">
        <f t="shared" si="223"/>
        <v>1.34</v>
      </c>
      <c r="T882" s="64"/>
      <c r="U882" s="64"/>
    </row>
    <row r="883" spans="1:21">
      <c r="A883" s="85">
        <v>88.600000000000506</v>
      </c>
      <c r="B883" s="87">
        <f t="shared" si="208"/>
        <v>1.3449899125756479E-3</v>
      </c>
      <c r="C883" s="88">
        <f t="shared" si="209"/>
        <v>1.7238298686404012E-3</v>
      </c>
      <c r="D883" s="88">
        <f t="shared" si="210"/>
        <v>9.661499565108946E-4</v>
      </c>
      <c r="E883" s="89">
        <f t="shared" si="211"/>
        <v>-0.19833452722063044</v>
      </c>
      <c r="F883" s="90">
        <f t="shared" si="212"/>
        <v>-0.2</v>
      </c>
      <c r="G883" s="90">
        <f t="shared" si="213"/>
        <v>1.611747851002856E-3</v>
      </c>
      <c r="H883" s="90">
        <f t="shared" si="214"/>
        <v>1.6139878950907774E-3</v>
      </c>
      <c r="I883" s="87">
        <f t="shared" si="215"/>
        <v>1.3320331764178437</v>
      </c>
      <c r="J883" s="88">
        <f t="shared" si="216"/>
        <v>1.3336360063775961</v>
      </c>
      <c r="K883" s="88">
        <f t="shared" si="217"/>
        <v>1.3304303464580913</v>
      </c>
      <c r="L883" s="91">
        <f t="shared" si="218"/>
        <v>1.1862288541990113E-3</v>
      </c>
      <c r="M883" s="88">
        <f t="shared" si="219"/>
        <v>-2.0194540742476613E-4</v>
      </c>
      <c r="N883" s="88">
        <f t="shared" si="220"/>
        <v>1.3304530802292265</v>
      </c>
      <c r="O883" s="92">
        <f t="shared" si="221"/>
        <v>1.3323021744003587</v>
      </c>
      <c r="P883" s="64"/>
      <c r="Q883" s="85">
        <v>88.600000000000506</v>
      </c>
      <c r="R883" s="64">
        <f t="shared" si="222"/>
        <v>0</v>
      </c>
      <c r="S883" s="64">
        <f t="shared" si="223"/>
        <v>1.34</v>
      </c>
      <c r="T883" s="64"/>
      <c r="U883" s="64"/>
    </row>
    <row r="884" spans="1:21">
      <c r="A884" s="85">
        <v>88.7000000000005</v>
      </c>
      <c r="B884" s="87">
        <f t="shared" si="208"/>
        <v>1.3434841021047841E-3</v>
      </c>
      <c r="C884" s="88">
        <f t="shared" si="209"/>
        <v>1.7219016817828761E-3</v>
      </c>
      <c r="D884" s="88">
        <f t="shared" si="210"/>
        <v>9.6506652242669196E-4</v>
      </c>
      <c r="E884" s="89">
        <f t="shared" si="211"/>
        <v>-0.19833638924913913</v>
      </c>
      <c r="F884" s="90">
        <f t="shared" si="212"/>
        <v>-0.19999999999999996</v>
      </c>
      <c r="G884" s="90">
        <f t="shared" si="213"/>
        <v>1.6099458879298687E-3</v>
      </c>
      <c r="H884" s="90">
        <f t="shared" si="214"/>
        <v>1.6121809225257409E-3</v>
      </c>
      <c r="I884" s="87">
        <f t="shared" si="215"/>
        <v>1.3320420958351993</v>
      </c>
      <c r="J884" s="88">
        <f t="shared" si="216"/>
        <v>1.3336431459221543</v>
      </c>
      <c r="K884" s="88">
        <f t="shared" si="217"/>
        <v>1.3304410457482443</v>
      </c>
      <c r="L884" s="91">
        <f t="shared" si="218"/>
        <v>1.1849039778637385E-3</v>
      </c>
      <c r="M884" s="88">
        <f t="shared" si="219"/>
        <v>-2.0171796466582567E-4</v>
      </c>
      <c r="N884" s="88">
        <f t="shared" si="220"/>
        <v>1.3304637538571622</v>
      </c>
      <c r="O884" s="92">
        <f t="shared" si="221"/>
        <v>1.3323107926556204</v>
      </c>
      <c r="P884" s="64"/>
      <c r="Q884" s="85">
        <v>88.7000000000005</v>
      </c>
      <c r="R884" s="64">
        <f t="shared" si="222"/>
        <v>0</v>
      </c>
      <c r="S884" s="64">
        <f t="shared" si="223"/>
        <v>1.34</v>
      </c>
      <c r="T884" s="64"/>
      <c r="U884" s="64"/>
    </row>
    <row r="885" spans="1:21">
      <c r="A885" s="85">
        <v>88.800000000000495</v>
      </c>
      <c r="B885" s="87">
        <f t="shared" si="208"/>
        <v>1.3419816595839781E-3</v>
      </c>
      <c r="C885" s="88">
        <f t="shared" si="209"/>
        <v>1.7199778036560158E-3</v>
      </c>
      <c r="D885" s="88">
        <f t="shared" si="210"/>
        <v>9.639855155119402E-4</v>
      </c>
      <c r="E885" s="89">
        <f t="shared" si="211"/>
        <v>-0.19833824711873513</v>
      </c>
      <c r="F885" s="90">
        <f t="shared" si="212"/>
        <v>-0.20000000000000004</v>
      </c>
      <c r="G885" s="90">
        <f t="shared" si="213"/>
        <v>1.6081479496113554E-3</v>
      </c>
      <c r="H885" s="90">
        <f t="shared" si="214"/>
        <v>1.6103779915007737E-3</v>
      </c>
      <c r="I885" s="87">
        <f t="shared" si="215"/>
        <v>1.3320509953030644</v>
      </c>
      <c r="J885" s="88">
        <f t="shared" si="216"/>
        <v>1.3336502694655636</v>
      </c>
      <c r="K885" s="88">
        <f t="shared" si="217"/>
        <v>1.3304517211405651</v>
      </c>
      <c r="L885" s="91">
        <f t="shared" si="218"/>
        <v>1.1835820576600318E-3</v>
      </c>
      <c r="M885" s="88">
        <f t="shared" si="219"/>
        <v>-2.0149103364898666E-4</v>
      </c>
      <c r="N885" s="88">
        <f t="shared" si="220"/>
        <v>1.3304744036451355</v>
      </c>
      <c r="O885" s="92">
        <f t="shared" si="221"/>
        <v>1.3323193916349811</v>
      </c>
      <c r="P885" s="64"/>
      <c r="Q885" s="85">
        <v>88.800000000000495</v>
      </c>
      <c r="R885" s="64">
        <f t="shared" si="222"/>
        <v>0</v>
      </c>
      <c r="S885" s="64">
        <f t="shared" si="223"/>
        <v>1.34</v>
      </c>
      <c r="T885" s="64"/>
      <c r="U885" s="64"/>
    </row>
    <row r="886" spans="1:21">
      <c r="A886" s="85">
        <v>88.900000000000503</v>
      </c>
      <c r="B886" s="87">
        <f t="shared" si="208"/>
        <v>1.340482573726534E-3</v>
      </c>
      <c r="C886" s="88">
        <f t="shared" si="209"/>
        <v>1.7180582198334548E-3</v>
      </c>
      <c r="D886" s="88">
        <f t="shared" si="210"/>
        <v>9.629069276196132E-4</v>
      </c>
      <c r="E886" s="89">
        <f t="shared" si="211"/>
        <v>-0.19834010084333578</v>
      </c>
      <c r="F886" s="90">
        <f t="shared" si="212"/>
        <v>-0.19999999999999993</v>
      </c>
      <c r="G886" s="90">
        <f t="shared" si="213"/>
        <v>1.606354022578189E-3</v>
      </c>
      <c r="H886" s="90">
        <f t="shared" si="214"/>
        <v>1.6085790884718407E-3</v>
      </c>
      <c r="I886" s="87">
        <f t="shared" si="215"/>
        <v>1.3320598748882932</v>
      </c>
      <c r="J886" s="88">
        <f t="shared" si="216"/>
        <v>1.3336573770615547</v>
      </c>
      <c r="K886" s="88">
        <f t="shared" si="217"/>
        <v>1.3304623727150318</v>
      </c>
      <c r="L886" s="91">
        <f t="shared" si="218"/>
        <v>1.1822630837045652E-3</v>
      </c>
      <c r="M886" s="88">
        <f t="shared" si="219"/>
        <v>-2.0126461264959771E-4</v>
      </c>
      <c r="N886" s="88">
        <f t="shared" si="220"/>
        <v>1.3304850296729287</v>
      </c>
      <c r="O886" s="92">
        <f t="shared" si="221"/>
        <v>1.3323279714030387</v>
      </c>
      <c r="P886" s="64"/>
      <c r="Q886" s="85">
        <v>88.900000000000503</v>
      </c>
      <c r="R886" s="64">
        <f t="shared" si="222"/>
        <v>0</v>
      </c>
      <c r="S886" s="64">
        <f t="shared" si="223"/>
        <v>1.34</v>
      </c>
      <c r="T886" s="64"/>
      <c r="U886" s="64"/>
    </row>
    <row r="887" spans="1:21">
      <c r="A887" s="85">
        <v>89.000000000000497</v>
      </c>
      <c r="B887" s="87">
        <f t="shared" si="208"/>
        <v>1.3389868332961317E-3</v>
      </c>
      <c r="C887" s="88">
        <f t="shared" si="209"/>
        <v>1.7161429159531611E-3</v>
      </c>
      <c r="D887" s="88">
        <f t="shared" si="210"/>
        <v>9.6183075063910231E-4</v>
      </c>
      <c r="E887" s="89">
        <f t="shared" si="211"/>
        <v>-0.19834195043679811</v>
      </c>
      <c r="F887" s="90">
        <f t="shared" si="212"/>
        <v>-0.20000000000000004</v>
      </c>
      <c r="G887" s="90">
        <f t="shared" si="213"/>
        <v>1.6045640934212783E-3</v>
      </c>
      <c r="H887" s="90">
        <f t="shared" si="214"/>
        <v>1.606784199955358E-3</v>
      </c>
      <c r="I887" s="87">
        <f t="shared" si="215"/>
        <v>1.3320687346574427</v>
      </c>
      <c r="J887" s="88">
        <f t="shared" si="216"/>
        <v>1.3336644687636203</v>
      </c>
      <c r="K887" s="88">
        <f t="shared" si="217"/>
        <v>1.3304730005512648</v>
      </c>
      <c r="L887" s="91">
        <f t="shared" si="218"/>
        <v>1.1809470461590769E-3</v>
      </c>
      <c r="M887" s="88">
        <f t="shared" si="219"/>
        <v>-2.0103869994969053E-4</v>
      </c>
      <c r="N887" s="88">
        <f t="shared" si="220"/>
        <v>1.3304956320199681</v>
      </c>
      <c r="O887" s="92">
        <f t="shared" si="221"/>
        <v>1.3323365320241018</v>
      </c>
      <c r="P887" s="64"/>
      <c r="Q887" s="85">
        <v>89.000000000000497</v>
      </c>
      <c r="R887" s="64">
        <f t="shared" si="222"/>
        <v>0</v>
      </c>
      <c r="S887" s="64">
        <f t="shared" si="223"/>
        <v>1.34</v>
      </c>
      <c r="T887" s="64"/>
      <c r="U887" s="64"/>
    </row>
    <row r="888" spans="1:21">
      <c r="A888" s="85">
        <v>89.100000000000506</v>
      </c>
      <c r="B888" s="87">
        <f t="shared" si="208"/>
        <v>1.3374944271065461E-3</v>
      </c>
      <c r="C888" s="88">
        <f t="shared" si="209"/>
        <v>1.7142318777170725E-3</v>
      </c>
      <c r="D888" s="88">
        <f t="shared" si="210"/>
        <v>9.6075697649601979E-4</v>
      </c>
      <c r="E888" s="89">
        <f t="shared" si="211"/>
        <v>-0.19834379591291562</v>
      </c>
      <c r="F888" s="90">
        <f t="shared" si="212"/>
        <v>-0.1999999999999999</v>
      </c>
      <c r="G888" s="90">
        <f t="shared" si="213"/>
        <v>1.6027781487912289E-3</v>
      </c>
      <c r="H888" s="90">
        <f t="shared" si="214"/>
        <v>1.6049933125278552E-3</v>
      </c>
      <c r="I888" s="87">
        <f t="shared" si="215"/>
        <v>1.3320775746767723</v>
      </c>
      <c r="J888" s="88">
        <f t="shared" si="216"/>
        <v>1.3336715446250134</v>
      </c>
      <c r="K888" s="88">
        <f t="shared" si="217"/>
        <v>1.3304836047285313</v>
      </c>
      <c r="L888" s="91">
        <f t="shared" si="218"/>
        <v>1.1796339352285272E-3</v>
      </c>
      <c r="M888" s="88">
        <f t="shared" si="219"/>
        <v>-2.0081329383997917E-4</v>
      </c>
      <c r="N888" s="88">
        <f t="shared" si="220"/>
        <v>1.3305062107653267</v>
      </c>
      <c r="O888" s="92">
        <f t="shared" si="221"/>
        <v>1.3323450735621936</v>
      </c>
      <c r="P888" s="64"/>
      <c r="Q888" s="85">
        <v>89.100000000000506</v>
      </c>
      <c r="R888" s="64">
        <f t="shared" si="222"/>
        <v>0</v>
      </c>
      <c r="S888" s="64">
        <f t="shared" si="223"/>
        <v>1.34</v>
      </c>
      <c r="T888" s="64"/>
      <c r="U888" s="64"/>
    </row>
    <row r="889" spans="1:21">
      <c r="A889" s="85">
        <v>89.2000000000005</v>
      </c>
      <c r="B889" s="87">
        <f t="shared" si="208"/>
        <v>1.3360053440213686E-3</v>
      </c>
      <c r="C889" s="88">
        <f t="shared" si="209"/>
        <v>1.7123250908907472E-3</v>
      </c>
      <c r="D889" s="88">
        <f t="shared" si="210"/>
        <v>9.5968559715199002E-4</v>
      </c>
      <c r="E889" s="89">
        <f t="shared" si="211"/>
        <v>-0.19834563728542196</v>
      </c>
      <c r="F889" s="90">
        <f t="shared" si="212"/>
        <v>-0.1999999999999999</v>
      </c>
      <c r="G889" s="90">
        <f t="shared" si="213"/>
        <v>1.6009961753980164E-3</v>
      </c>
      <c r="H889" s="90">
        <f t="shared" si="214"/>
        <v>1.6032064128256422E-3</v>
      </c>
      <c r="I889" s="87">
        <f t="shared" si="215"/>
        <v>1.3320863950122468</v>
      </c>
      <c r="J889" s="88">
        <f t="shared" si="216"/>
        <v>1.3336786046987479</v>
      </c>
      <c r="K889" s="88">
        <f t="shared" si="217"/>
        <v>1.3304941853257455</v>
      </c>
      <c r="L889" s="91">
        <f t="shared" si="218"/>
        <v>1.17832374116126E-3</v>
      </c>
      <c r="M889" s="88">
        <f t="shared" si="219"/>
        <v>-2.0058839261835845E-4</v>
      </c>
      <c r="N889" s="88">
        <f t="shared" si="220"/>
        <v>1.3305167659877259</v>
      </c>
      <c r="O889" s="92">
        <f t="shared" si="221"/>
        <v>1.3323535960810511</v>
      </c>
      <c r="P889" s="64"/>
      <c r="Q889" s="85">
        <v>89.2000000000005</v>
      </c>
      <c r="R889" s="64">
        <f t="shared" si="222"/>
        <v>0</v>
      </c>
      <c r="S889" s="64">
        <f t="shared" si="223"/>
        <v>1.34</v>
      </c>
      <c r="T889" s="64"/>
      <c r="U889" s="64"/>
    </row>
    <row r="890" spans="1:21">
      <c r="A890" s="85">
        <v>89.300000000000495</v>
      </c>
      <c r="B890" s="87">
        <f t="shared" si="208"/>
        <v>1.3345195729537291E-3</v>
      </c>
      <c r="C890" s="88">
        <f t="shared" si="209"/>
        <v>1.710422541303004E-3</v>
      </c>
      <c r="D890" s="88">
        <f t="shared" si="210"/>
        <v>9.5861660460445431E-4</v>
      </c>
      <c r="E890" s="89">
        <f t="shared" si="211"/>
        <v>-0.19834747456798915</v>
      </c>
      <c r="F890" s="90">
        <f t="shared" si="212"/>
        <v>-0.19999999999999996</v>
      </c>
      <c r="G890" s="90">
        <f t="shared" si="213"/>
        <v>1.5992181600106526E-3</v>
      </c>
      <c r="H890" s="90">
        <f t="shared" si="214"/>
        <v>1.6014234875444749E-3</v>
      </c>
      <c r="I890" s="87">
        <f t="shared" si="215"/>
        <v>1.3320951957295375</v>
      </c>
      <c r="J890" s="88">
        <f t="shared" si="216"/>
        <v>1.3336856490376043</v>
      </c>
      <c r="K890" s="88">
        <f t="shared" si="217"/>
        <v>1.3305047424214709</v>
      </c>
      <c r="L890" s="91">
        <f t="shared" si="218"/>
        <v>1.1770164542494928E-3</v>
      </c>
      <c r="M890" s="88">
        <f t="shared" si="219"/>
        <v>-2.0036399459023608E-4</v>
      </c>
      <c r="N890" s="88">
        <f t="shared" si="220"/>
        <v>1.3305272977655371</v>
      </c>
      <c r="O890" s="92">
        <f t="shared" si="221"/>
        <v>1.3323620996441283</v>
      </c>
      <c r="P890" s="64"/>
      <c r="Q890" s="85">
        <v>89.300000000000495</v>
      </c>
      <c r="R890" s="64">
        <f t="shared" si="222"/>
        <v>0</v>
      </c>
      <c r="S890" s="64">
        <f t="shared" si="223"/>
        <v>1.34</v>
      </c>
      <c r="T890" s="64"/>
      <c r="U890" s="64"/>
    </row>
    <row r="891" spans="1:21">
      <c r="A891" s="85">
        <v>89.400000000000503</v>
      </c>
      <c r="B891" s="87">
        <f t="shared" si="208"/>
        <v>1.3330371028660221E-3</v>
      </c>
      <c r="C891" s="88">
        <f t="shared" si="209"/>
        <v>1.7085242148455748E-3</v>
      </c>
      <c r="D891" s="88">
        <f t="shared" si="210"/>
        <v>9.5754999088646959E-4</v>
      </c>
      <c r="E891" s="89">
        <f t="shared" si="211"/>
        <v>-0.19834930777422805</v>
      </c>
      <c r="F891" s="90">
        <f t="shared" si="212"/>
        <v>-0.19999999999999996</v>
      </c>
      <c r="G891" s="90">
        <f t="shared" si="213"/>
        <v>1.5974440894568601E-3</v>
      </c>
      <c r="H891" s="90">
        <f t="shared" si="214"/>
        <v>1.5996445234392265E-3</v>
      </c>
      <c r="I891" s="87">
        <f t="shared" si="215"/>
        <v>1.3321039768940235</v>
      </c>
      <c r="J891" s="88">
        <f t="shared" si="216"/>
        <v>1.3336926776941251</v>
      </c>
      <c r="K891" s="88">
        <f t="shared" si="217"/>
        <v>1.3305152760939218</v>
      </c>
      <c r="L891" s="91">
        <f t="shared" si="218"/>
        <v>1.1757120648279787E-3</v>
      </c>
      <c r="M891" s="88">
        <f t="shared" si="219"/>
        <v>-2.0014009806869817E-4</v>
      </c>
      <c r="N891" s="88">
        <f t="shared" si="220"/>
        <v>1.3305378061767839</v>
      </c>
      <c r="O891" s="92">
        <f t="shared" si="221"/>
        <v>1.3323705843145968</v>
      </c>
      <c r="P891" s="64"/>
      <c r="Q891" s="85">
        <v>89.400000000000503</v>
      </c>
      <c r="R891" s="64">
        <f t="shared" si="222"/>
        <v>0</v>
      </c>
      <c r="S891" s="64">
        <f t="shared" si="223"/>
        <v>1.34</v>
      </c>
      <c r="T891" s="64"/>
      <c r="U891" s="64"/>
    </row>
    <row r="892" spans="1:21">
      <c r="A892" s="85">
        <v>89.500000000000497</v>
      </c>
      <c r="B892" s="87">
        <f t="shared" si="208"/>
        <v>1.331557922769633E-3</v>
      </c>
      <c r="C892" s="88">
        <f t="shared" si="209"/>
        <v>1.706630097472756E-3</v>
      </c>
      <c r="D892" s="88">
        <f t="shared" si="210"/>
        <v>9.5648574806650997E-4</v>
      </c>
      <c r="E892" s="89">
        <f t="shared" si="211"/>
        <v>-0.19835113691768982</v>
      </c>
      <c r="F892" s="90">
        <f t="shared" si="212"/>
        <v>-0.19999999999999993</v>
      </c>
      <c r="G892" s="90">
        <f t="shared" si="213"/>
        <v>1.5956739506227471E-3</v>
      </c>
      <c r="H892" s="90">
        <f t="shared" si="214"/>
        <v>1.5978695073235595E-3</v>
      </c>
      <c r="I892" s="87">
        <f t="shared" si="215"/>
        <v>1.3321127385707947</v>
      </c>
      <c r="J892" s="88">
        <f t="shared" si="216"/>
        <v>1.3336996907206218</v>
      </c>
      <c r="K892" s="88">
        <f t="shared" si="217"/>
        <v>1.3305257864209676</v>
      </c>
      <c r="L892" s="91">
        <f t="shared" si="218"/>
        <v>1.1744105632744972E-3</v>
      </c>
      <c r="M892" s="88">
        <f t="shared" si="219"/>
        <v>-1.9991670137434113E-4</v>
      </c>
      <c r="N892" s="88">
        <f t="shared" si="220"/>
        <v>1.3305482912991446</v>
      </c>
      <c r="O892" s="92">
        <f t="shared" si="221"/>
        <v>1.3323790501553485</v>
      </c>
      <c r="P892" s="64"/>
      <c r="Q892" s="85">
        <v>89.500000000000497</v>
      </c>
      <c r="R892" s="64">
        <f t="shared" si="222"/>
        <v>0</v>
      </c>
      <c r="S892" s="64">
        <f t="shared" si="223"/>
        <v>1.34</v>
      </c>
      <c r="T892" s="64"/>
      <c r="U892" s="64"/>
    </row>
    <row r="893" spans="1:21">
      <c r="A893" s="85">
        <v>89.600000000000506</v>
      </c>
      <c r="B893" s="87">
        <f t="shared" si="208"/>
        <v>1.3300820217246655E-3</v>
      </c>
      <c r="C893" s="88">
        <f t="shared" si="209"/>
        <v>1.7047401752010613E-3</v>
      </c>
      <c r="D893" s="88">
        <f t="shared" si="210"/>
        <v>9.5542386824826978E-4</v>
      </c>
      <c r="E893" s="89">
        <f t="shared" si="211"/>
        <v>-0.19835296201186584</v>
      </c>
      <c r="F893" s="90">
        <f t="shared" si="212"/>
        <v>-0.1999999999999999</v>
      </c>
      <c r="G893" s="90">
        <f t="shared" si="213"/>
        <v>1.5939077304524837E-3</v>
      </c>
      <c r="H893" s="90">
        <f t="shared" si="214"/>
        <v>1.5960984260695984E-3</v>
      </c>
      <c r="I893" s="87">
        <f t="shared" si="215"/>
        <v>1.3321214808246511</v>
      </c>
      <c r="J893" s="88">
        <f t="shared" si="216"/>
        <v>1.333706688169171</v>
      </c>
      <c r="K893" s="88">
        <f t="shared" si="217"/>
        <v>1.3305362734801311</v>
      </c>
      <c r="L893" s="91">
        <f t="shared" si="218"/>
        <v>1.1731119400090161E-3</v>
      </c>
      <c r="M893" s="88">
        <f t="shared" si="219"/>
        <v>-1.9969380283560418E-4</v>
      </c>
      <c r="N893" s="88">
        <f t="shared" si="220"/>
        <v>1.3305587532099532</v>
      </c>
      <c r="O893" s="92">
        <f t="shared" si="221"/>
        <v>1.332387497228996</v>
      </c>
      <c r="P893" s="64"/>
      <c r="Q893" s="85">
        <v>89.600000000000506</v>
      </c>
      <c r="R893" s="64">
        <f t="shared" si="222"/>
        <v>0</v>
      </c>
      <c r="S893" s="64">
        <f t="shared" si="223"/>
        <v>1.34</v>
      </c>
      <c r="T893" s="64"/>
      <c r="U893" s="64"/>
    </row>
    <row r="894" spans="1:21">
      <c r="A894" s="85">
        <v>89.7000000000005</v>
      </c>
      <c r="B894" s="87">
        <f t="shared" si="208"/>
        <v>1.3286093888396737E-3</v>
      </c>
      <c r="C894" s="88">
        <f t="shared" si="209"/>
        <v>1.7028544341088766E-3</v>
      </c>
      <c r="D894" s="88">
        <f t="shared" si="210"/>
        <v>9.5436434357047076E-4</v>
      </c>
      <c r="E894" s="89">
        <f t="shared" si="211"/>
        <v>-0.19835478307018709</v>
      </c>
      <c r="F894" s="90">
        <f t="shared" si="212"/>
        <v>-0.2</v>
      </c>
      <c r="G894" s="90">
        <f t="shared" si="213"/>
        <v>1.592145415947981E-3</v>
      </c>
      <c r="H894" s="90">
        <f t="shared" si="214"/>
        <v>1.5943312666076084E-3</v>
      </c>
      <c r="I894" s="87">
        <f t="shared" si="215"/>
        <v>1.3321302037201064</v>
      </c>
      <c r="J894" s="88">
        <f t="shared" si="216"/>
        <v>1.3337136700916197</v>
      </c>
      <c r="K894" s="88">
        <f t="shared" si="217"/>
        <v>1.3305467373485933</v>
      </c>
      <c r="L894" s="91">
        <f t="shared" si="218"/>
        <v>1.1718161854941819E-3</v>
      </c>
      <c r="M894" s="88">
        <f t="shared" si="219"/>
        <v>-1.9947140078793434E-4</v>
      </c>
      <c r="N894" s="88">
        <f t="shared" si="220"/>
        <v>1.3305691919862015</v>
      </c>
      <c r="O894" s="92">
        <f t="shared" si="221"/>
        <v>1.3323959255978743</v>
      </c>
      <c r="P894" s="64"/>
      <c r="Q894" s="85">
        <v>89.7000000000005</v>
      </c>
      <c r="R894" s="64">
        <f t="shared" si="222"/>
        <v>0</v>
      </c>
      <c r="S894" s="64">
        <f t="shared" si="223"/>
        <v>1.34</v>
      </c>
      <c r="T894" s="64"/>
      <c r="U894" s="64"/>
    </row>
    <row r="895" spans="1:21">
      <c r="A895" s="85">
        <v>89.800000000000495</v>
      </c>
      <c r="B895" s="87">
        <f t="shared" si="208"/>
        <v>1.3271400132713928E-3</v>
      </c>
      <c r="C895" s="88">
        <f t="shared" si="209"/>
        <v>1.7009728603361199E-3</v>
      </c>
      <c r="D895" s="88">
        <f t="shared" si="210"/>
        <v>9.5330716620666564E-4</v>
      </c>
      <c r="E895" s="89">
        <f t="shared" si="211"/>
        <v>-0.19835660010602579</v>
      </c>
      <c r="F895" s="90">
        <f t="shared" si="212"/>
        <v>-0.2</v>
      </c>
      <c r="G895" s="90">
        <f t="shared" si="213"/>
        <v>1.5903869941685722E-3</v>
      </c>
      <c r="H895" s="90">
        <f t="shared" si="214"/>
        <v>1.5925680159256713E-3</v>
      </c>
      <c r="I895" s="87">
        <f t="shared" si="215"/>
        <v>1.3321389073213892</v>
      </c>
      <c r="J895" s="88">
        <f t="shared" si="216"/>
        <v>1.3337206365395848</v>
      </c>
      <c r="K895" s="88">
        <f t="shared" si="217"/>
        <v>1.3305571781031937</v>
      </c>
      <c r="L895" s="91">
        <f t="shared" si="218"/>
        <v>1.1705232902346474E-3</v>
      </c>
      <c r="M895" s="88">
        <f t="shared" si="219"/>
        <v>-1.992494935742854E-4</v>
      </c>
      <c r="N895" s="88">
        <f t="shared" si="220"/>
        <v>1.3305796077045418</v>
      </c>
      <c r="O895" s="92">
        <f t="shared" si="221"/>
        <v>1.3324043353240436</v>
      </c>
      <c r="P895" s="64"/>
      <c r="Q895" s="85">
        <v>89.800000000000495</v>
      </c>
      <c r="R895" s="64">
        <f t="shared" si="222"/>
        <v>0</v>
      </c>
      <c r="S895" s="64">
        <f t="shared" si="223"/>
        <v>1.34</v>
      </c>
      <c r="T895" s="64"/>
      <c r="U895" s="64"/>
    </row>
    <row r="896" spans="1:21">
      <c r="A896" s="85">
        <v>89.900000000000503</v>
      </c>
      <c r="B896" s="87">
        <f t="shared" si="208"/>
        <v>1.3256738842244732E-3</v>
      </c>
      <c r="C896" s="88">
        <f t="shared" si="209"/>
        <v>1.6990954400839002E-3</v>
      </c>
      <c r="D896" s="88">
        <f t="shared" si="210"/>
        <v>9.522523283650462E-4</v>
      </c>
      <c r="E896" s="89">
        <f t="shared" si="211"/>
        <v>-0.19835841313269501</v>
      </c>
      <c r="F896" s="90">
        <f t="shared" si="212"/>
        <v>-0.19999999999999996</v>
      </c>
      <c r="G896" s="90">
        <f t="shared" si="213"/>
        <v>1.5886324522306958E-3</v>
      </c>
      <c r="H896" s="90">
        <f t="shared" si="214"/>
        <v>1.5908086610693678E-3</v>
      </c>
      <c r="I896" s="87">
        <f t="shared" si="215"/>
        <v>1.3321475916924437</v>
      </c>
      <c r="J896" s="88">
        <f t="shared" si="216"/>
        <v>1.333727587564455</v>
      </c>
      <c r="K896" s="88">
        <f t="shared" si="217"/>
        <v>1.3305675958204324</v>
      </c>
      <c r="L896" s="91">
        <f t="shared" si="218"/>
        <v>1.1692332447772321E-3</v>
      </c>
      <c r="M896" s="88">
        <f t="shared" si="219"/>
        <v>-1.9902807954495013E-4</v>
      </c>
      <c r="N896" s="88">
        <f t="shared" si="220"/>
        <v>1.3305900004412869</v>
      </c>
      <c r="O896" s="92">
        <f t="shared" si="221"/>
        <v>1.3324127264692887</v>
      </c>
      <c r="P896" s="64"/>
      <c r="Q896" s="85">
        <v>89.900000000000503</v>
      </c>
      <c r="R896" s="64">
        <f t="shared" si="222"/>
        <v>0</v>
      </c>
      <c r="S896" s="64">
        <f t="shared" si="223"/>
        <v>1.34</v>
      </c>
      <c r="T896" s="64"/>
      <c r="U896" s="64"/>
    </row>
    <row r="897" spans="1:21">
      <c r="A897" s="85">
        <v>90.000000000000497</v>
      </c>
      <c r="B897" s="87">
        <f t="shared" si="208"/>
        <v>1.3242109909512175E-3</v>
      </c>
      <c r="C897" s="88">
        <f t="shared" si="209"/>
        <v>1.6972221596141827E-3</v>
      </c>
      <c r="D897" s="88">
        <f t="shared" si="210"/>
        <v>9.5119982228825247E-4</v>
      </c>
      <c r="E897" s="89">
        <f t="shared" si="211"/>
        <v>-0.19836022216344892</v>
      </c>
      <c r="F897" s="90">
        <f t="shared" si="212"/>
        <v>-0.19999999999999996</v>
      </c>
      <c r="G897" s="90">
        <f t="shared" si="213"/>
        <v>1.5868817773075819E-3</v>
      </c>
      <c r="H897" s="90">
        <f t="shared" si="214"/>
        <v>1.589053189141461E-3</v>
      </c>
      <c r="I897" s="87">
        <f t="shared" si="215"/>
        <v>1.3321562568969323</v>
      </c>
      <c r="J897" s="88">
        <f t="shared" si="216"/>
        <v>1.3337345232173912</v>
      </c>
      <c r="K897" s="88">
        <f t="shared" si="217"/>
        <v>1.3305779905764736</v>
      </c>
      <c r="L897" s="91">
        <f t="shared" si="218"/>
        <v>1.1679460397097474E-3</v>
      </c>
      <c r="M897" s="88">
        <f t="shared" si="219"/>
        <v>-1.9880715705772569E-4</v>
      </c>
      <c r="N897" s="88">
        <f t="shared" si="220"/>
        <v>1.330600370272415</v>
      </c>
      <c r="O897" s="92">
        <f t="shared" si="221"/>
        <v>1.3324210990951226</v>
      </c>
      <c r="P897" s="64"/>
      <c r="Q897" s="85">
        <v>90.000000000000497</v>
      </c>
      <c r="R897" s="64">
        <f t="shared" si="222"/>
        <v>0</v>
      </c>
      <c r="S897" s="64">
        <f t="shared" si="223"/>
        <v>1.34</v>
      </c>
      <c r="T897" s="64"/>
      <c r="U897" s="64"/>
    </row>
    <row r="898" spans="1:21">
      <c r="A898" s="85">
        <v>90.100000000000506</v>
      </c>
      <c r="B898" s="87">
        <f t="shared" si="208"/>
        <v>1.3227513227513153E-3</v>
      </c>
      <c r="C898" s="88">
        <f t="shared" si="209"/>
        <v>1.6953530052494492E-3</v>
      </c>
      <c r="D898" s="88">
        <f t="shared" si="210"/>
        <v>9.5014964025318159E-4</v>
      </c>
      <c r="E898" s="89">
        <f t="shared" si="211"/>
        <v>-0.19836202721148333</v>
      </c>
      <c r="F898" s="90">
        <f t="shared" si="212"/>
        <v>-0.19999999999999987</v>
      </c>
      <c r="G898" s="90">
        <f t="shared" si="213"/>
        <v>1.5851349566289373E-3</v>
      </c>
      <c r="H898" s="90">
        <f t="shared" si="214"/>
        <v>1.5873015873015782E-3</v>
      </c>
      <c r="I898" s="87">
        <f t="shared" si="215"/>
        <v>1.3321649029982365</v>
      </c>
      <c r="J898" s="88">
        <f t="shared" si="216"/>
        <v>1.3337414435493284</v>
      </c>
      <c r="K898" s="88">
        <f t="shared" si="217"/>
        <v>1.3305883624471448</v>
      </c>
      <c r="L898" s="91">
        <f t="shared" si="218"/>
        <v>1.1666616656619904E-3</v>
      </c>
      <c r="M898" s="88">
        <f t="shared" si="219"/>
        <v>-1.9858672447741239E-4</v>
      </c>
      <c r="N898" s="88">
        <f t="shared" si="220"/>
        <v>1.3306107172735682</v>
      </c>
      <c r="O898" s="92">
        <f t="shared" si="221"/>
        <v>1.3324294532627867</v>
      </c>
      <c r="P898" s="64"/>
      <c r="Q898" s="85">
        <v>90.100000000000506</v>
      </c>
      <c r="R898" s="64">
        <f t="shared" si="222"/>
        <v>0</v>
      </c>
      <c r="S898" s="64">
        <f t="shared" si="223"/>
        <v>1.34</v>
      </c>
      <c r="T898" s="64"/>
      <c r="U898" s="64"/>
    </row>
    <row r="899" spans="1:21">
      <c r="A899" s="85">
        <v>90.2000000000005</v>
      </c>
      <c r="B899" s="87">
        <f t="shared" si="208"/>
        <v>1.3212948689715848E-3</v>
      </c>
      <c r="C899" s="88">
        <f t="shared" si="209"/>
        <v>1.6934879633723706E-3</v>
      </c>
      <c r="D899" s="88">
        <f t="shared" si="210"/>
        <v>9.4910177457079893E-4</v>
      </c>
      <c r="E899" s="89">
        <f t="shared" si="211"/>
        <v>-0.19836382828993676</v>
      </c>
      <c r="F899" s="90">
        <f t="shared" si="212"/>
        <v>-0.2</v>
      </c>
      <c r="G899" s="90">
        <f t="shared" si="213"/>
        <v>1.5833919774806387E-3</v>
      </c>
      <c r="H899" s="90">
        <f t="shared" si="214"/>
        <v>1.5855538427659017E-3</v>
      </c>
      <c r="I899" s="87">
        <f t="shared" si="215"/>
        <v>1.3321735300594584</v>
      </c>
      <c r="J899" s="88">
        <f t="shared" si="216"/>
        <v>1.3337483486109762</v>
      </c>
      <c r="K899" s="88">
        <f t="shared" si="217"/>
        <v>1.3305987115079405</v>
      </c>
      <c r="L899" s="91">
        <f t="shared" si="218"/>
        <v>1.165380113304404E-3</v>
      </c>
      <c r="M899" s="88">
        <f t="shared" si="219"/>
        <v>-1.9836678017647939E-4</v>
      </c>
      <c r="N899" s="88">
        <f t="shared" si="220"/>
        <v>1.3306210415200566</v>
      </c>
      <c r="O899" s="92">
        <f t="shared" si="221"/>
        <v>1.3324377890332526</v>
      </c>
      <c r="P899" s="64"/>
      <c r="Q899" s="85">
        <v>90.2000000000005</v>
      </c>
      <c r="R899" s="64">
        <f t="shared" si="222"/>
        <v>0</v>
      </c>
      <c r="S899" s="64">
        <f t="shared" si="223"/>
        <v>1.34</v>
      </c>
      <c r="T899" s="64"/>
      <c r="U899" s="64"/>
    </row>
    <row r="900" spans="1:21">
      <c r="A900" s="85">
        <v>90.300000000000495</v>
      </c>
      <c r="B900" s="87">
        <f t="shared" si="208"/>
        <v>1.3198416190057121E-3</v>
      </c>
      <c r="C900" s="88">
        <f t="shared" si="209"/>
        <v>1.6916270204254717E-3</v>
      </c>
      <c r="D900" s="88">
        <f t="shared" si="210"/>
        <v>9.4805621758595247E-4</v>
      </c>
      <c r="E900" s="89">
        <f t="shared" si="211"/>
        <v>-0.19836562541188874</v>
      </c>
      <c r="F900" s="90">
        <f t="shared" si="212"/>
        <v>-0.19999999999999984</v>
      </c>
      <c r="G900" s="90">
        <f t="shared" si="213"/>
        <v>1.58165282720442E-3</v>
      </c>
      <c r="H900" s="90">
        <f t="shared" si="214"/>
        <v>1.5838099428068543E-3</v>
      </c>
      <c r="I900" s="87">
        <f t="shared" si="215"/>
        <v>1.3321821381434229</v>
      </c>
      <c r="J900" s="88">
        <f t="shared" si="216"/>
        <v>1.3337552384528222</v>
      </c>
      <c r="K900" s="88">
        <f t="shared" si="217"/>
        <v>1.3306090378340236</v>
      </c>
      <c r="L900" s="91">
        <f t="shared" si="218"/>
        <v>1.1641013733489029E-3</v>
      </c>
      <c r="M900" s="88">
        <f t="shared" si="219"/>
        <v>-1.981473225342299E-4</v>
      </c>
      <c r="N900" s="88">
        <f t="shared" si="220"/>
        <v>1.3306313430868593</v>
      </c>
      <c r="O900" s="92">
        <f t="shared" si="221"/>
        <v>1.3324461064672239</v>
      </c>
      <c r="P900" s="64"/>
      <c r="Q900" s="85">
        <v>90.300000000000495</v>
      </c>
      <c r="R900" s="64">
        <f t="shared" si="222"/>
        <v>0</v>
      </c>
      <c r="S900" s="64">
        <f t="shared" si="223"/>
        <v>1.34</v>
      </c>
      <c r="T900" s="64"/>
      <c r="U900" s="64"/>
    </row>
    <row r="901" spans="1:21">
      <c r="A901" s="85">
        <v>90.400000000000503</v>
      </c>
      <c r="B901" s="87">
        <f t="shared" si="208"/>
        <v>1.3183915622939938E-3</v>
      </c>
      <c r="C901" s="88">
        <f t="shared" si="209"/>
        <v>1.6897701629108057E-3</v>
      </c>
      <c r="D901" s="88">
        <f t="shared" si="210"/>
        <v>9.4701296167718212E-4</v>
      </c>
      <c r="E901" s="89">
        <f t="shared" si="211"/>
        <v>-0.19836741859036261</v>
      </c>
      <c r="F901" s="90">
        <f t="shared" si="212"/>
        <v>-0.20000000000000009</v>
      </c>
      <c r="G901" s="90">
        <f t="shared" si="213"/>
        <v>1.5799174931975686E-3</v>
      </c>
      <c r="H901" s="90">
        <f t="shared" si="214"/>
        <v>1.5820698747527927E-3</v>
      </c>
      <c r="I901" s="87">
        <f t="shared" si="215"/>
        <v>1.3321907273126785</v>
      </c>
      <c r="J901" s="88">
        <f t="shared" si="216"/>
        <v>1.33376211312513</v>
      </c>
      <c r="K901" s="88">
        <f t="shared" si="217"/>
        <v>1.3306193415002268</v>
      </c>
      <c r="L901" s="91">
        <f t="shared" si="218"/>
        <v>1.1628254365475339E-3</v>
      </c>
      <c r="M901" s="88">
        <f t="shared" si="219"/>
        <v>-1.9792834993746702E-4</v>
      </c>
      <c r="N901" s="88">
        <f t="shared" si="220"/>
        <v>1.3306416220486266</v>
      </c>
      <c r="O901" s="92">
        <f t="shared" si="221"/>
        <v>1.3324544056251375</v>
      </c>
      <c r="P901" s="64"/>
      <c r="Q901" s="85">
        <v>90.400000000000503</v>
      </c>
      <c r="R901" s="64">
        <f t="shared" si="222"/>
        <v>0</v>
      </c>
      <c r="S901" s="64">
        <f t="shared" si="223"/>
        <v>1.34</v>
      </c>
      <c r="T901" s="64"/>
      <c r="U901" s="64"/>
    </row>
    <row r="902" spans="1:21">
      <c r="A902" s="85">
        <v>90.500000000000497</v>
      </c>
      <c r="B902" s="87">
        <f t="shared" si="208"/>
        <v>1.3169446883230832E-3</v>
      </c>
      <c r="C902" s="88">
        <f t="shared" si="209"/>
        <v>1.687917377389626E-3</v>
      </c>
      <c r="D902" s="88">
        <f t="shared" si="210"/>
        <v>9.4597199925654067E-4</v>
      </c>
      <c r="E902" s="89">
        <f t="shared" si="211"/>
        <v>-0.19836920783832354</v>
      </c>
      <c r="F902" s="90">
        <f t="shared" si="212"/>
        <v>-0.19999999999999993</v>
      </c>
      <c r="G902" s="90">
        <f t="shared" si="213"/>
        <v>1.5781859629126211E-3</v>
      </c>
      <c r="H902" s="90">
        <f t="shared" si="214"/>
        <v>1.5803336259876998E-3</v>
      </c>
      <c r="I902" s="87">
        <f t="shared" si="215"/>
        <v>1.3321992976294996</v>
      </c>
      <c r="J902" s="88">
        <f t="shared" si="216"/>
        <v>1.3337689726779443</v>
      </c>
      <c r="K902" s="88">
        <f t="shared" si="217"/>
        <v>1.3306296225810552</v>
      </c>
      <c r="L902" s="91">
        <f t="shared" si="218"/>
        <v>1.1615522936936362E-3</v>
      </c>
      <c r="M902" s="88">
        <f t="shared" si="219"/>
        <v>-1.9770986077932554E-4</v>
      </c>
      <c r="N902" s="88">
        <f t="shared" si="220"/>
        <v>1.330651878479681</v>
      </c>
      <c r="O902" s="92">
        <f t="shared" si="221"/>
        <v>1.3324626865671643</v>
      </c>
      <c r="P902" s="64"/>
      <c r="Q902" s="85">
        <v>90.500000000000497</v>
      </c>
      <c r="R902" s="64">
        <f t="shared" si="222"/>
        <v>0</v>
      </c>
      <c r="S902" s="64">
        <f t="shared" si="223"/>
        <v>1.34</v>
      </c>
      <c r="T902" s="64"/>
      <c r="U902" s="64"/>
    </row>
    <row r="903" spans="1:21">
      <c r="A903" s="85">
        <v>90.600000000000506</v>
      </c>
      <c r="B903" s="87">
        <f t="shared" ref="B903:B966" si="224">(R_dead_char*(A903)+R_c*m_c)/(A903+m_c)</f>
        <v>1.3155009866257325E-3</v>
      </c>
      <c r="C903" s="88">
        <f t="shared" ref="C903:C966" si="225">B903*(1+SQRT(E903^2+F903^2))</f>
        <v>1.6860686504820623E-3</v>
      </c>
      <c r="D903" s="88">
        <f t="shared" ref="D903:D966" si="226">B903*(1-SQRT(E903^2+F903^2))</f>
        <v>9.4493332276940291E-4</v>
      </c>
      <c r="E903" s="89">
        <f t="shared" ref="E903:E966" si="227">(B903-G903)/B903</f>
        <v>-0.19837099316868106</v>
      </c>
      <c r="F903" s="90">
        <f t="shared" ref="F903:F966" si="228">(B903-H903)/B903</f>
        <v>-0.2</v>
      </c>
      <c r="G903" s="90">
        <f t="shared" ref="G903:G966" si="229">(R_dead_char*A903+R_c*(m_c+sig_m_c))/(A903+(m_c+sig_m_c))</f>
        <v>1.576458223857059E-3</v>
      </c>
      <c r="H903" s="90">
        <f t="shared" ref="H903:H966" si="230">(R_dead_char*A903+(R_c+sig_Rc)*(m_c))/(A903+m_c)</f>
        <v>1.5786011839508791E-3</v>
      </c>
      <c r="I903" s="87">
        <f t="shared" ref="I903:I966" si="231">(R_mod_char*(A903)+R_c*m_c)/(A903+m_c)</f>
        <v>1.3322078491558869</v>
      </c>
      <c r="J903" s="88">
        <f t="shared" ref="J903:J966" si="232">I903*(1+SQRT(L903^2+M903^2))</f>
        <v>1.3337758171610867</v>
      </c>
      <c r="K903" s="88">
        <f t="shared" ref="K903:K966" si="233">I903*(1-SQRT(L903^2+M903^2))</f>
        <v>1.330639881150687</v>
      </c>
      <c r="L903" s="91">
        <f t="shared" ref="L903:L966" si="234">(I903-N903)/I903</f>
        <v>1.1602819356200014E-3</v>
      </c>
      <c r="M903" s="88">
        <f t="shared" ref="M903:M966" si="235">(I903-O903)/I903</f>
        <v>-1.9749185346110466E-4</v>
      </c>
      <c r="N903" s="88">
        <f t="shared" ref="N903:N966" si="236">(R_mod_char*A903+(R_c*(m_c+sig_m_c)))/(A903+(m_c+sig_m_c))</f>
        <v>1.3306621124540201</v>
      </c>
      <c r="O903" s="92">
        <f t="shared" ref="O903:O966" si="237">(R_mod_char*A903+(R_c+sig_Rc)*(m_c))/(A903+(m_c))</f>
        <v>1.3324709493532121</v>
      </c>
      <c r="P903" s="64"/>
      <c r="Q903" s="85">
        <v>90.600000000000506</v>
      </c>
      <c r="R903" s="64">
        <f t="shared" ref="R903:R966" si="238">R_bulk_dead_std</f>
        <v>0</v>
      </c>
      <c r="S903" s="64">
        <f t="shared" ref="S903:S966" si="239">R_bulk_mod_std</f>
        <v>1.34</v>
      </c>
      <c r="T903" s="64"/>
      <c r="U903" s="64"/>
    </row>
    <row r="904" spans="1:21">
      <c r="A904" s="85">
        <v>90.7000000000005</v>
      </c>
      <c r="B904" s="87">
        <f t="shared" si="224"/>
        <v>1.3140604467805446E-3</v>
      </c>
      <c r="C904" s="88">
        <f t="shared" si="225"/>
        <v>1.6842239688668007E-3</v>
      </c>
      <c r="D904" s="88">
        <f t="shared" si="226"/>
        <v>9.4389692469428843E-4</v>
      </c>
      <c r="E904" s="89">
        <f t="shared" si="227"/>
        <v>-0.19837277459428732</v>
      </c>
      <c r="F904" s="90">
        <f t="shared" si="228"/>
        <v>-0.20000000000000004</v>
      </c>
      <c r="G904" s="90">
        <f t="shared" si="229"/>
        <v>1.57473426359301E-3</v>
      </c>
      <c r="H904" s="90">
        <f t="shared" si="230"/>
        <v>1.5768725361366535E-3</v>
      </c>
      <c r="I904" s="87">
        <f t="shared" si="231"/>
        <v>1.33221638195357</v>
      </c>
      <c r="J904" s="88">
        <f t="shared" si="232"/>
        <v>1.3337826466241631</v>
      </c>
      <c r="K904" s="88">
        <f t="shared" si="233"/>
        <v>1.3306501172829768</v>
      </c>
      <c r="L904" s="91">
        <f t="shared" si="234"/>
        <v>1.1590143532000333E-3</v>
      </c>
      <c r="M904" s="88">
        <f t="shared" si="235"/>
        <v>-1.9727432639043296E-4</v>
      </c>
      <c r="N904" s="88">
        <f t="shared" si="236"/>
        <v>1.3306723240453175</v>
      </c>
      <c r="O904" s="92">
        <f t="shared" si="237"/>
        <v>1.3324791940429261</v>
      </c>
      <c r="P904" s="64"/>
      <c r="Q904" s="85">
        <v>90.7000000000005</v>
      </c>
      <c r="R904" s="64">
        <f t="shared" si="238"/>
        <v>0</v>
      </c>
      <c r="S904" s="64">
        <f t="shared" si="239"/>
        <v>1.34</v>
      </c>
      <c r="T904" s="64"/>
      <c r="U904" s="64"/>
    </row>
    <row r="905" spans="1:21">
      <c r="A905" s="85">
        <v>90.800000000000495</v>
      </c>
      <c r="B905" s="87">
        <f t="shared" si="224"/>
        <v>1.3126230584117188E-3</v>
      </c>
      <c r="C905" s="88">
        <f t="shared" si="225"/>
        <v>1.6823833192807598E-3</v>
      </c>
      <c r="D905" s="88">
        <f t="shared" si="226"/>
        <v>9.4286279754267788E-4</v>
      </c>
      <c r="E905" s="89">
        <f t="shared" si="227"/>
        <v>-0.19837455212793853</v>
      </c>
      <c r="F905" s="90">
        <f t="shared" si="228"/>
        <v>-0.2</v>
      </c>
      <c r="G905" s="90">
        <f t="shared" si="229"/>
        <v>1.5730140697369484E-3</v>
      </c>
      <c r="H905" s="90">
        <f t="shared" si="230"/>
        <v>1.5751476700940625E-3</v>
      </c>
      <c r="I905" s="87">
        <f t="shared" si="231"/>
        <v>1.332224896084008</v>
      </c>
      <c r="J905" s="88">
        <f t="shared" si="232"/>
        <v>1.3337894611165606</v>
      </c>
      <c r="K905" s="88">
        <f t="shared" si="233"/>
        <v>1.3306603310514555</v>
      </c>
      <c r="L905" s="91">
        <f t="shared" si="234"/>
        <v>1.157749537346742E-3</v>
      </c>
      <c r="M905" s="88">
        <f t="shared" si="235"/>
        <v>-1.9705727798210112E-4</v>
      </c>
      <c r="N905" s="88">
        <f t="shared" si="236"/>
        <v>1.3306825133269249</v>
      </c>
      <c r="O905" s="92">
        <f t="shared" si="237"/>
        <v>1.3324874206956903</v>
      </c>
      <c r="P905" s="64"/>
      <c r="Q905" s="85">
        <v>90.800000000000495</v>
      </c>
      <c r="R905" s="64">
        <f t="shared" si="238"/>
        <v>0</v>
      </c>
      <c r="S905" s="64">
        <f t="shared" si="239"/>
        <v>1.34</v>
      </c>
      <c r="T905" s="64"/>
      <c r="U905" s="64"/>
    </row>
    <row r="906" spans="1:21">
      <c r="A906" s="85">
        <v>90.900000000000503</v>
      </c>
      <c r="B906" s="87">
        <f t="shared" si="224"/>
        <v>1.3111888111888039E-3</v>
      </c>
      <c r="C906" s="88">
        <f t="shared" si="225"/>
        <v>1.6805466885187763E-3</v>
      </c>
      <c r="D906" s="88">
        <f t="shared" si="226"/>
        <v>9.4183093385883146E-4</v>
      </c>
      <c r="E906" s="89">
        <f t="shared" si="227"/>
        <v>-0.19837632578237535</v>
      </c>
      <c r="F906" s="90">
        <f t="shared" si="228"/>
        <v>-0.2</v>
      </c>
      <c r="G906" s="90">
        <f t="shared" si="229"/>
        <v>1.5712976299593995E-3</v>
      </c>
      <c r="H906" s="90">
        <f t="shared" si="230"/>
        <v>1.5734265734265646E-3</v>
      </c>
      <c r="I906" s="87">
        <f t="shared" si="231"/>
        <v>1.3322333916083917</v>
      </c>
      <c r="J906" s="88">
        <f t="shared" si="232"/>
        <v>1.3337962606874498</v>
      </c>
      <c r="K906" s="88">
        <f t="shared" si="233"/>
        <v>1.3306705225293338</v>
      </c>
      <c r="L906" s="91">
        <f t="shared" si="234"/>
        <v>1.1564874790127373E-3</v>
      </c>
      <c r="M906" s="88">
        <f t="shared" si="235"/>
        <v>-1.9684070665806043E-4</v>
      </c>
      <c r="N906" s="88">
        <f t="shared" si="236"/>
        <v>1.3306926803718739</v>
      </c>
      <c r="O906" s="92">
        <f t="shared" si="237"/>
        <v>1.3324956293706294</v>
      </c>
      <c r="P906" s="64"/>
      <c r="Q906" s="85">
        <v>90.900000000000503</v>
      </c>
      <c r="R906" s="64">
        <f t="shared" si="238"/>
        <v>0</v>
      </c>
      <c r="S906" s="64">
        <f t="shared" si="239"/>
        <v>1.34</v>
      </c>
      <c r="T906" s="64"/>
      <c r="U906" s="64"/>
    </row>
    <row r="907" spans="1:21">
      <c r="A907" s="85">
        <v>91.000000000000497</v>
      </c>
      <c r="B907" s="87">
        <f t="shared" si="224"/>
        <v>1.3097576948264498E-3</v>
      </c>
      <c r="C907" s="88">
        <f t="shared" si="225"/>
        <v>1.6787140634332873E-3</v>
      </c>
      <c r="D907" s="88">
        <f t="shared" si="226"/>
        <v>9.4080132621961231E-4</v>
      </c>
      <c r="E907" s="89">
        <f t="shared" si="227"/>
        <v>-0.19837809557028266</v>
      </c>
      <c r="F907" s="90">
        <f t="shared" si="228"/>
        <v>-0.20000000000000004</v>
      </c>
      <c r="G907" s="90">
        <f t="shared" si="229"/>
        <v>1.5695849319846444E-3</v>
      </c>
      <c r="H907" s="90">
        <f t="shared" si="230"/>
        <v>1.5717092337917398E-3</v>
      </c>
      <c r="I907" s="87">
        <f t="shared" si="231"/>
        <v>1.3322418685876447</v>
      </c>
      <c r="J907" s="88">
        <f t="shared" si="232"/>
        <v>1.3338030453857865</v>
      </c>
      <c r="K907" s="88">
        <f t="shared" si="233"/>
        <v>1.3306806917895029</v>
      </c>
      <c r="L907" s="91">
        <f t="shared" si="234"/>
        <v>1.1552281691900553E-3</v>
      </c>
      <c r="M907" s="88">
        <f t="shared" si="235"/>
        <v>-1.966246108472553E-4</v>
      </c>
      <c r="N907" s="88">
        <f t="shared" si="236"/>
        <v>1.3307028252528779</v>
      </c>
      <c r="O907" s="92">
        <f t="shared" si="237"/>
        <v>1.3325038201266102</v>
      </c>
      <c r="P907" s="64"/>
      <c r="Q907" s="85">
        <v>91.000000000000497</v>
      </c>
      <c r="R907" s="64">
        <f t="shared" si="238"/>
        <v>0</v>
      </c>
      <c r="S907" s="64">
        <f t="shared" si="239"/>
        <v>1.34</v>
      </c>
      <c r="T907" s="64"/>
      <c r="U907" s="64"/>
    </row>
    <row r="908" spans="1:21">
      <c r="A908" s="85">
        <v>91.100000000000506</v>
      </c>
      <c r="B908" s="87">
        <f t="shared" si="224"/>
        <v>1.3083296990841619E-3</v>
      </c>
      <c r="C908" s="88">
        <f t="shared" si="225"/>
        <v>1.6768854309340171E-3</v>
      </c>
      <c r="D908" s="88">
        <f t="shared" si="226"/>
        <v>9.3977396723430662E-4</v>
      </c>
      <c r="E908" s="89">
        <f t="shared" si="227"/>
        <v>-0.19837986150428985</v>
      </c>
      <c r="F908" s="90">
        <f t="shared" si="228"/>
        <v>-0.19999999999999996</v>
      </c>
      <c r="G908" s="90">
        <f t="shared" si="229"/>
        <v>1.5678759635904271E-3</v>
      </c>
      <c r="H908" s="90">
        <f t="shared" si="230"/>
        <v>1.5699956389009942E-3</v>
      </c>
      <c r="I908" s="87">
        <f t="shared" si="231"/>
        <v>1.3322503270824249</v>
      </c>
      <c r="J908" s="88">
        <f t="shared" si="232"/>
        <v>1.3338098152603137</v>
      </c>
      <c r="K908" s="88">
        <f t="shared" si="233"/>
        <v>1.330690838904536</v>
      </c>
      <c r="L908" s="91">
        <f t="shared" si="234"/>
        <v>1.1539715989103193E-3</v>
      </c>
      <c r="M908" s="88">
        <f t="shared" si="235"/>
        <v>-1.9640898898478859E-4</v>
      </c>
      <c r="N908" s="88">
        <f t="shared" si="236"/>
        <v>1.3307129480423328</v>
      </c>
      <c r="O908" s="92">
        <f t="shared" si="237"/>
        <v>1.3325119930222418</v>
      </c>
      <c r="P908" s="64"/>
      <c r="Q908" s="85">
        <v>91.100000000000605</v>
      </c>
      <c r="R908" s="64">
        <f t="shared" si="238"/>
        <v>0</v>
      </c>
      <c r="S908" s="64">
        <f t="shared" si="239"/>
        <v>1.34</v>
      </c>
      <c r="T908" s="64"/>
      <c r="U908" s="64"/>
    </row>
    <row r="909" spans="1:21">
      <c r="A909" s="85">
        <v>91.2000000000005</v>
      </c>
      <c r="B909" s="87">
        <f t="shared" si="224"/>
        <v>1.3069048137660567E-3</v>
      </c>
      <c r="C909" s="88">
        <f t="shared" si="225"/>
        <v>1.6750607779876664E-3</v>
      </c>
      <c r="D909" s="88">
        <f t="shared" si="226"/>
        <v>9.3874884954444715E-4</v>
      </c>
      <c r="E909" s="89">
        <f t="shared" si="227"/>
        <v>-0.19838162359697215</v>
      </c>
      <c r="F909" s="90">
        <f t="shared" si="228"/>
        <v>-0.20000000000000007</v>
      </c>
      <c r="G909" s="90">
        <f t="shared" si="229"/>
        <v>1.5661707126076656E-3</v>
      </c>
      <c r="H909" s="90">
        <f t="shared" si="230"/>
        <v>1.5682857765192681E-3</v>
      </c>
      <c r="I909" s="87">
        <f t="shared" si="231"/>
        <v>1.3322587671531259</v>
      </c>
      <c r="J909" s="88">
        <f t="shared" si="232"/>
        <v>1.3338165703595597</v>
      </c>
      <c r="K909" s="88">
        <f t="shared" si="233"/>
        <v>1.3307009639466922</v>
      </c>
      <c r="L909" s="91">
        <f t="shared" si="234"/>
        <v>1.1527177592433999E-3</v>
      </c>
      <c r="M909" s="88">
        <f t="shared" si="235"/>
        <v>-1.961938395134208E-4</v>
      </c>
      <c r="N909" s="88">
        <f t="shared" si="236"/>
        <v>1.3307230488123207</v>
      </c>
      <c r="O909" s="92">
        <f t="shared" si="237"/>
        <v>1.332520148115879</v>
      </c>
      <c r="P909" s="64"/>
      <c r="Q909" s="85">
        <v>91.2000000000006</v>
      </c>
      <c r="R909" s="64">
        <f t="shared" si="238"/>
        <v>0</v>
      </c>
      <c r="S909" s="64">
        <f t="shared" si="239"/>
        <v>1.34</v>
      </c>
      <c r="T909" s="64"/>
      <c r="U909" s="64"/>
    </row>
    <row r="910" spans="1:21">
      <c r="A910" s="85">
        <v>91.300000000000495</v>
      </c>
      <c r="B910" s="87">
        <f t="shared" si="224"/>
        <v>1.3054830287206195E-3</v>
      </c>
      <c r="C910" s="88">
        <f t="shared" si="225"/>
        <v>1.6732400916176005E-3</v>
      </c>
      <c r="D910" s="88">
        <f t="shared" si="226"/>
        <v>9.3772596582363855E-4</v>
      </c>
      <c r="E910" s="89">
        <f t="shared" si="227"/>
        <v>-0.19838338186084925</v>
      </c>
      <c r="F910" s="90">
        <f t="shared" si="228"/>
        <v>-0.19999999999999996</v>
      </c>
      <c r="G910" s="90">
        <f t="shared" si="229"/>
        <v>1.5644691669201602E-3</v>
      </c>
      <c r="H910" s="90">
        <f t="shared" si="230"/>
        <v>1.5665796344647433E-3</v>
      </c>
      <c r="I910" s="87">
        <f t="shared" si="231"/>
        <v>1.3322671888598783</v>
      </c>
      <c r="J910" s="88">
        <f t="shared" si="232"/>
        <v>1.3338233107318418</v>
      </c>
      <c r="K910" s="88">
        <f t="shared" si="233"/>
        <v>1.3307110669879147</v>
      </c>
      <c r="L910" s="91">
        <f t="shared" si="234"/>
        <v>1.151466641298409E-3</v>
      </c>
      <c r="M910" s="88">
        <f t="shared" si="235"/>
        <v>-1.9597916088256878E-4</v>
      </c>
      <c r="N910" s="88">
        <f t="shared" si="236"/>
        <v>1.3307331276346097</v>
      </c>
      <c r="O910" s="92">
        <f t="shared" si="237"/>
        <v>1.3325282854656224</v>
      </c>
      <c r="P910" s="64"/>
      <c r="Q910" s="85">
        <v>91.300000000000594</v>
      </c>
      <c r="R910" s="64">
        <f t="shared" si="238"/>
        <v>0</v>
      </c>
      <c r="S910" s="64">
        <f t="shared" si="239"/>
        <v>1.34</v>
      </c>
      <c r="T910" s="64"/>
      <c r="U910" s="64"/>
    </row>
    <row r="911" spans="1:21">
      <c r="A911" s="85">
        <v>91.400000000000503</v>
      </c>
      <c r="B911" s="87">
        <f t="shared" si="224"/>
        <v>1.3040643338404622E-3</v>
      </c>
      <c r="C911" s="88">
        <f t="shared" si="225"/>
        <v>1.6714233589035436E-3</v>
      </c>
      <c r="D911" s="88">
        <f t="shared" si="226"/>
        <v>9.3670530877738075E-4</v>
      </c>
      <c r="E911" s="89">
        <f t="shared" si="227"/>
        <v>-0.19838513630838689</v>
      </c>
      <c r="F911" s="90">
        <f t="shared" si="228"/>
        <v>-0.2</v>
      </c>
      <c r="G911" s="90">
        <f t="shared" si="229"/>
        <v>1.562771314464308E-3</v>
      </c>
      <c r="H911" s="90">
        <f t="shared" si="230"/>
        <v>1.5648772006085546E-3</v>
      </c>
      <c r="I911" s="87">
        <f t="shared" si="231"/>
        <v>1.3322755922625518</v>
      </c>
      <c r="J911" s="88">
        <f t="shared" si="232"/>
        <v>1.3338300364252682</v>
      </c>
      <c r="K911" s="88">
        <f t="shared" si="233"/>
        <v>1.3307211480998353</v>
      </c>
      <c r="L911" s="91">
        <f t="shared" si="234"/>
        <v>1.1502182362230265E-3</v>
      </c>
      <c r="M911" s="88">
        <f t="shared" si="235"/>
        <v>-1.9576495154813805E-4</v>
      </c>
      <c r="N911" s="88">
        <f t="shared" si="236"/>
        <v>1.3307431845806565</v>
      </c>
      <c r="O911" s="92">
        <f t="shared" si="237"/>
        <v>1.3325364051293198</v>
      </c>
      <c r="P911" s="64"/>
      <c r="Q911" s="85">
        <v>91.400000000000603</v>
      </c>
      <c r="R911" s="64">
        <f t="shared" si="238"/>
        <v>0</v>
      </c>
      <c r="S911" s="64">
        <f t="shared" si="239"/>
        <v>1.34</v>
      </c>
      <c r="T911" s="64"/>
      <c r="U911" s="64"/>
    </row>
    <row r="912" spans="1:21">
      <c r="A912" s="85">
        <v>91.500000000000497</v>
      </c>
      <c r="B912" s="87">
        <f t="shared" si="224"/>
        <v>1.3026487190620857E-3</v>
      </c>
      <c r="C912" s="88">
        <f t="shared" si="225"/>
        <v>1.6696105669812733E-3</v>
      </c>
      <c r="D912" s="88">
        <f t="shared" si="226"/>
        <v>9.3568687114289819E-4</v>
      </c>
      <c r="E912" s="89">
        <f t="shared" si="227"/>
        <v>-0.19838688695199697</v>
      </c>
      <c r="F912" s="90">
        <f t="shared" si="228"/>
        <v>-0.20000000000000009</v>
      </c>
      <c r="G912" s="90">
        <f t="shared" si="229"/>
        <v>1.5610771432288193E-3</v>
      </c>
      <c r="H912" s="90">
        <f t="shared" si="230"/>
        <v>1.563178462874503E-3</v>
      </c>
      <c r="I912" s="87">
        <f t="shared" si="231"/>
        <v>1.3322839774207555</v>
      </c>
      <c r="J912" s="88">
        <f t="shared" si="232"/>
        <v>1.3338367474877357</v>
      </c>
      <c r="K912" s="88">
        <f t="shared" si="233"/>
        <v>1.3307312073537751</v>
      </c>
      <c r="L912" s="91">
        <f t="shared" si="234"/>
        <v>1.1489725352029955E-3</v>
      </c>
      <c r="M912" s="88">
        <f t="shared" si="235"/>
        <v>-1.9555120997318852E-4</v>
      </c>
      <c r="N912" s="88">
        <f t="shared" si="236"/>
        <v>1.3307532197216081</v>
      </c>
      <c r="O912" s="92">
        <f t="shared" si="237"/>
        <v>1.3325445071645681</v>
      </c>
      <c r="P912" s="64"/>
      <c r="Q912" s="85">
        <v>91.500000000000597</v>
      </c>
      <c r="R912" s="64">
        <f t="shared" si="238"/>
        <v>0</v>
      </c>
      <c r="S912" s="64">
        <f t="shared" si="239"/>
        <v>1.34</v>
      </c>
      <c r="T912" s="64"/>
      <c r="U912" s="64"/>
    </row>
    <row r="913" spans="1:21">
      <c r="A913" s="85">
        <v>91.600000000000506</v>
      </c>
      <c r="B913" s="87">
        <f t="shared" si="224"/>
        <v>1.3012361743656401E-3</v>
      </c>
      <c r="C913" s="88">
        <f t="shared" si="225"/>
        <v>1.6678017030423147E-3</v>
      </c>
      <c r="D913" s="88">
        <f t="shared" si="226"/>
        <v>9.3467064568896537E-4</v>
      </c>
      <c r="E913" s="89">
        <f t="shared" si="227"/>
        <v>-0.19838863380403721</v>
      </c>
      <c r="F913" s="90">
        <f t="shared" si="228"/>
        <v>-0.2</v>
      </c>
      <c r="G913" s="90">
        <f t="shared" si="229"/>
        <v>1.5593866412544313E-3</v>
      </c>
      <c r="H913" s="90">
        <f t="shared" si="230"/>
        <v>1.5614834092387681E-3</v>
      </c>
      <c r="I913" s="87">
        <f t="shared" si="231"/>
        <v>1.3322923443938408</v>
      </c>
      <c r="J913" s="88">
        <f t="shared" si="232"/>
        <v>1.3338434439669353</v>
      </c>
      <c r="K913" s="88">
        <f t="shared" si="233"/>
        <v>1.3307412448207465</v>
      </c>
      <c r="L913" s="91">
        <f t="shared" si="234"/>
        <v>1.1477295294626141E-3</v>
      </c>
      <c r="M913" s="88">
        <f t="shared" si="235"/>
        <v>-1.9533793462693324E-4</v>
      </c>
      <c r="N913" s="88">
        <f t="shared" si="236"/>
        <v>1.330763233128303</v>
      </c>
      <c r="O913" s="92">
        <f t="shared" si="237"/>
        <v>1.332552591628714</v>
      </c>
      <c r="P913" s="64"/>
      <c r="Q913" s="85">
        <v>91.600000000000605</v>
      </c>
      <c r="R913" s="64">
        <f t="shared" si="238"/>
        <v>0</v>
      </c>
      <c r="S913" s="64">
        <f t="shared" si="239"/>
        <v>1.34</v>
      </c>
      <c r="T913" s="64"/>
      <c r="U913" s="64"/>
    </row>
    <row r="914" spans="1:21">
      <c r="A914" s="85">
        <v>91.7000000000006</v>
      </c>
      <c r="B914" s="87">
        <f t="shared" si="224"/>
        <v>1.2998266897746881E-3</v>
      </c>
      <c r="C914" s="88">
        <f t="shared" si="225"/>
        <v>1.6659967543336395E-3</v>
      </c>
      <c r="D914" s="88">
        <f t="shared" si="226"/>
        <v>9.3365662521573654E-4</v>
      </c>
      <c r="E914" s="89">
        <f t="shared" si="227"/>
        <v>-0.19839037687681194</v>
      </c>
      <c r="F914" s="90">
        <f t="shared" si="228"/>
        <v>-0.1999999999999999</v>
      </c>
      <c r="G914" s="90">
        <f t="shared" si="229"/>
        <v>1.5576997966336274E-3</v>
      </c>
      <c r="H914" s="90">
        <f t="shared" si="230"/>
        <v>1.5597920277296256E-3</v>
      </c>
      <c r="I914" s="87">
        <f t="shared" si="231"/>
        <v>1.3323006932409014</v>
      </c>
      <c r="J914" s="88">
        <f t="shared" si="232"/>
        <v>1.3338501259103488</v>
      </c>
      <c r="K914" s="88">
        <f t="shared" si="233"/>
        <v>1.330751260571454</v>
      </c>
      <c r="L914" s="91">
        <f t="shared" si="234"/>
        <v>1.1464892102638978E-3</v>
      </c>
      <c r="M914" s="88">
        <f t="shared" si="235"/>
        <v>-1.9512512398573752E-4</v>
      </c>
      <c r="N914" s="88">
        <f t="shared" si="236"/>
        <v>1.3307732248712736</v>
      </c>
      <c r="O914" s="92">
        <f t="shared" si="237"/>
        <v>1.3325606585788563</v>
      </c>
      <c r="P914" s="64"/>
      <c r="Q914" s="85">
        <v>91.7000000000006</v>
      </c>
      <c r="R914" s="64">
        <f t="shared" si="238"/>
        <v>0</v>
      </c>
      <c r="S914" s="64">
        <f t="shared" si="239"/>
        <v>1.34</v>
      </c>
      <c r="T914" s="64"/>
      <c r="U914" s="64"/>
    </row>
    <row r="915" spans="1:21">
      <c r="A915" s="85">
        <v>91.800000000000594</v>
      </c>
      <c r="B915" s="87">
        <f t="shared" si="224"/>
        <v>1.2984202553559751E-3</v>
      </c>
      <c r="C915" s="88">
        <f t="shared" si="225"/>
        <v>1.6641957081573731E-3</v>
      </c>
      <c r="D915" s="88">
        <f t="shared" si="226"/>
        <v>9.3264480255457721E-4</v>
      </c>
      <c r="E915" s="89">
        <f t="shared" si="227"/>
        <v>-0.19839211618257266</v>
      </c>
      <c r="F915" s="90">
        <f t="shared" si="228"/>
        <v>-0.20000000000000004</v>
      </c>
      <c r="G915" s="90">
        <f t="shared" si="229"/>
        <v>1.5560165975103634E-3</v>
      </c>
      <c r="H915" s="90">
        <f t="shared" si="230"/>
        <v>1.5581043064271701E-3</v>
      </c>
      <c r="I915" s="87">
        <f t="shared" si="231"/>
        <v>1.3323090240207747</v>
      </c>
      <c r="J915" s="88">
        <f t="shared" si="232"/>
        <v>1.3338567933652528</v>
      </c>
      <c r="K915" s="88">
        <f t="shared" si="233"/>
        <v>1.3307612546762964</v>
      </c>
      <c r="L915" s="91">
        <f t="shared" si="234"/>
        <v>1.1452515689062404E-3</v>
      </c>
      <c r="M915" s="88">
        <f t="shared" si="235"/>
        <v>-1.9491277653261799E-4</v>
      </c>
      <c r="N915" s="88">
        <f t="shared" si="236"/>
        <v>1.3307831950207469</v>
      </c>
      <c r="O915" s="92">
        <f t="shared" si="237"/>
        <v>1.332568708071846</v>
      </c>
      <c r="P915" s="64"/>
      <c r="Q915" s="85">
        <v>91.800000000000594</v>
      </c>
      <c r="R915" s="64">
        <f t="shared" si="238"/>
        <v>0</v>
      </c>
      <c r="S915" s="64">
        <f t="shared" si="239"/>
        <v>1.34</v>
      </c>
      <c r="T915" s="64"/>
      <c r="U915" s="64"/>
    </row>
    <row r="916" spans="1:21">
      <c r="A916" s="85">
        <v>91.900000000000603</v>
      </c>
      <c r="B916" s="87">
        <f t="shared" si="224"/>
        <v>1.2970168612191873E-3</v>
      </c>
      <c r="C916" s="88">
        <f t="shared" si="225"/>
        <v>1.6623985518704827E-3</v>
      </c>
      <c r="D916" s="88">
        <f t="shared" si="226"/>
        <v>9.3163517056789194E-4</v>
      </c>
      <c r="E916" s="89">
        <f t="shared" si="227"/>
        <v>-0.19839385173351745</v>
      </c>
      <c r="F916" s="90">
        <f t="shared" si="228"/>
        <v>-0.19999999999999993</v>
      </c>
      <c r="G916" s="90">
        <f t="shared" si="229"/>
        <v>1.554337032079779E-3</v>
      </c>
      <c r="H916" s="90">
        <f t="shared" si="230"/>
        <v>1.5564202334630247E-3</v>
      </c>
      <c r="I916" s="87">
        <f t="shared" si="231"/>
        <v>1.3323173367920451</v>
      </c>
      <c r="J916" s="88">
        <f t="shared" si="232"/>
        <v>1.33386344637872</v>
      </c>
      <c r="K916" s="88">
        <f t="shared" si="233"/>
        <v>1.3307712272053702</v>
      </c>
      <c r="L916" s="91">
        <f t="shared" si="234"/>
        <v>1.1440165967272391E-3</v>
      </c>
      <c r="M916" s="88">
        <f t="shared" si="235"/>
        <v>-1.947008907565745E-4</v>
      </c>
      <c r="N916" s="88">
        <f t="shared" si="236"/>
        <v>1.3307931436466476</v>
      </c>
      <c r="O916" s="92">
        <f t="shared" si="237"/>
        <v>1.332576740164289</v>
      </c>
      <c r="P916" s="64"/>
      <c r="Q916" s="85">
        <v>91.900000000000603</v>
      </c>
      <c r="R916" s="64">
        <f t="shared" si="238"/>
        <v>0</v>
      </c>
      <c r="S916" s="64">
        <f t="shared" si="239"/>
        <v>1.34</v>
      </c>
      <c r="T916" s="64"/>
      <c r="U916" s="64"/>
    </row>
    <row r="917" spans="1:21">
      <c r="A917" s="85">
        <v>92.000000000000597</v>
      </c>
      <c r="B917" s="87">
        <f t="shared" si="224"/>
        <v>1.2956164975167267E-3</v>
      </c>
      <c r="C917" s="88">
        <f t="shared" si="225"/>
        <v>1.6606052728844946E-3</v>
      </c>
      <c r="D917" s="88">
        <f t="shared" si="226"/>
        <v>9.3062772214895886E-4</v>
      </c>
      <c r="E917" s="89">
        <f t="shared" si="227"/>
        <v>-0.19839558354179243</v>
      </c>
      <c r="F917" s="90">
        <f t="shared" si="228"/>
        <v>-0.19999999999999979</v>
      </c>
      <c r="G917" s="90">
        <f t="shared" si="229"/>
        <v>1.5526610885879309E-3</v>
      </c>
      <c r="H917" s="90">
        <f t="shared" si="230"/>
        <v>1.5547397970200718E-3</v>
      </c>
      <c r="I917" s="87">
        <f t="shared" si="231"/>
        <v>1.3323256316130427</v>
      </c>
      <c r="J917" s="88">
        <f t="shared" si="232"/>
        <v>1.3338700849976182</v>
      </c>
      <c r="K917" s="88">
        <f t="shared" si="233"/>
        <v>1.3307811782284673</v>
      </c>
      <c r="L917" s="91">
        <f t="shared" si="234"/>
        <v>1.1427842851013585E-3</v>
      </c>
      <c r="M917" s="88">
        <f t="shared" si="235"/>
        <v>-1.9448946515392298E-4</v>
      </c>
      <c r="N917" s="88">
        <f t="shared" si="236"/>
        <v>1.3308030708185976</v>
      </c>
      <c r="O917" s="92">
        <f t="shared" si="237"/>
        <v>1.332584754912546</v>
      </c>
      <c r="P917" s="64"/>
      <c r="Q917" s="85">
        <v>92.000000000000597</v>
      </c>
      <c r="R917" s="64">
        <f t="shared" si="238"/>
        <v>0</v>
      </c>
      <c r="S917" s="64">
        <f t="shared" si="239"/>
        <v>1.34</v>
      </c>
      <c r="T917" s="64"/>
      <c r="U917" s="64"/>
    </row>
    <row r="918" spans="1:21">
      <c r="A918" s="85">
        <v>92.100000000000605</v>
      </c>
      <c r="B918" s="87">
        <f t="shared" si="224"/>
        <v>1.2942191544434772E-3</v>
      </c>
      <c r="C918" s="88">
        <f t="shared" si="225"/>
        <v>1.6588158586651927E-3</v>
      </c>
      <c r="D918" s="88">
        <f t="shared" si="226"/>
        <v>9.2962245022176163E-4</v>
      </c>
      <c r="E918" s="89">
        <f t="shared" si="227"/>
        <v>-0.19839731161949076</v>
      </c>
      <c r="F918" s="90">
        <f t="shared" si="228"/>
        <v>-0.2</v>
      </c>
      <c r="G918" s="90">
        <f t="shared" si="229"/>
        <v>1.5509887553315136E-3</v>
      </c>
      <c r="H918" s="90">
        <f t="shared" si="230"/>
        <v>1.5530629853321726E-3</v>
      </c>
      <c r="I918" s="87">
        <f t="shared" si="231"/>
        <v>1.3323339085418464</v>
      </c>
      <c r="J918" s="88">
        <f t="shared" si="232"/>
        <v>1.3338767092686128</v>
      </c>
      <c r="K918" s="88">
        <f t="shared" si="233"/>
        <v>1.33079110781508</v>
      </c>
      <c r="L918" s="91">
        <f t="shared" si="234"/>
        <v>1.141554625440089E-3</v>
      </c>
      <c r="M918" s="88">
        <f t="shared" si="235"/>
        <v>-1.9427849822729401E-4</v>
      </c>
      <c r="N918" s="88">
        <f t="shared" si="236"/>
        <v>1.3308129766059198</v>
      </c>
      <c r="O918" s="92">
        <f t="shared" si="237"/>
        <v>1.3325927523727352</v>
      </c>
      <c r="P918" s="64"/>
      <c r="Q918" s="85">
        <v>92.100000000000605</v>
      </c>
      <c r="R918" s="64">
        <f t="shared" si="238"/>
        <v>0</v>
      </c>
      <c r="S918" s="64">
        <f t="shared" si="239"/>
        <v>1.34</v>
      </c>
      <c r="T918" s="64"/>
      <c r="U918" s="64"/>
    </row>
    <row r="919" spans="1:21">
      <c r="A919" s="85">
        <v>92.2000000000006</v>
      </c>
      <c r="B919" s="87">
        <f t="shared" si="224"/>
        <v>1.2928248222365784E-3</v>
      </c>
      <c r="C919" s="88">
        <f t="shared" si="225"/>
        <v>1.6570302967323302E-3</v>
      </c>
      <c r="D919" s="88">
        <f t="shared" si="226"/>
        <v>9.2861934774082669E-4</v>
      </c>
      <c r="E919" s="89">
        <f t="shared" si="227"/>
        <v>-0.1983990359786538</v>
      </c>
      <c r="F919" s="90">
        <f t="shared" si="228"/>
        <v>-0.19999999999999993</v>
      </c>
      <c r="G919" s="90">
        <f t="shared" si="229"/>
        <v>1.5493200206575901E-3</v>
      </c>
      <c r="H919" s="90">
        <f t="shared" si="230"/>
        <v>1.551389786683894E-3</v>
      </c>
      <c r="I919" s="87">
        <f t="shared" si="231"/>
        <v>1.3323421676362854</v>
      </c>
      <c r="J919" s="88">
        <f t="shared" si="232"/>
        <v>1.3338833192381689</v>
      </c>
      <c r="K919" s="88">
        <f t="shared" si="233"/>
        <v>1.3308010160344019</v>
      </c>
      <c r="L919" s="91">
        <f t="shared" si="234"/>
        <v>1.1403276091926078E-3</v>
      </c>
      <c r="M919" s="88">
        <f t="shared" si="235"/>
        <v>-1.9406798848529863E-4</v>
      </c>
      <c r="N919" s="88">
        <f t="shared" si="236"/>
        <v>1.3308228610776383</v>
      </c>
      <c r="O919" s="92">
        <f t="shared" si="237"/>
        <v>1.3326007326007328</v>
      </c>
      <c r="P919" s="64"/>
      <c r="Q919" s="85">
        <v>92.2000000000006</v>
      </c>
      <c r="R919" s="64">
        <f t="shared" si="238"/>
        <v>0</v>
      </c>
      <c r="S919" s="64">
        <f t="shared" si="239"/>
        <v>1.34</v>
      </c>
      <c r="T919" s="64"/>
      <c r="U919" s="64"/>
    </row>
    <row r="920" spans="1:21">
      <c r="A920" s="85">
        <v>92.300000000000594</v>
      </c>
      <c r="B920" s="87">
        <f t="shared" si="224"/>
        <v>1.291433491175196E-3</v>
      </c>
      <c r="C920" s="88">
        <f t="shared" si="225"/>
        <v>1.6552485746593381E-3</v>
      </c>
      <c r="D920" s="88">
        <f t="shared" si="226"/>
        <v>9.2761840769105405E-4</v>
      </c>
      <c r="E920" s="89">
        <f t="shared" si="227"/>
        <v>-0.19840075663127127</v>
      </c>
      <c r="F920" s="90">
        <f t="shared" si="228"/>
        <v>-0.19999999999999996</v>
      </c>
      <c r="G920" s="90">
        <f t="shared" si="229"/>
        <v>1.5476548729633191E-3</v>
      </c>
      <c r="H920" s="90">
        <f t="shared" si="230"/>
        <v>1.5497201894102352E-3</v>
      </c>
      <c r="I920" s="87">
        <f t="shared" si="231"/>
        <v>1.3323504089539389</v>
      </c>
      <c r="J920" s="88">
        <f t="shared" si="232"/>
        <v>1.3338899149525492</v>
      </c>
      <c r="K920" s="88">
        <f t="shared" si="233"/>
        <v>1.3308109029553286</v>
      </c>
      <c r="L920" s="91">
        <f t="shared" si="234"/>
        <v>1.139103227843609E-3</v>
      </c>
      <c r="M920" s="88">
        <f t="shared" si="235"/>
        <v>-1.9385793444369419E-4</v>
      </c>
      <c r="N920" s="88">
        <f t="shared" si="236"/>
        <v>1.3308327243024807</v>
      </c>
      <c r="O920" s="92">
        <f t="shared" si="237"/>
        <v>1.3326086956521739</v>
      </c>
      <c r="P920" s="64"/>
      <c r="Q920" s="85">
        <v>92.300000000000594</v>
      </c>
      <c r="R920" s="64">
        <f t="shared" si="238"/>
        <v>0</v>
      </c>
      <c r="S920" s="64">
        <f t="shared" si="239"/>
        <v>1.34</v>
      </c>
      <c r="T920" s="64"/>
      <c r="U920" s="64"/>
    </row>
    <row r="921" spans="1:21">
      <c r="A921" s="85">
        <v>92.400000000000603</v>
      </c>
      <c r="B921" s="87">
        <f t="shared" si="224"/>
        <v>1.2900451515802968E-3</v>
      </c>
      <c r="C921" s="88">
        <f t="shared" si="225"/>
        <v>1.6534706800730367E-3</v>
      </c>
      <c r="D921" s="88">
        <f t="shared" si="226"/>
        <v>9.2661962308755686E-4</v>
      </c>
      <c r="E921" s="89">
        <f t="shared" si="227"/>
        <v>-0.19840247358928126</v>
      </c>
      <c r="F921" s="90">
        <f t="shared" si="228"/>
        <v>-0.2</v>
      </c>
      <c r="G921" s="90">
        <f t="shared" si="229"/>
        <v>1.5459933006956869E-3</v>
      </c>
      <c r="H921" s="90">
        <f t="shared" si="230"/>
        <v>1.5480541818963561E-3</v>
      </c>
      <c r="I921" s="87">
        <f t="shared" si="231"/>
        <v>1.3323586325521395</v>
      </c>
      <c r="J921" s="88">
        <f t="shared" si="232"/>
        <v>1.333896496457819</v>
      </c>
      <c r="K921" s="88">
        <f t="shared" si="233"/>
        <v>1.3308207686464599</v>
      </c>
      <c r="L921" s="91">
        <f t="shared" si="234"/>
        <v>1.137881472915461E-3</v>
      </c>
      <c r="M921" s="88">
        <f t="shared" si="235"/>
        <v>-1.9364833462421629E-4</v>
      </c>
      <c r="N921" s="88">
        <f t="shared" si="236"/>
        <v>1.3308425663488794</v>
      </c>
      <c r="O921" s="92">
        <f t="shared" si="237"/>
        <v>1.3326166415824554</v>
      </c>
      <c r="P921" s="64"/>
      <c r="Q921" s="85">
        <v>92.400000000000603</v>
      </c>
      <c r="R921" s="64">
        <f t="shared" si="238"/>
        <v>0</v>
      </c>
      <c r="S921" s="64">
        <f t="shared" si="239"/>
        <v>1.34</v>
      </c>
      <c r="T921" s="64"/>
      <c r="U921" s="64"/>
    </row>
    <row r="922" spans="1:21">
      <c r="A922" s="85">
        <v>92.500000000000597</v>
      </c>
      <c r="B922" s="87">
        <f t="shared" si="224"/>
        <v>1.2886597938144247E-3</v>
      </c>
      <c r="C922" s="88">
        <f t="shared" si="225"/>
        <v>1.6516966006533493E-3</v>
      </c>
      <c r="D922" s="88">
        <f t="shared" si="226"/>
        <v>9.2562298697550021E-4</v>
      </c>
      <c r="E922" s="89">
        <f t="shared" si="227"/>
        <v>-0.19840418686457026</v>
      </c>
      <c r="F922" s="90">
        <f t="shared" si="228"/>
        <v>-0.1999999999999999</v>
      </c>
      <c r="G922" s="90">
        <f t="shared" si="229"/>
        <v>1.5443352923512404E-3</v>
      </c>
      <c r="H922" s="90">
        <f t="shared" si="230"/>
        <v>1.5463917525773095E-3</v>
      </c>
      <c r="I922" s="87">
        <f t="shared" si="231"/>
        <v>1.3323668384879728</v>
      </c>
      <c r="J922" s="88">
        <f t="shared" si="232"/>
        <v>1.3339030637998441</v>
      </c>
      <c r="K922" s="88">
        <f t="shared" si="233"/>
        <v>1.3308306131761012</v>
      </c>
      <c r="L922" s="91">
        <f t="shared" si="234"/>
        <v>1.1366623359662037E-3</v>
      </c>
      <c r="M922" s="88">
        <f t="shared" si="235"/>
        <v>-1.9343918755541155E-4</v>
      </c>
      <c r="N922" s="88">
        <f t="shared" si="236"/>
        <v>1.3308523872849731</v>
      </c>
      <c r="O922" s="92">
        <f t="shared" si="237"/>
        <v>1.3326245704467357</v>
      </c>
      <c r="P922" s="64"/>
      <c r="Q922" s="85">
        <v>92.500000000000597</v>
      </c>
      <c r="R922" s="64">
        <f t="shared" si="238"/>
        <v>0</v>
      </c>
      <c r="S922" s="64">
        <f t="shared" si="239"/>
        <v>1.34</v>
      </c>
      <c r="T922" s="64"/>
      <c r="U922" s="64"/>
    </row>
    <row r="923" spans="1:21">
      <c r="A923" s="85">
        <v>92.600000000000605</v>
      </c>
      <c r="B923" s="87">
        <f t="shared" si="224"/>
        <v>1.2872774082814762E-3</v>
      </c>
      <c r="C923" s="88">
        <f t="shared" si="225"/>
        <v>1.6499263241330185E-3</v>
      </c>
      <c r="D923" s="88">
        <f t="shared" si="226"/>
        <v>9.2462849242993411E-4</v>
      </c>
      <c r="E923" s="89">
        <f t="shared" si="227"/>
        <v>-0.19840589646897494</v>
      </c>
      <c r="F923" s="90">
        <f t="shared" si="228"/>
        <v>-0.1999999999999999</v>
      </c>
      <c r="G923" s="90">
        <f t="shared" si="229"/>
        <v>1.5426808364758212E-3</v>
      </c>
      <c r="H923" s="90">
        <f t="shared" si="230"/>
        <v>1.5447328899377713E-3</v>
      </c>
      <c r="I923" s="87">
        <f t="shared" si="231"/>
        <v>1.3323750268182795</v>
      </c>
      <c r="J923" s="88">
        <f t="shared" si="232"/>
        <v>1.3339096170242937</v>
      </c>
      <c r="K923" s="88">
        <f t="shared" si="233"/>
        <v>1.3308404366122653</v>
      </c>
      <c r="L923" s="91">
        <f t="shared" si="234"/>
        <v>1.1354458085902084E-3</v>
      </c>
      <c r="M923" s="88">
        <f t="shared" si="235"/>
        <v>-1.9323049177163648E-4</v>
      </c>
      <c r="N923" s="88">
        <f t="shared" si="236"/>
        <v>1.3308621871786084</v>
      </c>
      <c r="O923" s="92">
        <f t="shared" si="237"/>
        <v>1.3326324822999358</v>
      </c>
      <c r="P923" s="64"/>
      <c r="Q923" s="85">
        <v>92.600000000000605</v>
      </c>
      <c r="R923" s="64">
        <f t="shared" si="238"/>
        <v>0</v>
      </c>
      <c r="S923" s="64">
        <f t="shared" si="239"/>
        <v>1.34</v>
      </c>
      <c r="T923" s="64"/>
      <c r="U923" s="64"/>
    </row>
    <row r="924" spans="1:21">
      <c r="A924" s="85">
        <v>92.7000000000006</v>
      </c>
      <c r="B924" s="87">
        <f t="shared" si="224"/>
        <v>1.2858979854264811E-3</v>
      </c>
      <c r="C924" s="88">
        <f t="shared" si="225"/>
        <v>1.6481598382973224E-3</v>
      </c>
      <c r="D924" s="88">
        <f t="shared" si="226"/>
        <v>9.2363613255564E-4</v>
      </c>
      <c r="E924" s="89">
        <f t="shared" si="227"/>
        <v>-0.19840760241428027</v>
      </c>
      <c r="F924" s="90">
        <f t="shared" si="228"/>
        <v>-0.1999999999999999</v>
      </c>
      <c r="G924" s="90">
        <f t="shared" si="229"/>
        <v>1.5410299216643024E-3</v>
      </c>
      <c r="H924" s="90">
        <f t="shared" si="230"/>
        <v>1.5430775825117772E-3</v>
      </c>
      <c r="I924" s="87">
        <f t="shared" si="231"/>
        <v>1.3323831975996572</v>
      </c>
      <c r="J924" s="88">
        <f t="shared" si="232"/>
        <v>1.3339161561766404</v>
      </c>
      <c r="K924" s="88">
        <f t="shared" si="233"/>
        <v>1.330850239022674</v>
      </c>
      <c r="L924" s="91">
        <f t="shared" si="234"/>
        <v>1.1342318824176716E-3</v>
      </c>
      <c r="M924" s="88">
        <f t="shared" si="235"/>
        <v>-1.9302224581388972E-4</v>
      </c>
      <c r="N924" s="88">
        <f t="shared" si="236"/>
        <v>1.330871966097342</v>
      </c>
      <c r="O924" s="92">
        <f t="shared" si="237"/>
        <v>1.3326403771967426</v>
      </c>
      <c r="P924" s="64"/>
      <c r="Q924" s="85">
        <v>92.7000000000006</v>
      </c>
      <c r="R924" s="64">
        <f t="shared" si="238"/>
        <v>0</v>
      </c>
      <c r="S924" s="64">
        <f t="shared" si="239"/>
        <v>1.34</v>
      </c>
      <c r="T924" s="64"/>
      <c r="U924" s="64"/>
    </row>
    <row r="925" spans="1:21">
      <c r="A925" s="85">
        <v>92.800000000000594</v>
      </c>
      <c r="B925" s="87">
        <f t="shared" si="224"/>
        <v>1.2845215157353802E-3</v>
      </c>
      <c r="C925" s="88">
        <f t="shared" si="225"/>
        <v>1.6463971309837941E-3</v>
      </c>
      <c r="D925" s="88">
        <f t="shared" si="226"/>
        <v>9.226459004869665E-4</v>
      </c>
      <c r="E925" s="89">
        <f t="shared" si="227"/>
        <v>-0.1984093047122211</v>
      </c>
      <c r="F925" s="90">
        <f t="shared" si="228"/>
        <v>-0.20000000000000004</v>
      </c>
      <c r="G925" s="90">
        <f t="shared" si="229"/>
        <v>1.5393825365603254E-3</v>
      </c>
      <c r="H925" s="90">
        <f t="shared" si="230"/>
        <v>1.5414258188824563E-3</v>
      </c>
      <c r="I925" s="87">
        <f t="shared" si="231"/>
        <v>1.3323913508884608</v>
      </c>
      <c r="J925" s="88">
        <f t="shared" si="232"/>
        <v>1.3339226813021627</v>
      </c>
      <c r="K925" s="88">
        <f t="shared" si="233"/>
        <v>1.3308600204747589</v>
      </c>
      <c r="L925" s="91">
        <f t="shared" si="234"/>
        <v>1.133020549114944E-3</v>
      </c>
      <c r="M925" s="88">
        <f t="shared" si="235"/>
        <v>-1.9281444822931128E-4</v>
      </c>
      <c r="N925" s="88">
        <f t="shared" si="236"/>
        <v>1.3308817241084412</v>
      </c>
      <c r="O925" s="92">
        <f t="shared" si="237"/>
        <v>1.3326482551916079</v>
      </c>
      <c r="P925" s="64"/>
      <c r="Q925" s="85">
        <v>92.800000000000594</v>
      </c>
      <c r="R925" s="64">
        <f t="shared" si="238"/>
        <v>0</v>
      </c>
      <c r="S925" s="64">
        <f t="shared" si="239"/>
        <v>1.34</v>
      </c>
      <c r="T925" s="64"/>
      <c r="U925" s="64"/>
    </row>
    <row r="926" spans="1:21">
      <c r="A926" s="85">
        <v>92.900000000000603</v>
      </c>
      <c r="B926" s="87">
        <f t="shared" si="224"/>
        <v>1.2831479897348077E-3</v>
      </c>
      <c r="C926" s="88">
        <f t="shared" si="225"/>
        <v>1.6446381900819416E-3</v>
      </c>
      <c r="D926" s="88">
        <f t="shared" si="226"/>
        <v>9.2165778938767381E-4</v>
      </c>
      <c r="E926" s="89">
        <f t="shared" si="227"/>
        <v>-0.19841100337448209</v>
      </c>
      <c r="F926" s="90">
        <f t="shared" si="228"/>
        <v>-0.19999999999999993</v>
      </c>
      <c r="G926" s="90">
        <f t="shared" si="229"/>
        <v>1.5377386698560405E-3</v>
      </c>
      <c r="H926" s="90">
        <f t="shared" si="230"/>
        <v>1.5397775876817691E-3</v>
      </c>
      <c r="I926" s="87">
        <f t="shared" si="231"/>
        <v>1.3323994867408042</v>
      </c>
      <c r="J926" s="88">
        <f t="shared" si="232"/>
        <v>1.3339291924459435</v>
      </c>
      <c r="K926" s="88">
        <f t="shared" si="233"/>
        <v>1.3308697810356651</v>
      </c>
      <c r="L926" s="91">
        <f t="shared" si="234"/>
        <v>1.1318118003833585E-3</v>
      </c>
      <c r="M926" s="88">
        <f t="shared" si="235"/>
        <v>-1.9260709757151488E-4</v>
      </c>
      <c r="N926" s="88">
        <f t="shared" si="236"/>
        <v>1.3308914612788862</v>
      </c>
      <c r="O926" s="92">
        <f t="shared" si="237"/>
        <v>1.3326561163387511</v>
      </c>
      <c r="P926" s="64"/>
      <c r="Q926" s="85">
        <v>92.900000000000603</v>
      </c>
      <c r="R926" s="64">
        <f t="shared" si="238"/>
        <v>0</v>
      </c>
      <c r="S926" s="64">
        <f t="shared" si="239"/>
        <v>1.34</v>
      </c>
      <c r="T926" s="64"/>
      <c r="U926" s="64"/>
    </row>
    <row r="927" spans="1:21">
      <c r="A927" s="86">
        <v>93.000000000000597</v>
      </c>
      <c r="B927" s="87">
        <f t="shared" si="224"/>
        <v>1.2817773979918738E-3</v>
      </c>
      <c r="C927" s="88">
        <f t="shared" si="225"/>
        <v>1.6428830035329735E-3</v>
      </c>
      <c r="D927" s="88">
        <f t="shared" si="226"/>
        <v>9.2067179245077413E-4</v>
      </c>
      <c r="E927" s="89">
        <f t="shared" si="227"/>
        <v>-0.19841269841269835</v>
      </c>
      <c r="F927" s="90">
        <f t="shared" si="228"/>
        <v>-0.19999999999999993</v>
      </c>
      <c r="G927" s="90">
        <f t="shared" si="229"/>
        <v>1.5360983102918487E-3</v>
      </c>
      <c r="H927" s="90">
        <f t="shared" si="230"/>
        <v>1.5381328775902485E-3</v>
      </c>
      <c r="I927" s="87">
        <f t="shared" si="231"/>
        <v>1.3324076052125615</v>
      </c>
      <c r="J927" s="88">
        <f t="shared" si="232"/>
        <v>1.3339356896528738</v>
      </c>
      <c r="K927" s="88">
        <f t="shared" si="233"/>
        <v>1.3308795207722492</v>
      </c>
      <c r="L927" s="91">
        <f t="shared" si="234"/>
        <v>1.1306056279600562E-3</v>
      </c>
      <c r="M927" s="88">
        <f t="shared" si="235"/>
        <v>-1.9240019240008693E-4</v>
      </c>
      <c r="N927" s="88">
        <f t="shared" si="236"/>
        <v>1.3309011776753714</v>
      </c>
      <c r="O927" s="92">
        <f t="shared" si="237"/>
        <v>1.3326639606921598</v>
      </c>
      <c r="P927" s="64"/>
      <c r="Q927" s="85">
        <v>93.000000000000597</v>
      </c>
      <c r="R927" s="64">
        <f t="shared" si="238"/>
        <v>0</v>
      </c>
      <c r="S927" s="64">
        <f t="shared" si="239"/>
        <v>1.34</v>
      </c>
      <c r="T927" s="64"/>
      <c r="U927" s="64"/>
    </row>
    <row r="928" spans="1:21">
      <c r="A928" s="85">
        <v>93.100000000000605</v>
      </c>
      <c r="B928" s="87">
        <f t="shared" si="224"/>
        <v>1.2804097311139482E-3</v>
      </c>
      <c r="C928" s="88">
        <f t="shared" si="225"/>
        <v>1.641131559329519E-3</v>
      </c>
      <c r="D928" s="88">
        <f t="shared" si="226"/>
        <v>9.1968790289837746E-4</v>
      </c>
      <c r="E928" s="89">
        <f t="shared" si="227"/>
        <v>-0.1984143898384553</v>
      </c>
      <c r="F928" s="90">
        <f t="shared" si="228"/>
        <v>-0.19999999999999979</v>
      </c>
      <c r="G928" s="90">
        <f t="shared" si="229"/>
        <v>1.5344614466561428E-3</v>
      </c>
      <c r="H928" s="90">
        <f t="shared" si="230"/>
        <v>1.5364916773367376E-3</v>
      </c>
      <c r="I928" s="87">
        <f t="shared" si="231"/>
        <v>1.3324157063593685</v>
      </c>
      <c r="J928" s="88">
        <f t="shared" si="232"/>
        <v>1.3339421729676526</v>
      </c>
      <c r="K928" s="88">
        <f t="shared" si="233"/>
        <v>1.3308892397510841</v>
      </c>
      <c r="L928" s="91">
        <f t="shared" si="234"/>
        <v>1.1294020236171497E-3</v>
      </c>
      <c r="M928" s="88">
        <f t="shared" si="235"/>
        <v>-1.9219373128108566E-4</v>
      </c>
      <c r="N928" s="88">
        <f t="shared" si="236"/>
        <v>1.3309108733643069</v>
      </c>
      <c r="O928" s="92">
        <f t="shared" si="237"/>
        <v>1.3326717883055912</v>
      </c>
      <c r="P928" s="64"/>
      <c r="Q928" s="85">
        <v>93.100000000000605</v>
      </c>
      <c r="R928" s="64">
        <f t="shared" si="238"/>
        <v>0</v>
      </c>
      <c r="S928" s="64">
        <f t="shared" si="239"/>
        <v>1.34</v>
      </c>
      <c r="T928" s="64"/>
      <c r="U928" s="64"/>
    </row>
    <row r="929" spans="1:21">
      <c r="A929" s="85">
        <v>93.2000000000006</v>
      </c>
      <c r="B929" s="87">
        <f t="shared" si="224"/>
        <v>1.2790449797484462E-3</v>
      </c>
      <c r="C929" s="88">
        <f t="shared" si="225"/>
        <v>1.6393838455153581E-3</v>
      </c>
      <c r="D929" s="88">
        <f t="shared" si="226"/>
        <v>9.1870611398153443E-4</v>
      </c>
      <c r="E929" s="89">
        <f t="shared" si="227"/>
        <v>-0.19841607766328878</v>
      </c>
      <c r="F929" s="90">
        <f t="shared" si="228"/>
        <v>-0.19999999999999996</v>
      </c>
      <c r="G929" s="90">
        <f t="shared" si="229"/>
        <v>1.5328280677850536E-3</v>
      </c>
      <c r="H929" s="90">
        <f t="shared" si="230"/>
        <v>1.5348539756981354E-3</v>
      </c>
      <c r="I929" s="87">
        <f t="shared" si="231"/>
        <v>1.3324237902366234</v>
      </c>
      <c r="J929" s="88">
        <f t="shared" si="232"/>
        <v>1.3339486424347879</v>
      </c>
      <c r="K929" s="88">
        <f t="shared" si="233"/>
        <v>1.330898938038459</v>
      </c>
      <c r="L929" s="91">
        <f t="shared" si="234"/>
        <v>1.1282009791617174E-3</v>
      </c>
      <c r="M929" s="88">
        <f t="shared" si="235"/>
        <v>-1.919877127865402E-4</v>
      </c>
      <c r="N929" s="88">
        <f t="shared" si="236"/>
        <v>1.3309205484118201</v>
      </c>
      <c r="O929" s="92">
        <f t="shared" si="237"/>
        <v>1.3326795992325733</v>
      </c>
      <c r="P929" s="64"/>
      <c r="Q929" s="85">
        <v>93.2000000000006</v>
      </c>
      <c r="R929" s="64">
        <f t="shared" si="238"/>
        <v>0</v>
      </c>
      <c r="S929" s="64">
        <f t="shared" si="239"/>
        <v>1.34</v>
      </c>
      <c r="T929" s="64"/>
      <c r="U929" s="64"/>
    </row>
    <row r="930" spans="1:21">
      <c r="A930" s="85">
        <v>93.300000000000594</v>
      </c>
      <c r="B930" s="87">
        <f t="shared" si="224"/>
        <v>1.2776831345826154E-3</v>
      </c>
      <c r="C930" s="88">
        <f t="shared" si="225"/>
        <v>1.6376398501851462E-3</v>
      </c>
      <c r="D930" s="88">
        <f t="shared" si="226"/>
        <v>9.1772641898008446E-4</v>
      </c>
      <c r="E930" s="89">
        <f t="shared" si="227"/>
        <v>-0.19841776189868568</v>
      </c>
      <c r="F930" s="90">
        <f t="shared" si="228"/>
        <v>-0.19999999999999996</v>
      </c>
      <c r="G930" s="90">
        <f t="shared" si="229"/>
        <v>1.5311981625621951E-3</v>
      </c>
      <c r="H930" s="90">
        <f t="shared" si="230"/>
        <v>1.5332197614991384E-3</v>
      </c>
      <c r="I930" s="87">
        <f t="shared" si="231"/>
        <v>1.3324318568994891</v>
      </c>
      <c r="J930" s="88">
        <f t="shared" si="232"/>
        <v>1.3339550980985975</v>
      </c>
      <c r="K930" s="88">
        <f t="shared" si="233"/>
        <v>1.3309086157003807</v>
      </c>
      <c r="L930" s="91">
        <f t="shared" si="234"/>
        <v>1.1270024864361303E-3</v>
      </c>
      <c r="M930" s="88">
        <f t="shared" si="235"/>
        <v>-1.9178213549411635E-4</v>
      </c>
      <c r="N930" s="88">
        <f t="shared" si="236"/>
        <v>1.3309302028837566</v>
      </c>
      <c r="O930" s="92">
        <f t="shared" si="237"/>
        <v>1.3326873935264056</v>
      </c>
      <c r="P930" s="64"/>
      <c r="Q930" s="85">
        <v>93.300000000000594</v>
      </c>
      <c r="R930" s="64">
        <f t="shared" si="238"/>
        <v>0</v>
      </c>
      <c r="S930" s="64">
        <f t="shared" si="239"/>
        <v>1.34</v>
      </c>
      <c r="T930" s="64"/>
      <c r="U930" s="64"/>
    </row>
    <row r="931" spans="1:21">
      <c r="A931" s="85">
        <v>93.400000000000603</v>
      </c>
      <c r="B931" s="87">
        <f t="shared" si="224"/>
        <v>1.2763241863433228E-3</v>
      </c>
      <c r="C931" s="88">
        <f t="shared" si="225"/>
        <v>1.6358995614841468E-3</v>
      </c>
      <c r="D931" s="88">
        <f t="shared" si="226"/>
        <v>9.1674881120249894E-4</v>
      </c>
      <c r="E931" s="89">
        <f t="shared" si="227"/>
        <v>-0.19841944255608449</v>
      </c>
      <c r="F931" s="90">
        <f t="shared" si="228"/>
        <v>-0.20000000000000004</v>
      </c>
      <c r="G931" s="90">
        <f t="shared" si="229"/>
        <v>1.529571719918413E-3</v>
      </c>
      <c r="H931" s="90">
        <f t="shared" si="230"/>
        <v>1.5315890236119874E-3</v>
      </c>
      <c r="I931" s="87">
        <f t="shared" si="231"/>
        <v>1.3324399064028931</v>
      </c>
      <c r="J931" s="88">
        <f t="shared" si="232"/>
        <v>1.3339615400032099</v>
      </c>
      <c r="K931" s="88">
        <f t="shared" si="233"/>
        <v>1.3309182728025764</v>
      </c>
      <c r="L931" s="91">
        <f t="shared" si="234"/>
        <v>1.1258065373163815E-3</v>
      </c>
      <c r="M931" s="88">
        <f t="shared" si="235"/>
        <v>-1.915769979884489E-4</v>
      </c>
      <c r="N931" s="88">
        <f t="shared" si="236"/>
        <v>1.3309398368456835</v>
      </c>
      <c r="O931" s="92">
        <f t="shared" si="237"/>
        <v>1.3326951712401618</v>
      </c>
      <c r="P931" s="64"/>
      <c r="Q931" s="85">
        <v>93.400000000000603</v>
      </c>
      <c r="R931" s="64">
        <f t="shared" si="238"/>
        <v>0</v>
      </c>
      <c r="S931" s="64">
        <f t="shared" si="239"/>
        <v>1.34</v>
      </c>
      <c r="T931" s="64"/>
      <c r="U931" s="64"/>
    </row>
    <row r="932" spans="1:21">
      <c r="A932" s="85">
        <v>93.500000000000597</v>
      </c>
      <c r="B932" s="87">
        <f t="shared" si="224"/>
        <v>1.2749681257968469E-3</v>
      </c>
      <c r="C932" s="88">
        <f t="shared" si="225"/>
        <v>1.6341629676079603E-3</v>
      </c>
      <c r="D932" s="88">
        <f t="shared" si="226"/>
        <v>9.1577328398573341E-4</v>
      </c>
      <c r="E932" s="89">
        <f t="shared" si="227"/>
        <v>-0.19842111964687406</v>
      </c>
      <c r="F932" s="90">
        <f t="shared" si="228"/>
        <v>-0.2</v>
      </c>
      <c r="G932" s="90">
        <f t="shared" si="229"/>
        <v>1.5279487288315339E-3</v>
      </c>
      <c r="H932" s="90">
        <f t="shared" si="230"/>
        <v>1.5299617509562163E-3</v>
      </c>
      <c r="I932" s="87">
        <f t="shared" si="231"/>
        <v>1.33244793880153</v>
      </c>
      <c r="J932" s="88">
        <f t="shared" si="232"/>
        <v>1.3339679681925669</v>
      </c>
      <c r="K932" s="88">
        <f t="shared" si="233"/>
        <v>1.3309279094104931</v>
      </c>
      <c r="L932" s="91">
        <f t="shared" si="234"/>
        <v>1.1246131237140802E-3</v>
      </c>
      <c r="M932" s="88">
        <f t="shared" si="235"/>
        <v>-1.9137229885980749E-4</v>
      </c>
      <c r="N932" s="88">
        <f t="shared" si="236"/>
        <v>1.330949450362888</v>
      </c>
      <c r="O932" s="92">
        <f t="shared" si="237"/>
        <v>1.3327029324266895</v>
      </c>
      <c r="P932" s="64"/>
      <c r="Q932" s="85">
        <v>93.500000000000597</v>
      </c>
      <c r="R932" s="64">
        <f t="shared" si="238"/>
        <v>0</v>
      </c>
      <c r="S932" s="64">
        <f t="shared" si="239"/>
        <v>1.34</v>
      </c>
      <c r="T932" s="64"/>
      <c r="U932" s="64"/>
    </row>
    <row r="933" spans="1:21">
      <c r="A933" s="85">
        <v>93.600000000000605</v>
      </c>
      <c r="B933" s="87">
        <f t="shared" si="224"/>
        <v>1.2736149437486651E-3</v>
      </c>
      <c r="C933" s="88">
        <f t="shared" si="225"/>
        <v>1.6324300568022589E-3</v>
      </c>
      <c r="D933" s="88">
        <f t="shared" si="226"/>
        <v>9.1479983069507132E-4</v>
      </c>
      <c r="E933" s="89">
        <f t="shared" si="227"/>
        <v>-0.19842279318239622</v>
      </c>
      <c r="F933" s="90">
        <f t="shared" si="228"/>
        <v>-0.1999999999999999</v>
      </c>
      <c r="G933" s="90">
        <f t="shared" si="229"/>
        <v>1.5263291783261157E-3</v>
      </c>
      <c r="H933" s="90">
        <f t="shared" si="230"/>
        <v>1.528337932498398E-3</v>
      </c>
      <c r="I933" s="87">
        <f t="shared" si="231"/>
        <v>1.3324559541498622</v>
      </c>
      <c r="J933" s="88">
        <f t="shared" si="232"/>
        <v>1.3339743827104227</v>
      </c>
      <c r="K933" s="88">
        <f t="shared" si="233"/>
        <v>1.3309375255893019</v>
      </c>
      <c r="L933" s="91">
        <f t="shared" si="234"/>
        <v>1.1234222375744462E-3</v>
      </c>
      <c r="M933" s="88">
        <f t="shared" si="235"/>
        <v>-1.9116803670426235E-4</v>
      </c>
      <c r="N933" s="88">
        <f t="shared" si="236"/>
        <v>1.3309590435003817</v>
      </c>
      <c r="O933" s="92">
        <f t="shared" si="237"/>
        <v>1.3327106771386119</v>
      </c>
      <c r="P933" s="64"/>
      <c r="Q933" s="85">
        <v>93.600000000000605</v>
      </c>
      <c r="R933" s="64">
        <f t="shared" si="238"/>
        <v>0</v>
      </c>
      <c r="S933" s="64">
        <f t="shared" si="239"/>
        <v>1.34</v>
      </c>
      <c r="T933" s="64"/>
      <c r="U933" s="64"/>
    </row>
    <row r="934" spans="1:21">
      <c r="A934" s="85">
        <v>93.7000000000006</v>
      </c>
      <c r="B934" s="87">
        <f t="shared" si="224"/>
        <v>1.2722646310432489E-3</v>
      </c>
      <c r="C934" s="88">
        <f t="shared" si="225"/>
        <v>1.6307008173625209E-3</v>
      </c>
      <c r="D934" s="88">
        <f t="shared" si="226"/>
        <v>9.1382844472397693E-4</v>
      </c>
      <c r="E934" s="89">
        <f t="shared" si="227"/>
        <v>-0.19842446317394427</v>
      </c>
      <c r="F934" s="90">
        <f t="shared" si="228"/>
        <v>-0.19999999999999982</v>
      </c>
      <c r="G934" s="90">
        <f t="shared" si="229"/>
        <v>1.5247130574732018E-3</v>
      </c>
      <c r="H934" s="90">
        <f t="shared" si="230"/>
        <v>1.5267175572518984E-3</v>
      </c>
      <c r="I934" s="87">
        <f t="shared" si="231"/>
        <v>1.3324639525021207</v>
      </c>
      <c r="J934" s="88">
        <f t="shared" si="232"/>
        <v>1.333980783600345</v>
      </c>
      <c r="K934" s="88">
        <f t="shared" si="233"/>
        <v>1.3309471214038964</v>
      </c>
      <c r="L934" s="91">
        <f t="shared" si="234"/>
        <v>1.1222338708766393E-3</v>
      </c>
      <c r="M934" s="88">
        <f t="shared" si="235"/>
        <v>-1.9096421012418339E-4</v>
      </c>
      <c r="N934" s="88">
        <f t="shared" si="236"/>
        <v>1.3309686163229006</v>
      </c>
      <c r="O934" s="92">
        <f t="shared" si="237"/>
        <v>1.3327184054283292</v>
      </c>
      <c r="P934" s="64"/>
      <c r="Q934" s="85">
        <v>93.7000000000006</v>
      </c>
      <c r="R934" s="64">
        <f t="shared" si="238"/>
        <v>0</v>
      </c>
      <c r="S934" s="64">
        <f t="shared" si="239"/>
        <v>1.34</v>
      </c>
      <c r="T934" s="64"/>
      <c r="U934" s="64"/>
    </row>
    <row r="935" spans="1:21">
      <c r="A935" s="85">
        <v>93.800000000000594</v>
      </c>
      <c r="B935" s="87">
        <f t="shared" si="224"/>
        <v>1.2709171785638554E-3</v>
      </c>
      <c r="C935" s="88">
        <f t="shared" si="225"/>
        <v>1.6289752376337664E-3</v>
      </c>
      <c r="D935" s="88">
        <f t="shared" si="226"/>
        <v>9.128591194939446E-4</v>
      </c>
      <c r="E935" s="89">
        <f t="shared" si="227"/>
        <v>-0.1984261296327636</v>
      </c>
      <c r="F935" s="90">
        <f t="shared" si="228"/>
        <v>-0.19999999999999996</v>
      </c>
      <c r="G935" s="90">
        <f t="shared" si="229"/>
        <v>1.5231003553900732E-3</v>
      </c>
      <c r="H935" s="90">
        <f t="shared" si="230"/>
        <v>1.5251006142766265E-3</v>
      </c>
      <c r="I935" s="87">
        <f t="shared" si="231"/>
        <v>1.3324719339123068</v>
      </c>
      <c r="J935" s="88">
        <f t="shared" si="232"/>
        <v>1.3339871709057174</v>
      </c>
      <c r="K935" s="88">
        <f t="shared" si="233"/>
        <v>1.330956696918896</v>
      </c>
      <c r="L935" s="91">
        <f t="shared" si="234"/>
        <v>1.1210480156340868E-3</v>
      </c>
      <c r="M935" s="88">
        <f t="shared" si="235"/>
        <v>-1.907608177280727E-4</v>
      </c>
      <c r="N935" s="88">
        <f t="shared" si="236"/>
        <v>1.3309781688949063</v>
      </c>
      <c r="O935" s="92">
        <f t="shared" si="237"/>
        <v>1.3327261173480196</v>
      </c>
      <c r="P935" s="64"/>
      <c r="Q935" s="85">
        <v>93.800000000000594</v>
      </c>
      <c r="R935" s="64">
        <f t="shared" si="238"/>
        <v>0</v>
      </c>
      <c r="S935" s="64">
        <f t="shared" si="239"/>
        <v>1.34</v>
      </c>
      <c r="T935" s="64"/>
      <c r="U935" s="64"/>
    </row>
    <row r="936" spans="1:21">
      <c r="A936" s="85">
        <v>93.900000000000603</v>
      </c>
      <c r="B936" s="87">
        <f t="shared" si="224"/>
        <v>1.2695725772323236E-3</v>
      </c>
      <c r="C936" s="88">
        <f t="shared" si="225"/>
        <v>1.6272533060102963E-3</v>
      </c>
      <c r="D936" s="88">
        <f t="shared" si="226"/>
        <v>9.1189184845435101E-4</v>
      </c>
      <c r="E936" s="89">
        <f t="shared" si="227"/>
        <v>-0.19842779257005203</v>
      </c>
      <c r="F936" s="90">
        <f t="shared" si="228"/>
        <v>-0.19999999999999993</v>
      </c>
      <c r="G936" s="90">
        <f t="shared" si="229"/>
        <v>1.5214910612400055E-3</v>
      </c>
      <c r="H936" s="90">
        <f t="shared" si="230"/>
        <v>1.5234870926787883E-3</v>
      </c>
      <c r="I936" s="87">
        <f t="shared" si="231"/>
        <v>1.3324798984341939</v>
      </c>
      <c r="J936" s="88">
        <f t="shared" si="232"/>
        <v>1.3339935446697397</v>
      </c>
      <c r="K936" s="88">
        <f t="shared" si="233"/>
        <v>1.3309662521986481</v>
      </c>
      <c r="L936" s="91">
        <f t="shared" si="234"/>
        <v>1.1198646638938112E-3</v>
      </c>
      <c r="M936" s="88">
        <f t="shared" si="235"/>
        <v>-1.9055785812973028E-4</v>
      </c>
      <c r="N936" s="88">
        <f t="shared" si="236"/>
        <v>1.3309877012805886</v>
      </c>
      <c r="O936" s="92">
        <f t="shared" si="237"/>
        <v>1.3327338129496404</v>
      </c>
      <c r="P936" s="64"/>
      <c r="Q936" s="85">
        <v>93.900000000000603</v>
      </c>
      <c r="R936" s="64">
        <f t="shared" si="238"/>
        <v>0</v>
      </c>
      <c r="S936" s="64">
        <f t="shared" si="239"/>
        <v>1.34</v>
      </c>
      <c r="T936" s="64"/>
      <c r="U936" s="64"/>
    </row>
    <row r="937" spans="1:21">
      <c r="A937" s="85">
        <v>94.000000000000597</v>
      </c>
      <c r="B937" s="87">
        <f t="shared" si="224"/>
        <v>1.2682308180088696E-3</v>
      </c>
      <c r="C937" s="88">
        <f t="shared" si="225"/>
        <v>1.625535010935432E-3</v>
      </c>
      <c r="D937" s="88">
        <f t="shared" si="226"/>
        <v>9.1092662508230715E-4</v>
      </c>
      <c r="E937" s="89">
        <f t="shared" si="227"/>
        <v>-0.19842945199696016</v>
      </c>
      <c r="F937" s="90">
        <f t="shared" si="228"/>
        <v>-0.1999999999999999</v>
      </c>
      <c r="G937" s="90">
        <f t="shared" si="229"/>
        <v>1.5198851642320261E-3</v>
      </c>
      <c r="H937" s="90">
        <f t="shared" si="230"/>
        <v>1.5218769816106434E-3</v>
      </c>
      <c r="I937" s="87">
        <f t="shared" si="231"/>
        <v>1.3324878461213274</v>
      </c>
      <c r="J937" s="88">
        <f t="shared" si="232"/>
        <v>1.3339999049354283</v>
      </c>
      <c r="K937" s="88">
        <f t="shared" si="233"/>
        <v>1.3309757873072265</v>
      </c>
      <c r="L937" s="91">
        <f t="shared" si="234"/>
        <v>1.1186838077365921E-3</v>
      </c>
      <c r="M937" s="88">
        <f t="shared" si="235"/>
        <v>-1.9035532994925321E-4</v>
      </c>
      <c r="N937" s="88">
        <f t="shared" si="236"/>
        <v>1.3309972135438657</v>
      </c>
      <c r="O937" s="92">
        <f t="shared" si="237"/>
        <v>1.3327414922849292</v>
      </c>
      <c r="P937" s="64"/>
      <c r="Q937" s="85">
        <v>94.000000000000597</v>
      </c>
      <c r="R937" s="64">
        <f t="shared" si="238"/>
        <v>0</v>
      </c>
      <c r="S937" s="64">
        <f t="shared" si="239"/>
        <v>1.34</v>
      </c>
      <c r="T937" s="64"/>
      <c r="U937" s="64"/>
    </row>
    <row r="938" spans="1:21">
      <c r="A938" s="85">
        <v>94.100000000000605</v>
      </c>
      <c r="B938" s="87">
        <f t="shared" si="224"/>
        <v>1.2668918918918837E-3</v>
      </c>
      <c r="C938" s="88">
        <f t="shared" si="225"/>
        <v>1.6238203409012567E-3</v>
      </c>
      <c r="D938" s="88">
        <f t="shared" si="226"/>
        <v>9.099634428825109E-4</v>
      </c>
      <c r="E938" s="89">
        <f t="shared" si="227"/>
        <v>-0.19843110792459187</v>
      </c>
      <c r="F938" s="90">
        <f t="shared" si="228"/>
        <v>-0.19999999999999993</v>
      </c>
      <c r="G938" s="90">
        <f t="shared" si="229"/>
        <v>1.5182826536206725E-3</v>
      </c>
      <c r="H938" s="90">
        <f t="shared" si="230"/>
        <v>1.5202702702702604E-3</v>
      </c>
      <c r="I938" s="87">
        <f t="shared" si="231"/>
        <v>1.3324957770270272</v>
      </c>
      <c r="J938" s="88">
        <f t="shared" si="232"/>
        <v>1.3340062517456175</v>
      </c>
      <c r="K938" s="88">
        <f t="shared" si="233"/>
        <v>1.3309853023084366</v>
      </c>
      <c r="L938" s="91">
        <f t="shared" si="234"/>
        <v>1.1175054392761291E-3</v>
      </c>
      <c r="M938" s="88">
        <f t="shared" si="235"/>
        <v>-1.9015323181270142E-4</v>
      </c>
      <c r="N938" s="88">
        <f t="shared" si="236"/>
        <v>1.331006705748387</v>
      </c>
      <c r="O938" s="92">
        <f t="shared" si="237"/>
        <v>1.3327491554054056</v>
      </c>
      <c r="P938" s="64"/>
      <c r="Q938" s="85">
        <v>94.100000000000605</v>
      </c>
      <c r="R938" s="64">
        <f t="shared" si="238"/>
        <v>0</v>
      </c>
      <c r="S938" s="64">
        <f t="shared" si="239"/>
        <v>1.34</v>
      </c>
      <c r="T938" s="64"/>
      <c r="U938" s="64"/>
    </row>
    <row r="939" spans="1:21">
      <c r="A939" s="85">
        <v>94.2000000000006</v>
      </c>
      <c r="B939" s="87">
        <f t="shared" si="224"/>
        <v>1.2655557899177309E-3</v>
      </c>
      <c r="C939" s="88">
        <f t="shared" si="225"/>
        <v>1.6221092844483586E-3</v>
      </c>
      <c r="D939" s="88">
        <f t="shared" si="226"/>
        <v>9.0900229538710302E-4</v>
      </c>
      <c r="E939" s="89">
        <f t="shared" si="227"/>
        <v>-0.19843276036400398</v>
      </c>
      <c r="F939" s="90">
        <f t="shared" si="228"/>
        <v>-0.1999999999999999</v>
      </c>
      <c r="G939" s="90">
        <f t="shared" si="229"/>
        <v>1.5166835187057537E-3</v>
      </c>
      <c r="H939" s="90">
        <f t="shared" si="230"/>
        <v>1.5186669479012769E-3</v>
      </c>
      <c r="I939" s="87">
        <f t="shared" si="231"/>
        <v>1.3325036912043873</v>
      </c>
      <c r="J939" s="88">
        <f t="shared" si="232"/>
        <v>1.3340125851429605</v>
      </c>
      <c r="K939" s="88">
        <f t="shared" si="233"/>
        <v>1.330994797265814</v>
      </c>
      <c r="L939" s="91">
        <f t="shared" si="234"/>
        <v>1.1163295506595354E-3</v>
      </c>
      <c r="M939" s="88">
        <f t="shared" si="235"/>
        <v>-1.8995156235159693E-4</v>
      </c>
      <c r="N939" s="88">
        <f t="shared" si="236"/>
        <v>1.3310161779575329</v>
      </c>
      <c r="O939" s="92">
        <f t="shared" si="237"/>
        <v>1.3327568023623708</v>
      </c>
      <c r="P939" s="64"/>
      <c r="Q939" s="85">
        <v>94.2000000000006</v>
      </c>
      <c r="R939" s="64">
        <f t="shared" si="238"/>
        <v>0</v>
      </c>
      <c r="S939" s="64">
        <f t="shared" si="239"/>
        <v>1.34</v>
      </c>
      <c r="T939" s="64"/>
      <c r="U939" s="64"/>
    </row>
    <row r="940" spans="1:21">
      <c r="A940" s="85">
        <v>94.300000000000594</v>
      </c>
      <c r="B940" s="87">
        <f t="shared" si="224"/>
        <v>1.2642225031605483E-3</v>
      </c>
      <c r="C940" s="88">
        <f t="shared" si="225"/>
        <v>1.6204018301655752E-3</v>
      </c>
      <c r="D940" s="88">
        <f t="shared" si="226"/>
        <v>9.0804317615552136E-4</v>
      </c>
      <c r="E940" s="89">
        <f t="shared" si="227"/>
        <v>-0.19843440932620673</v>
      </c>
      <c r="F940" s="90">
        <f t="shared" si="228"/>
        <v>-0.19999999999999982</v>
      </c>
      <c r="G940" s="90">
        <f t="shared" si="229"/>
        <v>1.5150877488321103E-3</v>
      </c>
      <c r="H940" s="90">
        <f t="shared" si="230"/>
        <v>1.5170670037926578E-3</v>
      </c>
      <c r="I940" s="87">
        <f t="shared" si="231"/>
        <v>1.3325115887062791</v>
      </c>
      <c r="J940" s="88">
        <f t="shared" si="232"/>
        <v>1.3340189051699309</v>
      </c>
      <c r="K940" s="88">
        <f t="shared" si="233"/>
        <v>1.3310042722426272</v>
      </c>
      <c r="L940" s="91">
        <f t="shared" si="234"/>
        <v>1.1151561340670001E-3</v>
      </c>
      <c r="M940" s="88">
        <f t="shared" si="235"/>
        <v>-1.8975032020375609E-4</v>
      </c>
      <c r="N940" s="88">
        <f t="shared" si="236"/>
        <v>1.3310256302344179</v>
      </c>
      <c r="O940" s="92">
        <f t="shared" si="237"/>
        <v>1.3327644332069113</v>
      </c>
      <c r="P940" s="64"/>
      <c r="Q940" s="85">
        <v>94.300000000000594</v>
      </c>
      <c r="R940" s="64">
        <f t="shared" si="238"/>
        <v>0</v>
      </c>
      <c r="S940" s="64">
        <f t="shared" si="239"/>
        <v>1.34</v>
      </c>
      <c r="T940" s="64"/>
      <c r="U940" s="64"/>
    </row>
    <row r="941" spans="1:21">
      <c r="A941" s="85">
        <v>94.400000000000603</v>
      </c>
      <c r="B941" s="87">
        <f t="shared" si="224"/>
        <v>1.2628920227320483E-3</v>
      </c>
      <c r="C941" s="88">
        <f t="shared" si="225"/>
        <v>1.6186979666897403E-3</v>
      </c>
      <c r="D941" s="88">
        <f t="shared" si="226"/>
        <v>9.0708607877435616E-4</v>
      </c>
      <c r="E941" s="89">
        <f t="shared" si="227"/>
        <v>-0.19843605482216428</v>
      </c>
      <c r="F941" s="90">
        <f t="shared" si="228"/>
        <v>-0.2</v>
      </c>
      <c r="G941" s="90">
        <f t="shared" si="229"/>
        <v>1.5134953333893789E-3</v>
      </c>
      <c r="H941" s="90">
        <f t="shared" si="230"/>
        <v>1.5154704272784579E-3</v>
      </c>
      <c r="I941" s="87">
        <f t="shared" si="231"/>
        <v>1.3325194695853506</v>
      </c>
      <c r="J941" s="88">
        <f t="shared" si="232"/>
        <v>1.3340252118688225</v>
      </c>
      <c r="K941" s="88">
        <f t="shared" si="233"/>
        <v>1.3310137273018785</v>
      </c>
      <c r="L941" s="91">
        <f t="shared" si="234"/>
        <v>1.1139851817114498E-3</v>
      </c>
      <c r="M941" s="88">
        <f t="shared" si="235"/>
        <v>-1.8954950401212244E-4</v>
      </c>
      <c r="N941" s="88">
        <f t="shared" si="236"/>
        <v>1.3310350626418905</v>
      </c>
      <c r="O941" s="92">
        <f t="shared" si="237"/>
        <v>1.332772047989897</v>
      </c>
      <c r="P941" s="64"/>
      <c r="Q941" s="85">
        <v>94.400000000000603</v>
      </c>
      <c r="R941" s="64">
        <f t="shared" si="238"/>
        <v>0</v>
      </c>
      <c r="S941" s="64">
        <f t="shared" si="239"/>
        <v>1.34</v>
      </c>
      <c r="T941" s="64"/>
      <c r="U941" s="64"/>
    </row>
    <row r="942" spans="1:21">
      <c r="A942" s="85">
        <v>94.500000000000597</v>
      </c>
      <c r="B942" s="87">
        <f t="shared" si="224"/>
        <v>1.2615643397813209E-3</v>
      </c>
      <c r="C942" s="88">
        <f t="shared" si="225"/>
        <v>1.6169976827054319E-3</v>
      </c>
      <c r="D942" s="88">
        <f t="shared" si="226"/>
        <v>9.0613099685720984E-4</v>
      </c>
      <c r="E942" s="89">
        <f t="shared" si="227"/>
        <v>-0.19843769686279455</v>
      </c>
      <c r="F942" s="90">
        <f t="shared" si="228"/>
        <v>-0.19999999999999996</v>
      </c>
      <c r="G942" s="90">
        <f t="shared" si="229"/>
        <v>1.5119062618117582E-3</v>
      </c>
      <c r="H942" s="90">
        <f t="shared" si="230"/>
        <v>1.513877207737585E-3</v>
      </c>
      <c r="I942" s="87">
        <f t="shared" si="231"/>
        <v>1.3325273338940287</v>
      </c>
      <c r="J942" s="88">
        <f t="shared" si="232"/>
        <v>1.334031505281752</v>
      </c>
      <c r="K942" s="88">
        <f t="shared" si="233"/>
        <v>1.3310231625063054</v>
      </c>
      <c r="L942" s="91">
        <f t="shared" si="234"/>
        <v>1.1128166858387107E-3</v>
      </c>
      <c r="M942" s="88">
        <f t="shared" si="235"/>
        <v>-1.8934911242609887E-4</v>
      </c>
      <c r="N942" s="88">
        <f t="shared" si="236"/>
        <v>1.3310444752425352</v>
      </c>
      <c r="O942" s="92">
        <f t="shared" si="237"/>
        <v>1.332779646761985</v>
      </c>
      <c r="P942" s="64"/>
      <c r="Q942" s="85">
        <v>94.500000000000597</v>
      </c>
      <c r="R942" s="64">
        <f t="shared" si="238"/>
        <v>0</v>
      </c>
      <c r="S942" s="64">
        <f t="shared" si="239"/>
        <v>1.34</v>
      </c>
      <c r="T942" s="64"/>
      <c r="U942" s="64"/>
    </row>
    <row r="943" spans="1:21">
      <c r="A943" s="85">
        <v>94.600000000000605</v>
      </c>
      <c r="B943" s="87">
        <f t="shared" si="224"/>
        <v>1.2602394454946358E-3</v>
      </c>
      <c r="C943" s="88">
        <f t="shared" si="225"/>
        <v>1.6153009669447201E-3</v>
      </c>
      <c r="D943" s="88">
        <f t="shared" si="226"/>
        <v>9.0517792404455155E-4</v>
      </c>
      <c r="E943" s="89">
        <f t="shared" si="227"/>
        <v>-0.19843933545896969</v>
      </c>
      <c r="F943" s="90">
        <f t="shared" si="228"/>
        <v>-0.19999999999999996</v>
      </c>
      <c r="G943" s="90">
        <f t="shared" si="229"/>
        <v>1.5103205235777717E-3</v>
      </c>
      <c r="H943" s="90">
        <f t="shared" si="230"/>
        <v>1.5122873345935629E-3</v>
      </c>
      <c r="I943" s="87">
        <f t="shared" si="231"/>
        <v>1.3325351816845201</v>
      </c>
      <c r="J943" s="88">
        <f t="shared" si="232"/>
        <v>1.3340377854506575</v>
      </c>
      <c r="K943" s="88">
        <f t="shared" si="233"/>
        <v>1.3310325779183829</v>
      </c>
      <c r="L943" s="91">
        <f t="shared" si="234"/>
        <v>1.1116506387268369E-3</v>
      </c>
      <c r="M943" s="88">
        <f t="shared" si="235"/>
        <v>-1.8914914410021361E-4</v>
      </c>
      <c r="N943" s="88">
        <f t="shared" si="236"/>
        <v>1.3310538680986745</v>
      </c>
      <c r="O943" s="92">
        <f t="shared" si="237"/>
        <v>1.3327872295736192</v>
      </c>
      <c r="P943" s="64"/>
      <c r="Q943" s="85">
        <v>94.600000000000605</v>
      </c>
      <c r="R943" s="64">
        <f t="shared" si="238"/>
        <v>0</v>
      </c>
      <c r="S943" s="64">
        <f t="shared" si="239"/>
        <v>1.34</v>
      </c>
      <c r="T943" s="64"/>
      <c r="U943" s="64"/>
    </row>
    <row r="944" spans="1:21">
      <c r="A944" s="85">
        <v>94.7000000000006</v>
      </c>
      <c r="B944" s="87">
        <f t="shared" si="224"/>
        <v>1.25891733109525E-3</v>
      </c>
      <c r="C944" s="88">
        <f t="shared" si="225"/>
        <v>1.613607808186921E-3</v>
      </c>
      <c r="D944" s="88">
        <f t="shared" si="226"/>
        <v>9.0422685400357895E-4</v>
      </c>
      <c r="E944" s="89">
        <f t="shared" si="227"/>
        <v>-0.19844097062151633</v>
      </c>
      <c r="F944" s="90">
        <f t="shared" si="228"/>
        <v>-0.20000000000000009</v>
      </c>
      <c r="G944" s="90">
        <f t="shared" si="229"/>
        <v>1.5087381082100402E-3</v>
      </c>
      <c r="H944" s="90">
        <f t="shared" si="230"/>
        <v>1.5107007973143001E-3</v>
      </c>
      <c r="I944" s="87">
        <f t="shared" si="231"/>
        <v>1.3325430130088125</v>
      </c>
      <c r="J944" s="88">
        <f t="shared" si="232"/>
        <v>1.3340440524173018</v>
      </c>
      <c r="K944" s="88">
        <f t="shared" si="233"/>
        <v>1.3310419736003234</v>
      </c>
      <c r="L944" s="91">
        <f t="shared" si="234"/>
        <v>1.1104870326864389E-3</v>
      </c>
      <c r="M944" s="88">
        <f t="shared" si="235"/>
        <v>-1.889495976947861E-4</v>
      </c>
      <c r="N944" s="88">
        <f t="shared" si="236"/>
        <v>1.3310632412723693</v>
      </c>
      <c r="O944" s="92">
        <f t="shared" si="237"/>
        <v>1.3327947964750315</v>
      </c>
      <c r="P944" s="64"/>
      <c r="Q944" s="85">
        <v>94.7000000000006</v>
      </c>
      <c r="R944" s="64">
        <f t="shared" si="238"/>
        <v>0</v>
      </c>
      <c r="S944" s="64">
        <f t="shared" si="239"/>
        <v>1.34</v>
      </c>
      <c r="T944" s="64"/>
      <c r="U944" s="64"/>
    </row>
    <row r="945" spans="1:21">
      <c r="A945" s="85">
        <v>94.800000000000594</v>
      </c>
      <c r="B945" s="87">
        <f t="shared" si="224"/>
        <v>1.2575979878432116E-3</v>
      </c>
      <c r="C945" s="88">
        <f t="shared" si="225"/>
        <v>1.611918195258347E-3</v>
      </c>
      <c r="D945" s="88">
        <f t="shared" si="226"/>
        <v>9.0327778042807619E-4</v>
      </c>
      <c r="E945" s="89">
        <f t="shared" si="227"/>
        <v>-0.19844260236121569</v>
      </c>
      <c r="F945" s="90">
        <f t="shared" si="228"/>
        <v>-0.19999999999999982</v>
      </c>
      <c r="G945" s="90">
        <f t="shared" si="229"/>
        <v>1.507159005275047E-3</v>
      </c>
      <c r="H945" s="90">
        <f t="shared" si="230"/>
        <v>1.5091175854118537E-3</v>
      </c>
      <c r="I945" s="87">
        <f t="shared" si="231"/>
        <v>1.3325508279186755</v>
      </c>
      <c r="J945" s="88">
        <f t="shared" si="232"/>
        <v>1.3340503062232716</v>
      </c>
      <c r="K945" s="88">
        <f t="shared" si="233"/>
        <v>1.3310513496140794</v>
      </c>
      <c r="L945" s="91">
        <f t="shared" si="234"/>
        <v>1.1093258600600123E-3</v>
      </c>
      <c r="M945" s="88">
        <f t="shared" si="235"/>
        <v>-1.8875047187609273E-4</v>
      </c>
      <c r="N945" s="88">
        <f t="shared" si="236"/>
        <v>1.331072594825421</v>
      </c>
      <c r="O945" s="92">
        <f t="shared" si="237"/>
        <v>1.332802347516244</v>
      </c>
      <c r="P945" s="64"/>
      <c r="Q945" s="85">
        <v>94.800000000000594</v>
      </c>
      <c r="R945" s="64">
        <f t="shared" si="238"/>
        <v>0</v>
      </c>
      <c r="S945" s="64">
        <f t="shared" si="239"/>
        <v>1.34</v>
      </c>
      <c r="T945" s="64"/>
      <c r="U945" s="64"/>
    </row>
    <row r="946" spans="1:21">
      <c r="A946" s="85">
        <v>94.900000000000603</v>
      </c>
      <c r="B946" s="87">
        <f t="shared" si="224"/>
        <v>1.2562814070351679E-3</v>
      </c>
      <c r="C946" s="88">
        <f t="shared" si="225"/>
        <v>1.6102321170320618E-3</v>
      </c>
      <c r="D946" s="88">
        <f t="shared" si="226"/>
        <v>9.0233069703827401E-4</v>
      </c>
      <c r="E946" s="89">
        <f t="shared" si="227"/>
        <v>-0.19844423068880426</v>
      </c>
      <c r="F946" s="90">
        <f t="shared" si="228"/>
        <v>-0.2</v>
      </c>
      <c r="G946" s="90">
        <f t="shared" si="229"/>
        <v>1.5055832043829103E-3</v>
      </c>
      <c r="H946" s="90">
        <f t="shared" si="230"/>
        <v>1.5075376884422014E-3</v>
      </c>
      <c r="I946" s="87">
        <f t="shared" si="231"/>
        <v>1.3325586264656619</v>
      </c>
      <c r="J946" s="88">
        <f t="shared" si="232"/>
        <v>1.3340565469099797</v>
      </c>
      <c r="K946" s="88">
        <f t="shared" si="233"/>
        <v>1.3310607060213444</v>
      </c>
      <c r="L946" s="91">
        <f t="shared" si="234"/>
        <v>1.108167113222267E-3</v>
      </c>
      <c r="M946" s="88">
        <f t="shared" si="235"/>
        <v>-1.8855176531586606E-4</v>
      </c>
      <c r="N946" s="88">
        <f t="shared" si="236"/>
        <v>1.331081928819372</v>
      </c>
      <c r="O946" s="92">
        <f t="shared" si="237"/>
        <v>1.3328098827470689</v>
      </c>
      <c r="P946" s="64"/>
      <c r="Q946" s="85">
        <v>94.900000000000603</v>
      </c>
      <c r="R946" s="64">
        <f t="shared" si="238"/>
        <v>0</v>
      </c>
      <c r="S946" s="64">
        <f t="shared" si="239"/>
        <v>1.34</v>
      </c>
      <c r="T946" s="64"/>
      <c r="U946" s="64"/>
    </row>
    <row r="947" spans="1:21">
      <c r="A947" s="85">
        <v>95.000000000000597</v>
      </c>
      <c r="B947" s="87">
        <f t="shared" si="224"/>
        <v>1.2549675800041754E-3</v>
      </c>
      <c r="C947" s="88">
        <f t="shared" si="225"/>
        <v>1.6085495624276367E-3</v>
      </c>
      <c r="D947" s="88">
        <f t="shared" si="226"/>
        <v>9.0138559758071418E-4</v>
      </c>
      <c r="E947" s="89">
        <f t="shared" si="227"/>
        <v>-0.19844585561497327</v>
      </c>
      <c r="F947" s="90">
        <f t="shared" si="228"/>
        <v>-0.19999999999999982</v>
      </c>
      <c r="G947" s="90">
        <f t="shared" si="229"/>
        <v>1.5040106951871564E-3</v>
      </c>
      <c r="H947" s="90">
        <f t="shared" si="230"/>
        <v>1.5059610960050103E-3</v>
      </c>
      <c r="I947" s="87">
        <f t="shared" si="231"/>
        <v>1.3325664087011087</v>
      </c>
      <c r="J947" s="88">
        <f t="shared" si="232"/>
        <v>1.3340627745186642</v>
      </c>
      <c r="K947" s="88">
        <f t="shared" si="233"/>
        <v>1.3310700428835534</v>
      </c>
      <c r="L947" s="91">
        <f t="shared" si="234"/>
        <v>1.1070107845794551E-3</v>
      </c>
      <c r="M947" s="88">
        <f t="shared" si="235"/>
        <v>-1.8835347669129415E-4</v>
      </c>
      <c r="N947" s="88">
        <f t="shared" si="236"/>
        <v>1.3310912433155082</v>
      </c>
      <c r="O947" s="92">
        <f t="shared" si="237"/>
        <v>1.3328174022171095</v>
      </c>
      <c r="P947" s="64"/>
      <c r="Q947" s="85">
        <v>95.000000000000597</v>
      </c>
      <c r="R947" s="64">
        <f t="shared" si="238"/>
        <v>0</v>
      </c>
      <c r="S947" s="64">
        <f t="shared" si="239"/>
        <v>1.34</v>
      </c>
      <c r="T947" s="64"/>
      <c r="U947" s="64"/>
    </row>
    <row r="948" spans="1:21">
      <c r="A948" s="85">
        <v>95.100000000000605</v>
      </c>
      <c r="B948" s="87">
        <f t="shared" si="224"/>
        <v>1.2536564981195071E-3</v>
      </c>
      <c r="C948" s="88">
        <f t="shared" si="225"/>
        <v>1.6068705204109065E-3</v>
      </c>
      <c r="D948" s="88">
        <f t="shared" si="226"/>
        <v>9.0044247582810771E-4</v>
      </c>
      <c r="E948" s="89">
        <f t="shared" si="227"/>
        <v>-0.19844747715036948</v>
      </c>
      <c r="F948" s="90">
        <f t="shared" si="228"/>
        <v>-0.20000000000000009</v>
      </c>
      <c r="G948" s="90">
        <f t="shared" si="229"/>
        <v>1.5024414673844902E-3</v>
      </c>
      <c r="H948" s="90">
        <f t="shared" si="230"/>
        <v>1.5043877977434087E-3</v>
      </c>
      <c r="I948" s="87">
        <f t="shared" si="231"/>
        <v>1.3325741746761388</v>
      </c>
      <c r="J948" s="88">
        <f t="shared" si="232"/>
        <v>1.3340689890903923</v>
      </c>
      <c r="K948" s="88">
        <f t="shared" si="233"/>
        <v>1.3310793602618853</v>
      </c>
      <c r="L948" s="91">
        <f t="shared" si="234"/>
        <v>1.1058568665700322E-3</v>
      </c>
      <c r="M948" s="88">
        <f t="shared" si="235"/>
        <v>-1.8815560468518619E-4</v>
      </c>
      <c r="N948" s="88">
        <f t="shared" si="236"/>
        <v>1.3311005383748593</v>
      </c>
      <c r="O948" s="92">
        <f t="shared" si="237"/>
        <v>1.3328249059757629</v>
      </c>
      <c r="P948" s="64"/>
      <c r="Q948" s="85">
        <v>95.100000000000605</v>
      </c>
      <c r="R948" s="64">
        <f t="shared" si="238"/>
        <v>0</v>
      </c>
      <c r="S948" s="64">
        <f t="shared" si="239"/>
        <v>1.34</v>
      </c>
      <c r="T948" s="64"/>
      <c r="U948" s="64"/>
    </row>
    <row r="949" spans="1:21">
      <c r="A949" s="85">
        <v>95.2000000000006</v>
      </c>
      <c r="B949" s="87">
        <f t="shared" si="224"/>
        <v>1.2523481527864668E-3</v>
      </c>
      <c r="C949" s="88">
        <f t="shared" si="225"/>
        <v>1.6051949799937302E-3</v>
      </c>
      <c r="D949" s="88">
        <f t="shared" si="226"/>
        <v>8.9950132557920328E-4</v>
      </c>
      <c r="E949" s="89">
        <f t="shared" si="227"/>
        <v>-0.19844909530559485</v>
      </c>
      <c r="F949" s="90">
        <f t="shared" si="228"/>
        <v>-0.19999999999999982</v>
      </c>
      <c r="G949" s="90">
        <f t="shared" si="229"/>
        <v>1.500875510714574E-3</v>
      </c>
      <c r="H949" s="90">
        <f t="shared" si="230"/>
        <v>1.5028177833437599E-3</v>
      </c>
      <c r="I949" s="87">
        <f t="shared" si="231"/>
        <v>1.3325819244416615</v>
      </c>
      <c r="J949" s="88">
        <f t="shared" si="232"/>
        <v>1.3340751906660582</v>
      </c>
      <c r="K949" s="88">
        <f t="shared" si="233"/>
        <v>1.3310886582172645</v>
      </c>
      <c r="L949" s="91">
        <f t="shared" si="234"/>
        <v>1.1047053516634886E-3</v>
      </c>
      <c r="M949" s="88">
        <f t="shared" si="235"/>
        <v>-1.8795814798580528E-4</v>
      </c>
      <c r="N949" s="88">
        <f t="shared" si="236"/>
        <v>1.3311098140582007</v>
      </c>
      <c r="O949" s="92">
        <f t="shared" si="237"/>
        <v>1.3328323940722189</v>
      </c>
      <c r="P949" s="64"/>
      <c r="Q949" s="85">
        <v>95.2000000000006</v>
      </c>
      <c r="R949" s="64">
        <f t="shared" si="238"/>
        <v>0</v>
      </c>
      <c r="S949" s="64">
        <f t="shared" si="239"/>
        <v>1.34</v>
      </c>
      <c r="T949" s="64"/>
      <c r="U949" s="64"/>
    </row>
    <row r="950" spans="1:21">
      <c r="A950" s="85">
        <v>95.300000000000594</v>
      </c>
      <c r="B950" s="87">
        <f t="shared" si="224"/>
        <v>1.2510425354461973E-3</v>
      </c>
      <c r="C950" s="88">
        <f t="shared" si="225"/>
        <v>1.6035229302337494E-3</v>
      </c>
      <c r="D950" s="88">
        <f t="shared" si="226"/>
        <v>8.9856214065864521E-4</v>
      </c>
      <c r="E950" s="89">
        <f t="shared" si="227"/>
        <v>-0.19845071009120818</v>
      </c>
      <c r="F950" s="90">
        <f t="shared" si="228"/>
        <v>-0.1999999999999999</v>
      </c>
      <c r="G950" s="90">
        <f t="shared" si="229"/>
        <v>1.4993128149598006E-3</v>
      </c>
      <c r="H950" s="90">
        <f t="shared" si="230"/>
        <v>1.5012510425354366E-3</v>
      </c>
      <c r="I950" s="87">
        <f t="shared" si="231"/>
        <v>1.3325896580483738</v>
      </c>
      <c r="J950" s="88">
        <f t="shared" si="232"/>
        <v>1.3340813792863864</v>
      </c>
      <c r="K950" s="88">
        <f t="shared" si="233"/>
        <v>1.3310979368103615</v>
      </c>
      <c r="L950" s="91">
        <f t="shared" si="234"/>
        <v>1.1035562323608421E-3</v>
      </c>
      <c r="M950" s="88">
        <f t="shared" si="235"/>
        <v>-1.877611052870341E-4</v>
      </c>
      <c r="N950" s="88">
        <f t="shared" si="236"/>
        <v>1.3311190704260549</v>
      </c>
      <c r="O950" s="92">
        <f t="shared" si="237"/>
        <v>1.332839866555463</v>
      </c>
      <c r="P950" s="64"/>
      <c r="Q950" s="85">
        <v>95.300000000000594</v>
      </c>
      <c r="R950" s="64">
        <f t="shared" si="238"/>
        <v>0</v>
      </c>
      <c r="S950" s="64">
        <f t="shared" si="239"/>
        <v>1.34</v>
      </c>
      <c r="T950" s="64"/>
      <c r="U950" s="64"/>
    </row>
    <row r="951" spans="1:21">
      <c r="A951" s="85">
        <v>95.400000000000603</v>
      </c>
      <c r="B951" s="87">
        <f t="shared" si="224"/>
        <v>1.2497396375754971E-3</v>
      </c>
      <c r="C951" s="88">
        <f t="shared" si="225"/>
        <v>1.6018543602341513E-3</v>
      </c>
      <c r="D951" s="88">
        <f t="shared" si="226"/>
        <v>8.9762491491684289E-4</v>
      </c>
      <c r="E951" s="89">
        <f t="shared" si="227"/>
        <v>-0.19845232151772355</v>
      </c>
      <c r="F951" s="90">
        <f t="shared" si="228"/>
        <v>-0.19999999999999996</v>
      </c>
      <c r="G951" s="90">
        <f t="shared" si="229"/>
        <v>1.4977533699450729E-3</v>
      </c>
      <c r="H951" s="90">
        <f t="shared" si="230"/>
        <v>1.4996875650905965E-3</v>
      </c>
      <c r="I951" s="87">
        <f t="shared" si="231"/>
        <v>1.3325973755467611</v>
      </c>
      <c r="J951" s="88">
        <f t="shared" si="232"/>
        <v>1.3340875549919289</v>
      </c>
      <c r="K951" s="88">
        <f t="shared" si="233"/>
        <v>1.3311071961015932</v>
      </c>
      <c r="L951" s="91">
        <f t="shared" si="234"/>
        <v>1.1024095011939686E-3</v>
      </c>
      <c r="M951" s="88">
        <f t="shared" si="235"/>
        <v>-1.8756447528837426E-4</v>
      </c>
      <c r="N951" s="88">
        <f t="shared" si="236"/>
        <v>1.3311283075386922</v>
      </c>
      <c r="O951" s="92">
        <f t="shared" si="237"/>
        <v>1.3328473234742761</v>
      </c>
      <c r="P951" s="64"/>
      <c r="Q951" s="85">
        <v>95.400000000000603</v>
      </c>
      <c r="R951" s="64">
        <f t="shared" si="238"/>
        <v>0</v>
      </c>
      <c r="S951" s="64">
        <f t="shared" si="239"/>
        <v>1.34</v>
      </c>
      <c r="T951" s="64"/>
      <c r="U951" s="64"/>
    </row>
    <row r="952" spans="1:21">
      <c r="A952" s="85">
        <v>95.500000000000597</v>
      </c>
      <c r="B952" s="87">
        <f t="shared" si="224"/>
        <v>1.2484394506866339E-3</v>
      </c>
      <c r="C952" s="88">
        <f t="shared" si="225"/>
        <v>1.6001892591434314E-3</v>
      </c>
      <c r="D952" s="88">
        <f t="shared" si="226"/>
        <v>8.9668964222983636E-4</v>
      </c>
      <c r="E952" s="89">
        <f t="shared" si="227"/>
        <v>-0.1984539295956112</v>
      </c>
      <c r="F952" s="90">
        <f t="shared" si="228"/>
        <v>-0.1999999999999999</v>
      </c>
      <c r="G952" s="90">
        <f t="shared" si="229"/>
        <v>1.4961971655375827E-3</v>
      </c>
      <c r="H952" s="90">
        <f t="shared" si="230"/>
        <v>1.4981273408239606E-3</v>
      </c>
      <c r="I952" s="87">
        <f t="shared" si="231"/>
        <v>1.3326050769870994</v>
      </c>
      <c r="J952" s="88">
        <f t="shared" si="232"/>
        <v>1.3340937178230718</v>
      </c>
      <c r="K952" s="88">
        <f t="shared" si="233"/>
        <v>1.331116436151127</v>
      </c>
      <c r="L952" s="91">
        <f t="shared" si="234"/>
        <v>1.1012651507264302E-3</v>
      </c>
      <c r="M952" s="88">
        <f t="shared" si="235"/>
        <v>-1.8736825669461211E-4</v>
      </c>
      <c r="N952" s="88">
        <f t="shared" si="236"/>
        <v>1.3311375254561324</v>
      </c>
      <c r="O952" s="92">
        <f t="shared" si="237"/>
        <v>1.3328547648772369</v>
      </c>
      <c r="P952" s="64"/>
      <c r="Q952" s="85">
        <v>95.500000000000597</v>
      </c>
      <c r="R952" s="64">
        <f t="shared" si="238"/>
        <v>0</v>
      </c>
      <c r="S952" s="64">
        <f t="shared" si="239"/>
        <v>1.34</v>
      </c>
      <c r="T952" s="64"/>
      <c r="U952" s="64"/>
    </row>
    <row r="953" spans="1:21">
      <c r="A953" s="85">
        <v>95.600000000000605</v>
      </c>
      <c r="B953" s="87">
        <f t="shared" si="224"/>
        <v>1.2471419663271589E-3</v>
      </c>
      <c r="C953" s="88">
        <f t="shared" si="225"/>
        <v>1.5985276161551583E-3</v>
      </c>
      <c r="D953" s="88">
        <f t="shared" si="226"/>
        <v>8.957563164991595E-4</v>
      </c>
      <c r="E953" s="89">
        <f t="shared" si="227"/>
        <v>-0.19845553433529853</v>
      </c>
      <c r="F953" s="90">
        <f t="shared" si="228"/>
        <v>-0.20000000000000004</v>
      </c>
      <c r="G953" s="90">
        <f t="shared" si="229"/>
        <v>1.4946441916465901E-3</v>
      </c>
      <c r="H953" s="90">
        <f t="shared" si="230"/>
        <v>1.4965703595925907E-3</v>
      </c>
      <c r="I953" s="87">
        <f t="shared" si="231"/>
        <v>1.3326127624194555</v>
      </c>
      <c r="J953" s="88">
        <f t="shared" si="232"/>
        <v>1.3340998678200313</v>
      </c>
      <c r="K953" s="88">
        <f t="shared" si="233"/>
        <v>1.3311256570188796</v>
      </c>
      <c r="L953" s="91">
        <f t="shared" si="234"/>
        <v>1.1001231735519698E-3</v>
      </c>
      <c r="M953" s="88">
        <f t="shared" si="235"/>
        <v>-1.8717244821565143E-4</v>
      </c>
      <c r="N953" s="88">
        <f t="shared" si="236"/>
        <v>1.3311467242381467</v>
      </c>
      <c r="O953" s="92">
        <f t="shared" si="237"/>
        <v>1.3328621908127209</v>
      </c>
      <c r="P953" s="64"/>
      <c r="Q953" s="85">
        <v>95.600000000000605</v>
      </c>
      <c r="R953" s="64">
        <f t="shared" si="238"/>
        <v>0</v>
      </c>
      <c r="S953" s="64">
        <f t="shared" si="239"/>
        <v>1.34</v>
      </c>
      <c r="T953" s="64"/>
      <c r="U953" s="64"/>
    </row>
    <row r="954" spans="1:21">
      <c r="A954" s="85">
        <v>95.7000000000006</v>
      </c>
      <c r="B954" s="87">
        <f t="shared" si="224"/>
        <v>1.2458471760797263E-3</v>
      </c>
      <c r="C954" s="88">
        <f t="shared" si="225"/>
        <v>1.5968694205077407E-3</v>
      </c>
      <c r="D954" s="88">
        <f t="shared" si="226"/>
        <v>8.9482493165171184E-4</v>
      </c>
      <c r="E954" s="89">
        <f t="shared" si="227"/>
        <v>-0.19845713574716944</v>
      </c>
      <c r="F954" s="90">
        <f t="shared" si="228"/>
        <v>-0.1999999999999999</v>
      </c>
      <c r="G954" s="90">
        <f t="shared" si="229"/>
        <v>1.4930944382232083E-3</v>
      </c>
      <c r="H954" s="90">
        <f t="shared" si="230"/>
        <v>1.4950166112956715E-3</v>
      </c>
      <c r="I954" s="87">
        <f t="shared" si="231"/>
        <v>1.3326204318936878</v>
      </c>
      <c r="J954" s="88">
        <f t="shared" si="232"/>
        <v>1.3341060050228559</v>
      </c>
      <c r="K954" s="88">
        <f t="shared" si="233"/>
        <v>1.3311348587645195</v>
      </c>
      <c r="L954" s="91">
        <f t="shared" si="234"/>
        <v>1.0989835622950096E-3</v>
      </c>
      <c r="M954" s="88">
        <f t="shared" si="235"/>
        <v>-1.8697704856734582E-4</v>
      </c>
      <c r="N954" s="88">
        <f t="shared" si="236"/>
        <v>1.3311559039442582</v>
      </c>
      <c r="O954" s="92">
        <f t="shared" si="237"/>
        <v>1.3328696013289039</v>
      </c>
      <c r="P954" s="64"/>
      <c r="Q954" s="85">
        <v>95.7000000000006</v>
      </c>
      <c r="R954" s="64">
        <f t="shared" si="238"/>
        <v>0</v>
      </c>
      <c r="S954" s="64">
        <f t="shared" si="239"/>
        <v>1.34</v>
      </c>
      <c r="T954" s="64"/>
      <c r="U954" s="64"/>
    </row>
    <row r="955" spans="1:21">
      <c r="A955" s="85">
        <v>95.800000000000594</v>
      </c>
      <c r="B955" s="87">
        <f t="shared" si="224"/>
        <v>1.2445550715619088E-3</v>
      </c>
      <c r="C955" s="88">
        <f t="shared" si="225"/>
        <v>1.5952146614841942E-3</v>
      </c>
      <c r="D955" s="88">
        <f t="shared" si="226"/>
        <v>8.9389548163962339E-4</v>
      </c>
      <c r="E955" s="89">
        <f t="shared" si="227"/>
        <v>-0.19845873384156457</v>
      </c>
      <c r="F955" s="90">
        <f t="shared" si="228"/>
        <v>-0.19999999999999993</v>
      </c>
      <c r="G955" s="90">
        <f t="shared" si="229"/>
        <v>1.491547895260183E-3</v>
      </c>
      <c r="H955" s="90">
        <f t="shared" si="230"/>
        <v>1.4934660858742905E-3</v>
      </c>
      <c r="I955" s="87">
        <f t="shared" si="231"/>
        <v>1.3326280854594483</v>
      </c>
      <c r="J955" s="88">
        <f t="shared" si="232"/>
        <v>1.3341121294714289</v>
      </c>
      <c r="K955" s="88">
        <f t="shared" si="233"/>
        <v>1.3311440414474676</v>
      </c>
      <c r="L955" s="91">
        <f t="shared" si="234"/>
        <v>1.0978463096113099E-3</v>
      </c>
      <c r="M955" s="88">
        <f t="shared" si="235"/>
        <v>-1.8678205647049809E-4</v>
      </c>
      <c r="N955" s="88">
        <f t="shared" si="236"/>
        <v>1.3311650646337423</v>
      </c>
      <c r="O955" s="92">
        <f t="shared" si="237"/>
        <v>1.3328769964737608</v>
      </c>
      <c r="P955" s="64"/>
      <c r="Q955" s="85">
        <v>95.800000000000594</v>
      </c>
      <c r="R955" s="64">
        <f t="shared" si="238"/>
        <v>0</v>
      </c>
      <c r="S955" s="64">
        <f t="shared" si="239"/>
        <v>1.34</v>
      </c>
      <c r="T955" s="64"/>
      <c r="U955" s="64"/>
    </row>
    <row r="956" spans="1:21">
      <c r="A956" s="85">
        <v>95.900000000000603</v>
      </c>
      <c r="B956" s="87">
        <f t="shared" si="224"/>
        <v>1.2432656444260179E-3</v>
      </c>
      <c r="C956" s="88">
        <f t="shared" si="225"/>
        <v>1.59356332841191E-3</v>
      </c>
      <c r="D956" s="88">
        <f t="shared" si="226"/>
        <v>8.929679604401257E-4</v>
      </c>
      <c r="E956" s="89">
        <f t="shared" si="227"/>
        <v>-0.19846032862878188</v>
      </c>
      <c r="F956" s="90">
        <f t="shared" si="228"/>
        <v>-0.1999999999999999</v>
      </c>
      <c r="G956" s="90">
        <f t="shared" si="229"/>
        <v>1.4900045527916797E-3</v>
      </c>
      <c r="H956" s="90">
        <f t="shared" si="230"/>
        <v>1.4919187733112213E-3</v>
      </c>
      <c r="I956" s="87">
        <f t="shared" si="231"/>
        <v>1.3326357231661834</v>
      </c>
      <c r="J956" s="88">
        <f t="shared" si="232"/>
        <v>1.3341182412054671</v>
      </c>
      <c r="K956" s="88">
        <f t="shared" si="233"/>
        <v>1.3311532051268997</v>
      </c>
      <c r="L956" s="91">
        <f t="shared" si="234"/>
        <v>1.0967114081859668E-3</v>
      </c>
      <c r="M956" s="88">
        <f t="shared" si="235"/>
        <v>-1.8658747065135943E-4</v>
      </c>
      <c r="N956" s="88">
        <f t="shared" si="236"/>
        <v>1.3311742063656309</v>
      </c>
      <c r="O956" s="92">
        <f t="shared" si="237"/>
        <v>1.3328843762950686</v>
      </c>
      <c r="P956" s="64"/>
      <c r="Q956" s="85">
        <v>95.900000000000603</v>
      </c>
      <c r="R956" s="64">
        <f t="shared" si="238"/>
        <v>0</v>
      </c>
      <c r="S956" s="64">
        <f t="shared" si="239"/>
        <v>1.34</v>
      </c>
      <c r="T956" s="64"/>
      <c r="U956" s="64"/>
    </row>
    <row r="957" spans="1:21">
      <c r="A957" s="85">
        <v>96.000000000000597</v>
      </c>
      <c r="B957" s="87">
        <f t="shared" si="224"/>
        <v>1.2419788863589241E-3</v>
      </c>
      <c r="C957" s="88">
        <f t="shared" si="225"/>
        <v>1.5919154106624276E-3</v>
      </c>
      <c r="D957" s="88">
        <f t="shared" si="226"/>
        <v>8.9204236205542081E-4</v>
      </c>
      <c r="E957" s="89">
        <f t="shared" si="227"/>
        <v>-0.19846192011907712</v>
      </c>
      <c r="F957" s="90">
        <f t="shared" si="228"/>
        <v>-0.1999999999999999</v>
      </c>
      <c r="G957" s="90">
        <f t="shared" si="229"/>
        <v>1.4884644008930693E-3</v>
      </c>
      <c r="H957" s="90">
        <f t="shared" si="230"/>
        <v>1.4903746636307088E-3</v>
      </c>
      <c r="I957" s="87">
        <f t="shared" si="231"/>
        <v>1.3326433450631341</v>
      </c>
      <c r="J957" s="88">
        <f t="shared" si="232"/>
        <v>1.3341243402645226</v>
      </c>
      <c r="K957" s="88">
        <f t="shared" si="233"/>
        <v>1.3311623498617455</v>
      </c>
      <c r="L957" s="91">
        <f t="shared" si="234"/>
        <v>1.0955788507349077E-3</v>
      </c>
      <c r="M957" s="88">
        <f t="shared" si="235"/>
        <v>-1.8639328984162867E-4</v>
      </c>
      <c r="N957" s="88">
        <f t="shared" si="236"/>
        <v>1.3311833291987103</v>
      </c>
      <c r="O957" s="92">
        <f t="shared" si="237"/>
        <v>1.332891740840406</v>
      </c>
      <c r="P957" s="64"/>
      <c r="Q957" s="85">
        <v>96.000000000000597</v>
      </c>
      <c r="R957" s="64">
        <f t="shared" si="238"/>
        <v>0</v>
      </c>
      <c r="S957" s="64">
        <f t="shared" si="239"/>
        <v>1.34</v>
      </c>
      <c r="T957" s="64"/>
      <c r="U957" s="64"/>
    </row>
    <row r="958" spans="1:21">
      <c r="A958" s="85">
        <v>96.100000000000605</v>
      </c>
      <c r="B958" s="87">
        <f t="shared" si="224"/>
        <v>1.240694789081878E-3</v>
      </c>
      <c r="C958" s="88">
        <f t="shared" si="225"/>
        <v>1.5902708976512031E-3</v>
      </c>
      <c r="D958" s="88">
        <f t="shared" si="226"/>
        <v>8.9111868051255298E-4</v>
      </c>
      <c r="E958" s="89">
        <f t="shared" si="227"/>
        <v>-0.19846350832266324</v>
      </c>
      <c r="F958" s="90">
        <f t="shared" si="228"/>
        <v>-0.19999999999999987</v>
      </c>
      <c r="G958" s="90">
        <f t="shared" si="229"/>
        <v>1.4869274296807143E-3</v>
      </c>
      <c r="H958" s="90">
        <f t="shared" si="230"/>
        <v>1.4888337468982535E-3</v>
      </c>
      <c r="I958" s="87">
        <f t="shared" si="231"/>
        <v>1.3326509511993385</v>
      </c>
      <c r="J958" s="88">
        <f t="shared" si="232"/>
        <v>1.3341304266879841</v>
      </c>
      <c r="K958" s="88">
        <f t="shared" si="233"/>
        <v>1.3311714757106929</v>
      </c>
      <c r="L958" s="91">
        <f t="shared" si="234"/>
        <v>1.0944486300040529E-3</v>
      </c>
      <c r="M958" s="88">
        <f t="shared" si="235"/>
        <v>-1.8619951277795162E-4</v>
      </c>
      <c r="N958" s="88">
        <f t="shared" si="236"/>
        <v>1.3311924331915248</v>
      </c>
      <c r="O958" s="92">
        <f t="shared" si="237"/>
        <v>1.3328990901571549</v>
      </c>
      <c r="P958" s="64"/>
      <c r="Q958" s="85">
        <v>96.100000000000605</v>
      </c>
      <c r="R958" s="64">
        <f t="shared" si="238"/>
        <v>0</v>
      </c>
      <c r="S958" s="64">
        <f t="shared" si="239"/>
        <v>1.34</v>
      </c>
      <c r="T958" s="64"/>
      <c r="U958" s="64"/>
    </row>
    <row r="959" spans="1:21">
      <c r="A959" s="85">
        <v>96.2000000000006</v>
      </c>
      <c r="B959" s="87">
        <f t="shared" si="224"/>
        <v>1.2394133443503332E-3</v>
      </c>
      <c r="C959" s="88">
        <f t="shared" si="225"/>
        <v>1.588629778837387E-3</v>
      </c>
      <c r="D959" s="88">
        <f t="shared" si="226"/>
        <v>8.9019690986327912E-4</v>
      </c>
      <c r="E959" s="89">
        <f t="shared" si="227"/>
        <v>-0.19846509324971109</v>
      </c>
      <c r="F959" s="90">
        <f t="shared" si="228"/>
        <v>-0.19999999999999979</v>
      </c>
      <c r="G959" s="90">
        <f t="shared" si="229"/>
        <v>1.4853936293117583E-3</v>
      </c>
      <c r="H959" s="90">
        <f t="shared" si="230"/>
        <v>1.4872960132203995E-3</v>
      </c>
      <c r="I959" s="87">
        <f t="shared" si="231"/>
        <v>1.3326585416236316</v>
      </c>
      <c r="J959" s="88">
        <f t="shared" si="232"/>
        <v>1.3341365005150769</v>
      </c>
      <c r="K959" s="88">
        <f t="shared" si="233"/>
        <v>1.3311805827321865</v>
      </c>
      <c r="L959" s="91">
        <f t="shared" si="234"/>
        <v>1.0933207387689786E-3</v>
      </c>
      <c r="M959" s="88">
        <f t="shared" si="235"/>
        <v>-1.8600613820258681E-4</v>
      </c>
      <c r="N959" s="88">
        <f t="shared" si="236"/>
        <v>1.3312015184023769</v>
      </c>
      <c r="O959" s="92">
        <f t="shared" si="237"/>
        <v>1.3329064242925017</v>
      </c>
      <c r="P959" s="64"/>
      <c r="Q959" s="85">
        <v>96.2000000000006</v>
      </c>
      <c r="R959" s="64">
        <f t="shared" si="238"/>
        <v>0</v>
      </c>
      <c r="S959" s="64">
        <f t="shared" si="239"/>
        <v>1.34</v>
      </c>
      <c r="T959" s="64"/>
      <c r="U959" s="64"/>
    </row>
    <row r="960" spans="1:21">
      <c r="A960" s="85">
        <v>96.300000000000594</v>
      </c>
      <c r="B960" s="87">
        <f t="shared" si="224"/>
        <v>1.2381345439537686E-3</v>
      </c>
      <c r="C960" s="88">
        <f t="shared" si="225"/>
        <v>1.5869920437235963E-3</v>
      </c>
      <c r="D960" s="88">
        <f t="shared" si="226"/>
        <v>8.8927704418394118E-4</v>
      </c>
      <c r="E960" s="89">
        <f t="shared" si="227"/>
        <v>-0.19846667491034997</v>
      </c>
      <c r="F960" s="90">
        <f t="shared" si="228"/>
        <v>-0.2</v>
      </c>
      <c r="G960" s="90">
        <f t="shared" si="229"/>
        <v>1.4838629899839157E-3</v>
      </c>
      <c r="H960" s="90">
        <f t="shared" si="230"/>
        <v>1.4857614527445224E-3</v>
      </c>
      <c r="I960" s="87">
        <f t="shared" si="231"/>
        <v>1.3326661163846472</v>
      </c>
      <c r="J960" s="88">
        <f t="shared" si="232"/>
        <v>1.3341425617848639</v>
      </c>
      <c r="K960" s="88">
        <f t="shared" si="233"/>
        <v>1.3311896709844304</v>
      </c>
      <c r="L960" s="91">
        <f t="shared" si="234"/>
        <v>1.0921951698352459E-3</v>
      </c>
      <c r="M960" s="88">
        <f t="shared" si="235"/>
        <v>-1.8581316486273832E-4</v>
      </c>
      <c r="N960" s="88">
        <f t="shared" si="236"/>
        <v>1.3312105848893288</v>
      </c>
      <c r="O960" s="92">
        <f t="shared" si="237"/>
        <v>1.3329137432934379</v>
      </c>
      <c r="P960" s="64"/>
      <c r="Q960" s="85">
        <v>96.300000000000594</v>
      </c>
      <c r="R960" s="64">
        <f t="shared" si="238"/>
        <v>0</v>
      </c>
      <c r="S960" s="64">
        <f t="shared" si="239"/>
        <v>1.34</v>
      </c>
      <c r="T960" s="64"/>
      <c r="U960" s="64"/>
    </row>
    <row r="961" spans="1:21">
      <c r="A961" s="85">
        <v>96.400000000000603</v>
      </c>
      <c r="B961" s="87">
        <f t="shared" si="224"/>
        <v>1.2368583797155149E-3</v>
      </c>
      <c r="C961" s="88">
        <f t="shared" si="225"/>
        <v>1.5853576818556886E-3</v>
      </c>
      <c r="D961" s="88">
        <f t="shared" si="226"/>
        <v>8.8835907757534114E-4</v>
      </c>
      <c r="E961" s="89">
        <f t="shared" si="227"/>
        <v>-0.1984682533146668</v>
      </c>
      <c r="F961" s="90">
        <f t="shared" si="228"/>
        <v>-0.1999999999999999</v>
      </c>
      <c r="G961" s="90">
        <f t="shared" si="229"/>
        <v>1.482335501935262E-3</v>
      </c>
      <c r="H961" s="90">
        <f t="shared" si="230"/>
        <v>1.4842300556586177E-3</v>
      </c>
      <c r="I961" s="87">
        <f t="shared" si="231"/>
        <v>1.3326736755308184</v>
      </c>
      <c r="J961" s="88">
        <f t="shared" si="232"/>
        <v>1.3341486105362477</v>
      </c>
      <c r="K961" s="88">
        <f t="shared" si="233"/>
        <v>1.3311987405253891</v>
      </c>
      <c r="L961" s="91">
        <f t="shared" si="234"/>
        <v>1.0910719160380632E-3</v>
      </c>
      <c r="M961" s="88">
        <f t="shared" si="235"/>
        <v>-1.8562059151105482E-4</v>
      </c>
      <c r="N961" s="88">
        <f t="shared" si="236"/>
        <v>1.3312196327102035</v>
      </c>
      <c r="O961" s="92">
        <f t="shared" si="237"/>
        <v>1.3329210472067616</v>
      </c>
      <c r="P961" s="64"/>
      <c r="Q961" s="85">
        <v>96.400000000000603</v>
      </c>
      <c r="R961" s="64">
        <f t="shared" si="238"/>
        <v>0</v>
      </c>
      <c r="S961" s="64">
        <f t="shared" si="239"/>
        <v>1.34</v>
      </c>
      <c r="T961" s="64"/>
      <c r="U961" s="64"/>
    </row>
    <row r="962" spans="1:21">
      <c r="A962" s="85">
        <v>96.500000000000597</v>
      </c>
      <c r="B962" s="87">
        <f t="shared" si="224"/>
        <v>1.2355848434925788E-3</v>
      </c>
      <c r="C962" s="88">
        <f t="shared" si="225"/>
        <v>1.5837266828225465E-3</v>
      </c>
      <c r="D962" s="88">
        <f t="shared" si="226"/>
        <v>8.8744300416261125E-4</v>
      </c>
      <c r="E962" s="89">
        <f t="shared" si="227"/>
        <v>-0.19846982847270792</v>
      </c>
      <c r="F962" s="90">
        <f t="shared" si="228"/>
        <v>-0.1999999999999999</v>
      </c>
      <c r="G962" s="90">
        <f t="shared" si="229"/>
        <v>1.4808111554440286E-3</v>
      </c>
      <c r="H962" s="90">
        <f t="shared" si="230"/>
        <v>1.4827018121910944E-3</v>
      </c>
      <c r="I962" s="87">
        <f t="shared" si="231"/>
        <v>1.332681219110379</v>
      </c>
      <c r="J962" s="88">
        <f t="shared" si="232"/>
        <v>1.334154646807969</v>
      </c>
      <c r="K962" s="88">
        <f t="shared" si="233"/>
        <v>1.3312077914127887</v>
      </c>
      <c r="L962" s="91">
        <f t="shared" si="234"/>
        <v>1.0899509702417818E-3</v>
      </c>
      <c r="M962" s="88">
        <f t="shared" si="235"/>
        <v>-1.8542841690479586E-4</v>
      </c>
      <c r="N962" s="88">
        <f t="shared" si="236"/>
        <v>1.3312286619225866</v>
      </c>
      <c r="O962" s="92">
        <f t="shared" si="237"/>
        <v>1.3329283360790773</v>
      </c>
      <c r="P962" s="64"/>
      <c r="Q962" s="85">
        <v>96.500000000000597</v>
      </c>
      <c r="R962" s="64">
        <f t="shared" si="238"/>
        <v>0</v>
      </c>
      <c r="S962" s="64">
        <f t="shared" si="239"/>
        <v>1.34</v>
      </c>
      <c r="T962" s="64"/>
      <c r="U962" s="64"/>
    </row>
    <row r="963" spans="1:21">
      <c r="A963" s="85">
        <v>96.600000000000605</v>
      </c>
      <c r="B963" s="87">
        <f t="shared" si="224"/>
        <v>1.2343139271754704E-3</v>
      </c>
      <c r="C963" s="88">
        <f t="shared" si="225"/>
        <v>1.5820990362558482E-3</v>
      </c>
      <c r="D963" s="88">
        <f t="shared" si="226"/>
        <v>8.8652881809509268E-4</v>
      </c>
      <c r="E963" s="89">
        <f t="shared" si="227"/>
        <v>-0.19847140039447739</v>
      </c>
      <c r="F963" s="90">
        <f t="shared" si="228"/>
        <v>-0.20000000000000007</v>
      </c>
      <c r="G963" s="90">
        <f t="shared" si="229"/>
        <v>1.479289940828393E-3</v>
      </c>
      <c r="H963" s="90">
        <f t="shared" si="230"/>
        <v>1.4811767126105646E-3</v>
      </c>
      <c r="I963" s="87">
        <f t="shared" si="231"/>
        <v>1.332688747171364</v>
      </c>
      <c r="J963" s="88">
        <f t="shared" si="232"/>
        <v>1.33416067063861</v>
      </c>
      <c r="K963" s="88">
        <f t="shared" si="233"/>
        <v>1.331216823704118</v>
      </c>
      <c r="L963" s="91">
        <f t="shared" si="234"/>
        <v>1.088832325340226E-3</v>
      </c>
      <c r="M963" s="88">
        <f t="shared" si="235"/>
        <v>-1.8523663980733065E-4</v>
      </c>
      <c r="N963" s="88">
        <f t="shared" si="236"/>
        <v>1.3312376725838266</v>
      </c>
      <c r="O963" s="92">
        <f t="shared" si="237"/>
        <v>1.3329356099567991</v>
      </c>
      <c r="P963" s="64"/>
      <c r="Q963" s="85">
        <v>96.600000000000605</v>
      </c>
      <c r="R963" s="64">
        <f t="shared" si="238"/>
        <v>0</v>
      </c>
      <c r="S963" s="64">
        <f t="shared" si="239"/>
        <v>1.34</v>
      </c>
      <c r="T963" s="64"/>
      <c r="U963" s="64"/>
    </row>
    <row r="964" spans="1:21">
      <c r="A964" s="85">
        <v>96.7000000000006</v>
      </c>
      <c r="B964" s="87">
        <f t="shared" si="224"/>
        <v>1.2330456226880317E-3</v>
      </c>
      <c r="C964" s="88">
        <f t="shared" si="225"/>
        <v>1.5804747318298549E-3</v>
      </c>
      <c r="D964" s="88">
        <f t="shared" si="226"/>
        <v>8.8561651354620858E-4</v>
      </c>
      <c r="E964" s="89">
        <f t="shared" si="227"/>
        <v>-0.19847296908993903</v>
      </c>
      <c r="F964" s="90">
        <f t="shared" si="228"/>
        <v>-0.20000000000000007</v>
      </c>
      <c r="G964" s="90">
        <f t="shared" si="229"/>
        <v>1.477771848446278E-3</v>
      </c>
      <c r="H964" s="90">
        <f t="shared" si="230"/>
        <v>1.4796547472256381E-3</v>
      </c>
      <c r="I964" s="87">
        <f t="shared" si="231"/>
        <v>1.3326962597616112</v>
      </c>
      <c r="J964" s="88">
        <f t="shared" si="232"/>
        <v>1.3341666820665932</v>
      </c>
      <c r="K964" s="88">
        <f t="shared" si="233"/>
        <v>1.3312258374566295</v>
      </c>
      <c r="L964" s="91">
        <f t="shared" si="234"/>
        <v>1.0877159742565209E-3</v>
      </c>
      <c r="M964" s="88">
        <f t="shared" si="235"/>
        <v>-1.8504525898630452E-4</v>
      </c>
      <c r="N964" s="88">
        <f t="shared" si="236"/>
        <v>1.3312466647510366</v>
      </c>
      <c r="O964" s="92">
        <f t="shared" si="237"/>
        <v>1.3329428688861489</v>
      </c>
      <c r="P964" s="64"/>
      <c r="Q964" s="85">
        <v>96.7000000000006</v>
      </c>
      <c r="R964" s="64">
        <f t="shared" si="238"/>
        <v>0</v>
      </c>
      <c r="S964" s="64">
        <f t="shared" si="239"/>
        <v>1.34</v>
      </c>
      <c r="T964" s="64"/>
      <c r="U964" s="64"/>
    </row>
    <row r="965" spans="1:21">
      <c r="A965" s="85">
        <v>96.800000000000594</v>
      </c>
      <c r="B965" s="87">
        <f t="shared" si="224"/>
        <v>1.231779921987264E-3</v>
      </c>
      <c r="C965" s="88">
        <f t="shared" si="225"/>
        <v>1.578853759261187E-3</v>
      </c>
      <c r="D965" s="88">
        <f t="shared" si="226"/>
        <v>8.8470608471334113E-4</v>
      </c>
      <c r="E965" s="89">
        <f t="shared" si="227"/>
        <v>-0.19847453456901498</v>
      </c>
      <c r="F965" s="90">
        <f t="shared" si="228"/>
        <v>-0.20000000000000004</v>
      </c>
      <c r="G965" s="90">
        <f t="shared" si="229"/>
        <v>1.4762568686951438E-3</v>
      </c>
      <c r="H965" s="90">
        <f t="shared" si="230"/>
        <v>1.4781359063847168E-3</v>
      </c>
      <c r="I965" s="87">
        <f t="shared" si="231"/>
        <v>1.3327037569287623</v>
      </c>
      <c r="J965" s="88">
        <f t="shared" si="232"/>
        <v>1.3341726811301831</v>
      </c>
      <c r="K965" s="88">
        <f t="shared" si="233"/>
        <v>1.3312348327273416</v>
      </c>
      <c r="L965" s="91">
        <f t="shared" si="234"/>
        <v>1.0866019099424228E-3</v>
      </c>
      <c r="M965" s="88">
        <f t="shared" si="235"/>
        <v>-1.8485427321463793E-4</v>
      </c>
      <c r="N965" s="88">
        <f t="shared" si="236"/>
        <v>1.3312556384810961</v>
      </c>
      <c r="O965" s="92">
        <f t="shared" si="237"/>
        <v>1.3329501129131598</v>
      </c>
      <c r="P965" s="64"/>
      <c r="Q965" s="85">
        <v>96.800000000000594</v>
      </c>
      <c r="R965" s="64">
        <f t="shared" si="238"/>
        <v>0</v>
      </c>
      <c r="S965" s="64">
        <f t="shared" si="239"/>
        <v>1.34</v>
      </c>
      <c r="T965" s="64"/>
      <c r="U965" s="64"/>
    </row>
    <row r="966" spans="1:21">
      <c r="A966" s="85">
        <v>96.900000000000603</v>
      </c>
      <c r="B966" s="87">
        <f t="shared" si="224"/>
        <v>1.2305168170631587E-3</v>
      </c>
      <c r="C966" s="88">
        <f t="shared" si="225"/>
        <v>1.5772361083086107E-3</v>
      </c>
      <c r="D966" s="88">
        <f t="shared" si="226"/>
        <v>8.8379752581770694E-4</v>
      </c>
      <c r="E966" s="89">
        <f t="shared" si="227"/>
        <v>-0.1984760968415879</v>
      </c>
      <c r="F966" s="90">
        <f t="shared" si="228"/>
        <v>-0.19999999999999996</v>
      </c>
      <c r="G966" s="90">
        <f t="shared" si="229"/>
        <v>1.4747449920117887E-3</v>
      </c>
      <c r="H966" s="90">
        <f t="shared" si="230"/>
        <v>1.4766201804757904E-3</v>
      </c>
      <c r="I966" s="87">
        <f t="shared" si="231"/>
        <v>1.3327112387202626</v>
      </c>
      <c r="J966" s="88">
        <f t="shared" si="232"/>
        <v>1.3341786678674872</v>
      </c>
      <c r="K966" s="88">
        <f t="shared" si="233"/>
        <v>1.3312438095730381</v>
      </c>
      <c r="L966" s="91">
        <f t="shared" si="234"/>
        <v>1.0854901253788153E-3</v>
      </c>
      <c r="M966" s="88">
        <f t="shared" si="235"/>
        <v>-1.8466368127052592E-4</v>
      </c>
      <c r="N966" s="88">
        <f t="shared" si="236"/>
        <v>1.3312645938306504</v>
      </c>
      <c r="O966" s="92">
        <f t="shared" si="237"/>
        <v>1.3329573420836753</v>
      </c>
      <c r="P966" s="64"/>
      <c r="Q966" s="85">
        <v>96.900000000000603</v>
      </c>
      <c r="R966" s="64">
        <f t="shared" si="238"/>
        <v>0</v>
      </c>
      <c r="S966" s="64">
        <f t="shared" si="239"/>
        <v>1.34</v>
      </c>
      <c r="T966" s="64"/>
      <c r="U966" s="64"/>
    </row>
    <row r="967" spans="1:21">
      <c r="A967" s="85">
        <v>97.000000000000597</v>
      </c>
      <c r="B967" s="87">
        <f t="shared" ref="B967:B1030" si="240">(R_dead_char*(A967)+R_c*m_c)/(A967+m_c)</f>
        <v>1.2292562999385295E-3</v>
      </c>
      <c r="C967" s="88">
        <f t="shared" ref="C967:C1030" si="241">B967*(1+SQRT(E967^2+F967^2))</f>
        <v>1.5756217687728211E-3</v>
      </c>
      <c r="D967" s="88">
        <f t="shared" ref="D967:D1030" si="242">B967*(1-SQRT(E967^2+F967^2))</f>
        <v>8.8289083110423784E-4</v>
      </c>
      <c r="E967" s="89">
        <f t="shared" ref="E967:E1030" si="243">(B967-G967)/B967</f>
        <v>-0.19847765591749886</v>
      </c>
      <c r="F967" s="90">
        <f t="shared" ref="F967:F1030" si="244">(B967-H967)/B967</f>
        <v>-0.2</v>
      </c>
      <c r="G967" s="90">
        <f t="shared" ref="G967:G1030" si="245">(R_dead_char*A967+R_c*(m_c+sig_m_c))/(A967+(m_c+sig_m_c))</f>
        <v>1.4732362088721467E-3</v>
      </c>
      <c r="H967" s="90">
        <f t="shared" ref="H967:H1030" si="246">(R_dead_char*A967+(R_c+sig_Rc)*(m_c))/(A967+m_c)</f>
        <v>1.4751075599262354E-3</v>
      </c>
      <c r="I967" s="87">
        <f t="shared" ref="I967:I1030" si="247">(R_mod_char*(A967)+R_c*m_c)/(A967+m_c)</f>
        <v>1.3327187051833642</v>
      </c>
      <c r="J967" s="88">
        <f t="shared" ref="J967:J1030" si="248">I967*(1+SQRT(L967^2+M967^2))</f>
        <v>1.3341846423164572</v>
      </c>
      <c r="K967" s="88">
        <f t="shared" ref="K967:K1030" si="249">I967*(1-SQRT(L967^2+M967^2))</f>
        <v>1.3312527680502715</v>
      </c>
      <c r="L967" s="91">
        <f t="shared" ref="L967:L1030" si="250">(I967-N967)/I967</f>
        <v>1.0843806135753702E-3</v>
      </c>
      <c r="M967" s="88">
        <f t="shared" ref="M967:M1030" si="251">(I967-O967)/I967</f>
        <v>-1.8447348193693718E-4</v>
      </c>
      <c r="N967" s="88">
        <f t="shared" ref="N967:N1030" si="252">(R_mod_char*A967+(R_c*(m_c+sig_m_c)))/(A967+(m_c+sig_m_c))</f>
        <v>1.3312735308561141</v>
      </c>
      <c r="O967" s="92">
        <f t="shared" ref="O967:O1030" si="253">(R_mod_char*A967+(R_c+sig_Rc)*(m_c))/(A967+(m_c))</f>
        <v>1.3329645564433519</v>
      </c>
      <c r="P967" s="64"/>
      <c r="Q967" s="85">
        <v>97.000000000000597</v>
      </c>
      <c r="R967" s="64">
        <f t="shared" ref="R967:R1030" si="254">R_bulk_dead_std</f>
        <v>0</v>
      </c>
      <c r="S967" s="64">
        <f t="shared" ref="S967:S1030" si="255">R_bulk_mod_std</f>
        <v>1.34</v>
      </c>
      <c r="T967" s="64"/>
      <c r="U967" s="64"/>
    </row>
    <row r="968" spans="1:21">
      <c r="A968" s="85">
        <v>97.100000000000605</v>
      </c>
      <c r="B968" s="87">
        <f t="shared" si="240"/>
        <v>1.2279983626688421E-3</v>
      </c>
      <c r="C968" s="88">
        <f t="shared" si="241"/>
        <v>1.5740107304962273E-3</v>
      </c>
      <c r="D968" s="88">
        <f t="shared" si="242"/>
        <v>8.81985994841457E-4</v>
      </c>
      <c r="E968" s="89">
        <f t="shared" si="243"/>
        <v>-0.19847921180654918</v>
      </c>
      <c r="F968" s="90">
        <f t="shared" si="244"/>
        <v>-0.19999999999999987</v>
      </c>
      <c r="G968" s="90">
        <f t="shared" si="245"/>
        <v>1.4717305097910868E-3</v>
      </c>
      <c r="H968" s="90">
        <f t="shared" si="246"/>
        <v>1.4735980352026104E-3</v>
      </c>
      <c r="I968" s="87">
        <f t="shared" si="247"/>
        <v>1.3327261563651251</v>
      </c>
      <c r="J968" s="88">
        <f t="shared" si="248"/>
        <v>1.3341906045148877</v>
      </c>
      <c r="K968" s="88">
        <f t="shared" si="249"/>
        <v>1.3312617082153626</v>
      </c>
      <c r="L968" s="91">
        <f t="shared" si="250"/>
        <v>1.0832733675698789E-3</v>
      </c>
      <c r="M968" s="88">
        <f t="shared" si="251"/>
        <v>-1.8428367400211363E-4</v>
      </c>
      <c r="N968" s="88">
        <f t="shared" si="252"/>
        <v>1.331282449613671</v>
      </c>
      <c r="O968" s="92">
        <f t="shared" si="253"/>
        <v>1.3329717560376588</v>
      </c>
      <c r="P968" s="64"/>
      <c r="Q968" s="85">
        <v>97.100000000000605</v>
      </c>
      <c r="R968" s="64">
        <f t="shared" si="254"/>
        <v>0</v>
      </c>
      <c r="S968" s="64">
        <f t="shared" si="255"/>
        <v>1.34</v>
      </c>
      <c r="T968" s="64"/>
      <c r="U968" s="64"/>
    </row>
    <row r="969" spans="1:21">
      <c r="A969" s="85">
        <v>97.2000000000006</v>
      </c>
      <c r="B969" s="87">
        <f t="shared" si="240"/>
        <v>1.2267429973420493E-3</v>
      </c>
      <c r="C969" s="88">
        <f t="shared" si="241"/>
        <v>1.5724029833627403E-3</v>
      </c>
      <c r="D969" s="88">
        <f t="shared" si="242"/>
        <v>8.8108301132135819E-4</v>
      </c>
      <c r="E969" s="89">
        <f t="shared" si="243"/>
        <v>-0.19848076451850036</v>
      </c>
      <c r="F969" s="90">
        <f t="shared" si="244"/>
        <v>-0.19999999999999982</v>
      </c>
      <c r="G969" s="90">
        <f t="shared" si="245"/>
        <v>1.4702278853222159E-3</v>
      </c>
      <c r="H969" s="90">
        <f t="shared" si="246"/>
        <v>1.4720915968104589E-3</v>
      </c>
      <c r="I969" s="87">
        <f t="shared" si="247"/>
        <v>1.3327335923124106</v>
      </c>
      <c r="J969" s="88">
        <f t="shared" si="248"/>
        <v>1.3341965545004191</v>
      </c>
      <c r="K969" s="88">
        <f t="shared" si="249"/>
        <v>1.3312706301244022</v>
      </c>
      <c r="L969" s="91">
        <f t="shared" si="250"/>
        <v>1.0821683804287481E-3</v>
      </c>
      <c r="M969" s="88">
        <f t="shared" si="251"/>
        <v>-1.8409425625923629E-4</v>
      </c>
      <c r="N969" s="88">
        <f t="shared" si="252"/>
        <v>1.3312913501592749</v>
      </c>
      <c r="O969" s="92">
        <f t="shared" si="253"/>
        <v>1.3329789409118791</v>
      </c>
      <c r="P969" s="64"/>
      <c r="Q969" s="85">
        <v>97.2000000000006</v>
      </c>
      <c r="R969" s="64">
        <f t="shared" si="254"/>
        <v>0</v>
      </c>
      <c r="S969" s="64">
        <f t="shared" si="255"/>
        <v>1.34</v>
      </c>
      <c r="T969" s="64"/>
      <c r="U969" s="64"/>
    </row>
    <row r="970" spans="1:21">
      <c r="A970" s="85">
        <v>97.300000000000594</v>
      </c>
      <c r="B970" s="87">
        <f t="shared" si="240"/>
        <v>1.2254901960784238E-3</v>
      </c>
      <c r="C970" s="88">
        <f t="shared" si="241"/>
        <v>1.5707985172975607E-3</v>
      </c>
      <c r="D970" s="88">
        <f t="shared" si="242"/>
        <v>8.8018187485928686E-4</v>
      </c>
      <c r="E970" s="89">
        <f t="shared" si="243"/>
        <v>-0.19848231406307384</v>
      </c>
      <c r="F970" s="90">
        <f t="shared" si="244"/>
        <v>-0.2</v>
      </c>
      <c r="G970" s="90">
        <f t="shared" si="245"/>
        <v>1.4687283260576794E-3</v>
      </c>
      <c r="H970" s="90">
        <f t="shared" si="246"/>
        <v>1.4705882352941085E-3</v>
      </c>
      <c r="I970" s="87">
        <f t="shared" si="247"/>
        <v>1.3327410130718955</v>
      </c>
      <c r="J970" s="88">
        <f t="shared" si="248"/>
        <v>1.3342024923105389</v>
      </c>
      <c r="K970" s="88">
        <f t="shared" si="249"/>
        <v>1.3312795338332521</v>
      </c>
      <c r="L970" s="91">
        <f t="shared" si="250"/>
        <v>1.0810656452469938E-3</v>
      </c>
      <c r="M970" s="88">
        <f t="shared" si="251"/>
        <v>-1.8390522750609119E-4</v>
      </c>
      <c r="N970" s="88">
        <f t="shared" si="252"/>
        <v>1.3313002325486518</v>
      </c>
      <c r="O970" s="92">
        <f t="shared" si="253"/>
        <v>1.3329861111111112</v>
      </c>
      <c r="P970" s="64"/>
      <c r="Q970" s="85">
        <v>97.300000000000594</v>
      </c>
      <c r="R970" s="64">
        <f t="shared" si="254"/>
        <v>0</v>
      </c>
      <c r="S970" s="64">
        <f t="shared" si="255"/>
        <v>1.34</v>
      </c>
      <c r="T970" s="64"/>
      <c r="U970" s="64"/>
    </row>
    <row r="971" spans="1:21">
      <c r="A971" s="85">
        <v>97.400000000000603</v>
      </c>
      <c r="B971" s="87">
        <f t="shared" si="240"/>
        <v>1.2242399510303944E-3</v>
      </c>
      <c r="C971" s="88">
        <f t="shared" si="241"/>
        <v>1.5691973222669673E-3</v>
      </c>
      <c r="D971" s="88">
        <f t="shared" si="242"/>
        <v>8.7928257979382157E-4</v>
      </c>
      <c r="E971" s="89">
        <f t="shared" si="243"/>
        <v>-0.19848386044995095</v>
      </c>
      <c r="F971" s="90">
        <f t="shared" si="244"/>
        <v>-0.19999999999999982</v>
      </c>
      <c r="G971" s="90">
        <f t="shared" si="245"/>
        <v>1.467231822627966E-3</v>
      </c>
      <c r="H971" s="90">
        <f t="shared" si="246"/>
        <v>1.4690879412364731E-3</v>
      </c>
      <c r="I971" s="87">
        <f t="shared" si="247"/>
        <v>1.3327484186900633</v>
      </c>
      <c r="J971" s="88">
        <f t="shared" si="248"/>
        <v>1.3342084179825799</v>
      </c>
      <c r="K971" s="88">
        <f t="shared" si="249"/>
        <v>1.3312884193975467</v>
      </c>
      <c r="L971" s="91">
        <f t="shared" si="250"/>
        <v>1.0799651551472405E-3</v>
      </c>
      <c r="M971" s="88">
        <f t="shared" si="251"/>
        <v>-1.8371658654590218E-4</v>
      </c>
      <c r="N971" s="88">
        <f t="shared" si="252"/>
        <v>1.3313090968373005</v>
      </c>
      <c r="O971" s="92">
        <f t="shared" si="253"/>
        <v>1.3329932666802695</v>
      </c>
      <c r="P971" s="64"/>
      <c r="Q971" s="85">
        <v>97.400000000000603</v>
      </c>
      <c r="R971" s="64">
        <f t="shared" si="254"/>
        <v>0</v>
      </c>
      <c r="S971" s="64">
        <f t="shared" si="255"/>
        <v>1.34</v>
      </c>
      <c r="T971" s="64"/>
      <c r="U971" s="64"/>
    </row>
    <row r="972" spans="1:21">
      <c r="A972" s="85">
        <v>97.500000000000597</v>
      </c>
      <c r="B972" s="87">
        <f t="shared" si="240"/>
        <v>1.2229922543823813E-3</v>
      </c>
      <c r="C972" s="88">
        <f t="shared" si="241"/>
        <v>1.5675993882781113E-3</v>
      </c>
      <c r="D972" s="88">
        <f t="shared" si="242"/>
        <v>8.7838512048665134E-4</v>
      </c>
      <c r="E972" s="89">
        <f t="shared" si="243"/>
        <v>-0.1984854036887751</v>
      </c>
      <c r="F972" s="90">
        <f t="shared" si="244"/>
        <v>-0.20000000000000004</v>
      </c>
      <c r="G972" s="90">
        <f t="shared" si="245"/>
        <v>1.4657383657017133E-3</v>
      </c>
      <c r="H972" s="90">
        <f t="shared" si="246"/>
        <v>1.4675907052588576E-3</v>
      </c>
      <c r="I972" s="87">
        <f t="shared" si="247"/>
        <v>1.3327558092132084</v>
      </c>
      <c r="J972" s="88">
        <f t="shared" si="248"/>
        <v>1.3342143315537227</v>
      </c>
      <c r="K972" s="88">
        <f t="shared" si="249"/>
        <v>1.331297286872694</v>
      </c>
      <c r="L972" s="91">
        <f t="shared" si="250"/>
        <v>1.0788669032803819E-3</v>
      </c>
      <c r="M972" s="88">
        <f t="shared" si="251"/>
        <v>-1.8352833218633025E-4</v>
      </c>
      <c r="N972" s="88">
        <f t="shared" si="252"/>
        <v>1.3313179430804936</v>
      </c>
      <c r="O972" s="92">
        <f t="shared" si="253"/>
        <v>1.3330004076640849</v>
      </c>
      <c r="P972" s="64"/>
      <c r="Q972" s="85">
        <v>97.500000000000597</v>
      </c>
      <c r="R972" s="64">
        <f t="shared" si="254"/>
        <v>0</v>
      </c>
      <c r="S972" s="64">
        <f t="shared" si="255"/>
        <v>1.34</v>
      </c>
      <c r="T972" s="64"/>
      <c r="U972" s="64"/>
    </row>
    <row r="973" spans="1:21">
      <c r="A973" s="85">
        <v>97.600000000000605</v>
      </c>
      <c r="B973" s="87">
        <f t="shared" si="240"/>
        <v>1.2217470983506339E-3</v>
      </c>
      <c r="C973" s="88">
        <f t="shared" si="241"/>
        <v>1.5660047053788035E-3</v>
      </c>
      <c r="D973" s="88">
        <f t="shared" si="242"/>
        <v>8.7748949132246434E-4</v>
      </c>
      <c r="E973" s="89">
        <f t="shared" si="243"/>
        <v>-0.1984869437891483</v>
      </c>
      <c r="F973" s="90">
        <f t="shared" si="244"/>
        <v>-0.19999999999999984</v>
      </c>
      <c r="G973" s="90">
        <f t="shared" si="245"/>
        <v>1.4642479459855112E-3</v>
      </c>
      <c r="H973" s="90">
        <f t="shared" si="246"/>
        <v>1.4660965180207605E-3</v>
      </c>
      <c r="I973" s="87">
        <f t="shared" si="247"/>
        <v>1.3327631846874364</v>
      </c>
      <c r="J973" s="88">
        <f t="shared" si="248"/>
        <v>1.3342202330609965</v>
      </c>
      <c r="K973" s="88">
        <f t="shared" si="249"/>
        <v>1.3313061363138763</v>
      </c>
      <c r="L973" s="91">
        <f t="shared" si="250"/>
        <v>1.0777708828249106E-3</v>
      </c>
      <c r="M973" s="88">
        <f t="shared" si="251"/>
        <v>-1.8334046324030597E-4</v>
      </c>
      <c r="N973" s="88">
        <f t="shared" si="252"/>
        <v>1.3313267713332793</v>
      </c>
      <c r="O973" s="92">
        <f t="shared" si="253"/>
        <v>1.3330075341071066</v>
      </c>
      <c r="P973" s="64"/>
      <c r="Q973" s="85">
        <v>97.600000000000605</v>
      </c>
      <c r="R973" s="64">
        <f t="shared" si="254"/>
        <v>0</v>
      </c>
      <c r="S973" s="64">
        <f t="shared" si="255"/>
        <v>1.34</v>
      </c>
      <c r="T973" s="64"/>
      <c r="U973" s="64"/>
    </row>
    <row r="974" spans="1:21">
      <c r="A974" s="85">
        <v>97.7000000000006</v>
      </c>
      <c r="B974" s="87">
        <f t="shared" si="240"/>
        <v>1.2205044751830681E-3</v>
      </c>
      <c r="C974" s="88">
        <f t="shared" si="241"/>
        <v>1.5644132636573125E-3</v>
      </c>
      <c r="D974" s="88">
        <f t="shared" si="242"/>
        <v>8.7659568670882368E-4</v>
      </c>
      <c r="E974" s="89">
        <f t="shared" si="243"/>
        <v>-0.19848848076063552</v>
      </c>
      <c r="F974" s="90">
        <f t="shared" si="244"/>
        <v>-0.19999999999999993</v>
      </c>
      <c r="G974" s="90">
        <f t="shared" si="245"/>
        <v>1.4627605542237121E-3</v>
      </c>
      <c r="H974" s="90">
        <f t="shared" si="246"/>
        <v>1.4646053702196816E-3</v>
      </c>
      <c r="I974" s="87">
        <f t="shared" si="247"/>
        <v>1.3327705451586656</v>
      </c>
      <c r="J974" s="88">
        <f t="shared" si="248"/>
        <v>1.3342261225412795</v>
      </c>
      <c r="K974" s="88">
        <f t="shared" si="249"/>
        <v>1.3313149677760516</v>
      </c>
      <c r="L974" s="91">
        <f t="shared" si="250"/>
        <v>1.0766770869874154E-3</v>
      </c>
      <c r="M974" s="88">
        <f t="shared" si="251"/>
        <v>-1.831529785253625E-4</v>
      </c>
      <c r="N974" s="88">
        <f t="shared" si="252"/>
        <v>1.3313355816504815</v>
      </c>
      <c r="O974" s="92">
        <f t="shared" si="253"/>
        <v>1.3330146460537022</v>
      </c>
      <c r="P974" s="64"/>
      <c r="Q974" s="85">
        <v>97.7000000000006</v>
      </c>
      <c r="R974" s="64">
        <f t="shared" si="254"/>
        <v>0</v>
      </c>
      <c r="S974" s="64">
        <f t="shared" si="255"/>
        <v>1.34</v>
      </c>
      <c r="T974" s="64"/>
      <c r="U974" s="64"/>
    </row>
    <row r="975" spans="1:21">
      <c r="A975" s="85">
        <v>97.800000000000594</v>
      </c>
      <c r="B975" s="87">
        <f t="shared" si="240"/>
        <v>1.2192643771591065E-3</v>
      </c>
      <c r="C975" s="88">
        <f t="shared" si="241"/>
        <v>1.562825053242156E-3</v>
      </c>
      <c r="D975" s="88">
        <f t="shared" si="242"/>
        <v>8.7570370107605705E-4</v>
      </c>
      <c r="E975" s="89">
        <f t="shared" si="243"/>
        <v>-0.19849001461276178</v>
      </c>
      <c r="F975" s="90">
        <f t="shared" si="244"/>
        <v>-0.20000000000000004</v>
      </c>
      <c r="G975" s="90">
        <f t="shared" si="245"/>
        <v>1.4612761811982375E-3</v>
      </c>
      <c r="H975" s="90">
        <f t="shared" si="246"/>
        <v>1.4631172525909279E-3</v>
      </c>
      <c r="I975" s="87">
        <f t="shared" si="247"/>
        <v>1.3327778906726278</v>
      </c>
      <c r="J975" s="88">
        <f t="shared" si="248"/>
        <v>1.3342320000312999</v>
      </c>
      <c r="K975" s="88">
        <f t="shared" si="249"/>
        <v>1.3313237813139556</v>
      </c>
      <c r="L975" s="91">
        <f t="shared" si="250"/>
        <v>1.0755855090014096E-3</v>
      </c>
      <c r="M975" s="88">
        <f t="shared" si="251"/>
        <v>-1.8296587686396799E-4</v>
      </c>
      <c r="N975" s="88">
        <f t="shared" si="252"/>
        <v>1.3313443740867028</v>
      </c>
      <c r="O975" s="92">
        <f t="shared" si="253"/>
        <v>1.3330217435480596</v>
      </c>
      <c r="P975" s="64"/>
      <c r="Q975" s="85">
        <v>97.800000000000594</v>
      </c>
      <c r="R975" s="64">
        <f t="shared" si="254"/>
        <v>0</v>
      </c>
      <c r="S975" s="64">
        <f t="shared" si="255"/>
        <v>1.34</v>
      </c>
      <c r="T975" s="64"/>
      <c r="U975" s="64"/>
    </row>
    <row r="976" spans="1:21">
      <c r="A976" s="85">
        <v>97.900000000000603</v>
      </c>
      <c r="B976" s="87">
        <f t="shared" si="240"/>
        <v>1.2180267965895173E-3</v>
      </c>
      <c r="C976" s="88">
        <f t="shared" si="241"/>
        <v>1.561240064301898E-3</v>
      </c>
      <c r="D976" s="88">
        <f t="shared" si="242"/>
        <v>8.7481352887713664E-4</v>
      </c>
      <c r="E976" s="89">
        <f t="shared" si="243"/>
        <v>-0.19849154535501407</v>
      </c>
      <c r="F976" s="90">
        <f t="shared" si="244"/>
        <v>-0.20000000000000009</v>
      </c>
      <c r="G976" s="90">
        <f t="shared" si="245"/>
        <v>1.459794817728388E-3</v>
      </c>
      <c r="H976" s="90">
        <f t="shared" si="246"/>
        <v>1.4616321559074209E-3</v>
      </c>
      <c r="I976" s="87">
        <f t="shared" si="247"/>
        <v>1.3327852212748681</v>
      </c>
      <c r="J976" s="88">
        <f t="shared" si="248"/>
        <v>1.3342378655676363</v>
      </c>
      <c r="K976" s="88">
        <f t="shared" si="249"/>
        <v>1.3313325769821001</v>
      </c>
      <c r="L976" s="91">
        <f t="shared" si="250"/>
        <v>1.0744961421286611E-3</v>
      </c>
      <c r="M976" s="88">
        <f t="shared" si="251"/>
        <v>-1.8277915708335849E-4</v>
      </c>
      <c r="N976" s="88">
        <f t="shared" si="252"/>
        <v>1.3313531486963222</v>
      </c>
      <c r="O976" s="92">
        <f t="shared" si="253"/>
        <v>1.3330288266341859</v>
      </c>
      <c r="P976" s="64"/>
      <c r="Q976" s="85">
        <v>97.900000000000603</v>
      </c>
      <c r="R976" s="64">
        <f t="shared" si="254"/>
        <v>0</v>
      </c>
      <c r="S976" s="64">
        <f t="shared" si="255"/>
        <v>1.34</v>
      </c>
      <c r="T976" s="64"/>
      <c r="U976" s="64"/>
    </row>
    <row r="977" spans="1:21">
      <c r="A977" s="85">
        <v>98.000000000000597</v>
      </c>
      <c r="B977" s="87">
        <f t="shared" si="240"/>
        <v>1.216791725816257E-3</v>
      </c>
      <c r="C977" s="88">
        <f t="shared" si="241"/>
        <v>1.5596582870449462E-3</v>
      </c>
      <c r="D977" s="88">
        <f t="shared" si="242"/>
        <v>8.7392516458756776E-4</v>
      </c>
      <c r="E977" s="89">
        <f t="shared" si="243"/>
        <v>-0.19849307299684027</v>
      </c>
      <c r="F977" s="90">
        <f t="shared" si="244"/>
        <v>-0.20000000000000004</v>
      </c>
      <c r="G977" s="90">
        <f t="shared" si="245"/>
        <v>1.4583164546706545E-3</v>
      </c>
      <c r="H977" s="90">
        <f t="shared" si="246"/>
        <v>1.4601500709795084E-3</v>
      </c>
      <c r="I977" s="87">
        <f t="shared" si="247"/>
        <v>1.3327925370107485</v>
      </c>
      <c r="J977" s="88">
        <f t="shared" si="248"/>
        <v>1.3342437191867182</v>
      </c>
      <c r="K977" s="88">
        <f t="shared" si="249"/>
        <v>1.3313413548347788</v>
      </c>
      <c r="L977" s="91">
        <f t="shared" si="250"/>
        <v>1.073408979657189E-3</v>
      </c>
      <c r="M977" s="88">
        <f t="shared" si="251"/>
        <v>-1.8259281801587029E-4</v>
      </c>
      <c r="N977" s="88">
        <f t="shared" si="252"/>
        <v>1.3313619055335011</v>
      </c>
      <c r="O977" s="92">
        <f t="shared" si="253"/>
        <v>1.3330358953559118</v>
      </c>
      <c r="P977" s="64"/>
      <c r="Q977" s="85">
        <v>98.000000000000597</v>
      </c>
      <c r="R977" s="64">
        <f t="shared" si="254"/>
        <v>0</v>
      </c>
      <c r="S977" s="64">
        <f t="shared" si="255"/>
        <v>1.34</v>
      </c>
      <c r="T977" s="64"/>
      <c r="U977" s="64"/>
    </row>
    <row r="978" spans="1:21">
      <c r="A978" s="85">
        <v>98.100000000000605</v>
      </c>
      <c r="B978" s="87">
        <f t="shared" si="240"/>
        <v>1.2155591572123102E-3</v>
      </c>
      <c r="C978" s="88">
        <f t="shared" si="241"/>
        <v>1.5580797117193492E-3</v>
      </c>
      <c r="D978" s="88">
        <f t="shared" si="242"/>
        <v>8.7303860270527135E-4</v>
      </c>
      <c r="E978" s="89">
        <f t="shared" si="243"/>
        <v>-0.19849459754765073</v>
      </c>
      <c r="F978" s="90">
        <f t="shared" si="244"/>
        <v>-0.19999999999999982</v>
      </c>
      <c r="G978" s="90">
        <f t="shared" si="245"/>
        <v>1.4568410829185292E-3</v>
      </c>
      <c r="H978" s="90">
        <f t="shared" si="246"/>
        <v>1.458670988654772E-3</v>
      </c>
      <c r="I978" s="87">
        <f t="shared" si="247"/>
        <v>1.332799837925446</v>
      </c>
      <c r="J978" s="88">
        <f t="shared" si="248"/>
        <v>1.3342495609248279</v>
      </c>
      <c r="K978" s="88">
        <f t="shared" si="249"/>
        <v>1.331350114926064</v>
      </c>
      <c r="L978" s="91">
        <f t="shared" si="250"/>
        <v>1.0723240149030921E-3</v>
      </c>
      <c r="M978" s="88">
        <f t="shared" si="251"/>
        <v>-1.8240685849777325E-4</v>
      </c>
      <c r="N978" s="88">
        <f t="shared" si="252"/>
        <v>1.3313706446521796</v>
      </c>
      <c r="O978" s="92">
        <f t="shared" si="253"/>
        <v>1.3330429497568883</v>
      </c>
      <c r="P978" s="64"/>
      <c r="Q978" s="85">
        <v>98.100000000000705</v>
      </c>
      <c r="R978" s="64">
        <f t="shared" si="254"/>
        <v>0</v>
      </c>
      <c r="S978" s="64">
        <f t="shared" si="255"/>
        <v>1.34</v>
      </c>
      <c r="T978" s="64"/>
      <c r="U978" s="64"/>
    </row>
    <row r="979" spans="1:21">
      <c r="A979" s="85">
        <v>98.2000000000006</v>
      </c>
      <c r="B979" s="87">
        <f t="shared" si="240"/>
        <v>1.2143290831815347E-3</v>
      </c>
      <c r="C979" s="88">
        <f t="shared" si="241"/>
        <v>1.5565043286125976E-3</v>
      </c>
      <c r="D979" s="88">
        <f t="shared" si="242"/>
        <v>8.7215383775047172E-4</v>
      </c>
      <c r="E979" s="89">
        <f t="shared" si="243"/>
        <v>-0.1984961190168176</v>
      </c>
      <c r="F979" s="90">
        <f t="shared" si="244"/>
        <v>-0.19999999999999993</v>
      </c>
      <c r="G979" s="90">
        <f t="shared" si="245"/>
        <v>1.4553686934023196E-3</v>
      </c>
      <c r="H979" s="90">
        <f t="shared" si="246"/>
        <v>1.4571948998178415E-3</v>
      </c>
      <c r="I979" s="87">
        <f t="shared" si="247"/>
        <v>1.3328071240639547</v>
      </c>
      <c r="J979" s="88">
        <f t="shared" si="248"/>
        <v>1.3342553908181005</v>
      </c>
      <c r="K979" s="88">
        <f t="shared" si="249"/>
        <v>1.331358857309809</v>
      </c>
      <c r="L979" s="91">
        <f t="shared" si="250"/>
        <v>1.0712412412088807E-3</v>
      </c>
      <c r="M979" s="88">
        <f t="shared" si="251"/>
        <v>-1.8222127737126933E-4</v>
      </c>
      <c r="N979" s="88">
        <f t="shared" si="252"/>
        <v>1.3313793661060804</v>
      </c>
      <c r="O979" s="92">
        <f t="shared" si="253"/>
        <v>1.3330499898805912</v>
      </c>
      <c r="P979" s="64"/>
      <c r="Q979" s="85">
        <v>98.200000000000699</v>
      </c>
      <c r="R979" s="64">
        <f t="shared" si="254"/>
        <v>0</v>
      </c>
      <c r="S979" s="64">
        <f t="shared" si="255"/>
        <v>1.34</v>
      </c>
      <c r="T979" s="64"/>
      <c r="U979" s="64"/>
    </row>
    <row r="980" spans="1:21">
      <c r="A980" s="85">
        <v>98.300000000000594</v>
      </c>
      <c r="B980" s="87">
        <f t="shared" si="240"/>
        <v>1.2131014961585045E-3</v>
      </c>
      <c r="C980" s="88">
        <f t="shared" si="241"/>
        <v>1.554932128051424E-3</v>
      </c>
      <c r="D980" s="88">
        <f t="shared" si="242"/>
        <v>8.7127086426558515E-4</v>
      </c>
      <c r="E980" s="89">
        <f t="shared" si="243"/>
        <v>-0.19849763741367485</v>
      </c>
      <c r="F980" s="90">
        <f t="shared" si="244"/>
        <v>-0.19999999999999996</v>
      </c>
      <c r="G980" s="90">
        <f t="shared" si="245"/>
        <v>1.4538992770889618E-3</v>
      </c>
      <c r="H980" s="90">
        <f t="shared" si="246"/>
        <v>1.4557217953902054E-3</v>
      </c>
      <c r="I980" s="87">
        <f t="shared" si="247"/>
        <v>1.3328143954710878</v>
      </c>
      <c r="J980" s="88">
        <f t="shared" si="248"/>
        <v>1.3342612089025248</v>
      </c>
      <c r="K980" s="88">
        <f t="shared" si="249"/>
        <v>1.3313675820396511</v>
      </c>
      <c r="L980" s="91">
        <f t="shared" si="250"/>
        <v>1.0701606519441364E-3</v>
      </c>
      <c r="M980" s="88">
        <f t="shared" si="251"/>
        <v>-1.8203607348199276E-4</v>
      </c>
      <c r="N980" s="88">
        <f t="shared" si="252"/>
        <v>1.33138806994871</v>
      </c>
      <c r="O980" s="92">
        <f t="shared" si="253"/>
        <v>1.3330570157703197</v>
      </c>
      <c r="P980" s="64"/>
      <c r="Q980" s="85">
        <v>98.300000000000693</v>
      </c>
      <c r="R980" s="64">
        <f t="shared" si="254"/>
        <v>0</v>
      </c>
      <c r="S980" s="64">
        <f t="shared" si="255"/>
        <v>1.34</v>
      </c>
      <c r="T980" s="64"/>
      <c r="U980" s="64"/>
    </row>
    <row r="981" spans="1:21">
      <c r="A981" s="85">
        <v>98.400000000000603</v>
      </c>
      <c r="B981" s="87">
        <f t="shared" si="240"/>
        <v>1.2118763886083544E-3</v>
      </c>
      <c r="C981" s="88">
        <f t="shared" si="241"/>
        <v>1.553363100401604E-3</v>
      </c>
      <c r="D981" s="88">
        <f t="shared" si="242"/>
        <v>8.7038967681510489E-4</v>
      </c>
      <c r="E981" s="89">
        <f t="shared" si="243"/>
        <v>-0.19849915274751884</v>
      </c>
      <c r="F981" s="90">
        <f t="shared" si="244"/>
        <v>-0.20000000000000004</v>
      </c>
      <c r="G981" s="90">
        <f t="shared" si="245"/>
        <v>1.4524328249818357E-3</v>
      </c>
      <c r="H981" s="90">
        <f t="shared" si="246"/>
        <v>1.4542516663300254E-3</v>
      </c>
      <c r="I981" s="87">
        <f t="shared" si="247"/>
        <v>1.3328216521914766</v>
      </c>
      <c r="J981" s="88">
        <f t="shared" si="248"/>
        <v>1.3342670152139433</v>
      </c>
      <c r="K981" s="88">
        <f t="shared" si="249"/>
        <v>1.33137628916901</v>
      </c>
      <c r="L981" s="91">
        <f t="shared" si="250"/>
        <v>1.0690822405053447E-3</v>
      </c>
      <c r="M981" s="88">
        <f t="shared" si="251"/>
        <v>-1.8185124568100887E-4</v>
      </c>
      <c r="N981" s="88">
        <f t="shared" si="252"/>
        <v>1.3313967562333577</v>
      </c>
      <c r="O981" s="92">
        <f t="shared" si="253"/>
        <v>1.3330640274691983</v>
      </c>
      <c r="P981" s="64"/>
      <c r="Q981" s="85">
        <v>98.400000000000702</v>
      </c>
      <c r="R981" s="64">
        <f t="shared" si="254"/>
        <v>0</v>
      </c>
      <c r="S981" s="64">
        <f t="shared" si="255"/>
        <v>1.34</v>
      </c>
      <c r="T981" s="64"/>
      <c r="U981" s="64"/>
    </row>
    <row r="982" spans="1:21">
      <c r="A982" s="85">
        <v>98.500000000000597</v>
      </c>
      <c r="B982" s="87">
        <f t="shared" si="240"/>
        <v>1.2106537530266271E-3</v>
      </c>
      <c r="C982" s="88">
        <f t="shared" si="241"/>
        <v>1.5517972360677616E-3</v>
      </c>
      <c r="D982" s="88">
        <f t="shared" si="242"/>
        <v>8.695102699854925E-4</v>
      </c>
      <c r="E982" s="89">
        <f t="shared" si="243"/>
        <v>-0.19850066502760869</v>
      </c>
      <c r="F982" s="90">
        <f t="shared" si="244"/>
        <v>-0.19999999999999982</v>
      </c>
      <c r="G982" s="90">
        <f t="shared" si="245"/>
        <v>1.4509693281205829E-3</v>
      </c>
      <c r="H982" s="90">
        <f t="shared" si="246"/>
        <v>1.4527845036319523E-3</v>
      </c>
      <c r="I982" s="87">
        <f t="shared" si="247"/>
        <v>1.3328288942695723</v>
      </c>
      <c r="J982" s="88">
        <f t="shared" si="248"/>
        <v>1.3342728097880543</v>
      </c>
      <c r="K982" s="88">
        <f t="shared" si="249"/>
        <v>1.3313849787510903</v>
      </c>
      <c r="L982" s="91">
        <f t="shared" si="250"/>
        <v>1.0680060003150575E-3</v>
      </c>
      <c r="M982" s="88">
        <f t="shared" si="251"/>
        <v>-1.8166679282414691E-4</v>
      </c>
      <c r="N982" s="88">
        <f t="shared" si="252"/>
        <v>1.3314054250130991</v>
      </c>
      <c r="O982" s="92">
        <f t="shared" si="253"/>
        <v>1.3330710250201776</v>
      </c>
      <c r="P982" s="64"/>
      <c r="Q982" s="85">
        <v>98.500000000000696</v>
      </c>
      <c r="R982" s="64">
        <f t="shared" si="254"/>
        <v>0</v>
      </c>
      <c r="S982" s="64">
        <f t="shared" si="255"/>
        <v>1.34</v>
      </c>
      <c r="T982" s="64"/>
      <c r="U982" s="64"/>
    </row>
    <row r="983" spans="1:21">
      <c r="A983" s="86">
        <v>98.600000000000605</v>
      </c>
      <c r="B983" s="87">
        <f t="shared" si="240"/>
        <v>1.2094335819391178E-3</v>
      </c>
      <c r="C983" s="88">
        <f t="shared" si="241"/>
        <v>1.5502345254931721E-3</v>
      </c>
      <c r="D983" s="88">
        <f t="shared" si="242"/>
        <v>8.6863263838506328E-4</v>
      </c>
      <c r="E983" s="89">
        <f t="shared" si="243"/>
        <v>-0.1985021742631663</v>
      </c>
      <c r="F983" s="90">
        <f t="shared" si="244"/>
        <v>-0.19999999999999984</v>
      </c>
      <c r="G983" s="90">
        <f t="shared" si="245"/>
        <v>1.4495087775809219E-3</v>
      </c>
      <c r="H983" s="90">
        <f t="shared" si="246"/>
        <v>1.4513202983269411E-3</v>
      </c>
      <c r="I983" s="87">
        <f t="shared" si="247"/>
        <v>1.3328361217496474</v>
      </c>
      <c r="J983" s="88">
        <f t="shared" si="248"/>
        <v>1.3342785926604115</v>
      </c>
      <c r="K983" s="88">
        <f t="shared" si="249"/>
        <v>1.3313936508388833</v>
      </c>
      <c r="L983" s="91">
        <f t="shared" si="250"/>
        <v>1.0669319248227214E-3</v>
      </c>
      <c r="M983" s="88">
        <f t="shared" si="251"/>
        <v>-1.8148271377149965E-4</v>
      </c>
      <c r="N983" s="88">
        <f t="shared" si="252"/>
        <v>1.3314140763407958</v>
      </c>
      <c r="O983" s="92">
        <f t="shared" si="253"/>
        <v>1.3330780084660352</v>
      </c>
      <c r="P983" s="64"/>
      <c r="Q983" s="85">
        <v>98.600000000000705</v>
      </c>
      <c r="R983" s="64">
        <f t="shared" si="254"/>
        <v>0</v>
      </c>
      <c r="S983" s="64">
        <f t="shared" si="255"/>
        <v>1.34</v>
      </c>
      <c r="T983" s="64"/>
      <c r="U983" s="64"/>
    </row>
    <row r="984" spans="1:21">
      <c r="A984" s="85">
        <v>98.7000000000006</v>
      </c>
      <c r="B984" s="87">
        <f t="shared" si="240"/>
        <v>1.2082158679017243E-3</v>
      </c>
      <c r="C984" s="88">
        <f t="shared" si="241"/>
        <v>1.5486749591595687E-3</v>
      </c>
      <c r="D984" s="88">
        <f t="shared" si="242"/>
        <v>8.6775677664387987E-4</v>
      </c>
      <c r="E984" s="89">
        <f t="shared" si="243"/>
        <v>-0.19850368046337646</v>
      </c>
      <c r="F984" s="90">
        <f t="shared" si="244"/>
        <v>-0.20000000000000004</v>
      </c>
      <c r="G984" s="90">
        <f t="shared" si="245"/>
        <v>1.4480511644744693E-3</v>
      </c>
      <c r="H984" s="90">
        <f t="shared" si="246"/>
        <v>1.4498590414820693E-3</v>
      </c>
      <c r="I984" s="87">
        <f t="shared" si="247"/>
        <v>1.3328433346757955</v>
      </c>
      <c r="J984" s="88">
        <f t="shared" si="248"/>
        <v>1.3342843638664255</v>
      </c>
      <c r="K984" s="88">
        <f t="shared" si="249"/>
        <v>1.3314023054851656</v>
      </c>
      <c r="L984" s="91">
        <f t="shared" si="250"/>
        <v>1.0658600075040086E-3</v>
      </c>
      <c r="M984" s="88">
        <f t="shared" si="251"/>
        <v>-1.8129900738792255E-4</v>
      </c>
      <c r="N984" s="88">
        <f t="shared" si="252"/>
        <v>1.3314227102690963</v>
      </c>
      <c r="O984" s="92">
        <f t="shared" si="253"/>
        <v>1.3330849778493759</v>
      </c>
      <c r="P984" s="64"/>
      <c r="Q984" s="85">
        <v>98.700000000000699</v>
      </c>
      <c r="R984" s="64">
        <f t="shared" si="254"/>
        <v>0</v>
      </c>
      <c r="S984" s="64">
        <f t="shared" si="255"/>
        <v>1.34</v>
      </c>
      <c r="T984" s="64"/>
      <c r="U984" s="64"/>
    </row>
    <row r="985" spans="1:21">
      <c r="A985" s="85">
        <v>98.800000000000693</v>
      </c>
      <c r="B985" s="87">
        <f t="shared" si="240"/>
        <v>1.2070006035002933E-3</v>
      </c>
      <c r="C985" s="88">
        <f t="shared" si="241"/>
        <v>1.5471185275869456E-3</v>
      </c>
      <c r="D985" s="88">
        <f t="shared" si="242"/>
        <v>8.6688267941364104E-4</v>
      </c>
      <c r="E985" s="89">
        <f t="shared" si="243"/>
        <v>-0.19850518363738651</v>
      </c>
      <c r="F985" s="90">
        <f t="shared" si="244"/>
        <v>-0.19999999999999993</v>
      </c>
      <c r="G985" s="90">
        <f t="shared" si="245"/>
        <v>1.4465964799485554E-3</v>
      </c>
      <c r="H985" s="90">
        <f t="shared" si="246"/>
        <v>1.4484007242003519E-3</v>
      </c>
      <c r="I985" s="87">
        <f t="shared" si="247"/>
        <v>1.3328505330919334</v>
      </c>
      <c r="J985" s="88">
        <f t="shared" si="248"/>
        <v>1.3342901234413636</v>
      </c>
      <c r="K985" s="88">
        <f t="shared" si="249"/>
        <v>1.3314109427425029</v>
      </c>
      <c r="L985" s="91">
        <f t="shared" si="250"/>
        <v>1.0647902418608138E-3</v>
      </c>
      <c r="M985" s="88">
        <f t="shared" si="251"/>
        <v>-1.8111567254286659E-4</v>
      </c>
      <c r="N985" s="88">
        <f t="shared" si="252"/>
        <v>1.3314313268504381</v>
      </c>
      <c r="O985" s="92">
        <f t="shared" si="253"/>
        <v>1.3330919332126334</v>
      </c>
      <c r="P985" s="64"/>
      <c r="Q985" s="85">
        <v>98.800000000000693</v>
      </c>
      <c r="R985" s="64">
        <f t="shared" si="254"/>
        <v>0</v>
      </c>
      <c r="S985" s="64">
        <f t="shared" si="255"/>
        <v>1.34</v>
      </c>
      <c r="T985" s="64"/>
      <c r="U985" s="64"/>
    </row>
    <row r="986" spans="1:21">
      <c r="A986" s="85">
        <v>98.900000000000702</v>
      </c>
      <c r="B986" s="87">
        <f t="shared" si="240"/>
        <v>1.2057877813504737E-3</v>
      </c>
      <c r="C986" s="88">
        <f t="shared" si="241"/>
        <v>1.545565221333374E-3</v>
      </c>
      <c r="D986" s="88">
        <f t="shared" si="242"/>
        <v>8.6601034136757349E-4</v>
      </c>
      <c r="E986" s="89">
        <f t="shared" si="243"/>
        <v>-0.19850668379430772</v>
      </c>
      <c r="F986" s="90">
        <f t="shared" si="244"/>
        <v>-0.2</v>
      </c>
      <c r="G986" s="90">
        <f t="shared" si="245"/>
        <v>1.4451447151860521E-3</v>
      </c>
      <c r="H986" s="90">
        <f t="shared" si="246"/>
        <v>1.4469453376205685E-3</v>
      </c>
      <c r="I986" s="87">
        <f t="shared" si="247"/>
        <v>1.3328577170418008</v>
      </c>
      <c r="J986" s="88">
        <f t="shared" si="248"/>
        <v>1.3342958714203519</v>
      </c>
      <c r="K986" s="88">
        <f t="shared" si="249"/>
        <v>1.3314195626632497</v>
      </c>
      <c r="L986" s="91">
        <f t="shared" si="250"/>
        <v>1.0637226214209165E-3</v>
      </c>
      <c r="M986" s="88">
        <f t="shared" si="251"/>
        <v>-1.8093270811021103E-4</v>
      </c>
      <c r="N986" s="88">
        <f t="shared" si="252"/>
        <v>1.331439926137048</v>
      </c>
      <c r="O986" s="92">
        <f t="shared" si="253"/>
        <v>1.3330988745980707</v>
      </c>
      <c r="P986" s="64"/>
      <c r="Q986" s="85">
        <v>98.900000000000702</v>
      </c>
      <c r="R986" s="64">
        <f t="shared" si="254"/>
        <v>0</v>
      </c>
      <c r="S986" s="64">
        <f t="shared" si="255"/>
        <v>1.34</v>
      </c>
      <c r="T986" s="64"/>
      <c r="U986" s="64"/>
    </row>
    <row r="987" spans="1:21">
      <c r="A987" s="85">
        <v>99.000000000000696</v>
      </c>
      <c r="B987" s="87">
        <f t="shared" si="240"/>
        <v>1.2045773940975622E-3</v>
      </c>
      <c r="C987" s="88">
        <f t="shared" si="241"/>
        <v>1.5440150309948021E-3</v>
      </c>
      <c r="D987" s="88">
        <f t="shared" si="242"/>
        <v>8.651397572003221E-4</v>
      </c>
      <c r="E987" s="89">
        <f t="shared" si="243"/>
        <v>-0.19850818094321465</v>
      </c>
      <c r="F987" s="90">
        <f t="shared" si="244"/>
        <v>-0.2</v>
      </c>
      <c r="G987" s="90">
        <f t="shared" si="245"/>
        <v>1.443695861405187E-3</v>
      </c>
      <c r="H987" s="90">
        <f t="shared" si="246"/>
        <v>1.4454928729170746E-3</v>
      </c>
      <c r="I987" s="87">
        <f t="shared" si="247"/>
        <v>1.3328648865689621</v>
      </c>
      <c r="J987" s="88">
        <f t="shared" si="248"/>
        <v>1.3343016078383745</v>
      </c>
      <c r="K987" s="88">
        <f t="shared" si="249"/>
        <v>1.3314281652995497</v>
      </c>
      <c r="L987" s="91">
        <f t="shared" si="250"/>
        <v>1.0626571397381445E-3</v>
      </c>
      <c r="M987" s="88">
        <f t="shared" si="251"/>
        <v>-1.8075011296892914E-4</v>
      </c>
      <c r="N987" s="88">
        <f t="shared" si="252"/>
        <v>1.3314485081809433</v>
      </c>
      <c r="O987" s="92">
        <f t="shared" si="253"/>
        <v>1.3331058020477817</v>
      </c>
      <c r="P987" s="64"/>
      <c r="Q987" s="85">
        <v>99.000000000000696</v>
      </c>
      <c r="R987" s="64">
        <f t="shared" si="254"/>
        <v>0</v>
      </c>
      <c r="S987" s="64">
        <f t="shared" si="255"/>
        <v>1.34</v>
      </c>
      <c r="T987" s="64"/>
      <c r="U987" s="64"/>
    </row>
    <row r="988" spans="1:21">
      <c r="A988" s="85">
        <v>99.100000000000705</v>
      </c>
      <c r="B988" s="87">
        <f t="shared" si="240"/>
        <v>1.2033694344163572E-3</v>
      </c>
      <c r="C988" s="88">
        <f t="shared" si="241"/>
        <v>1.5424679472048708E-3</v>
      </c>
      <c r="D988" s="88">
        <f t="shared" si="242"/>
        <v>8.6427092162784359E-4</v>
      </c>
      <c r="E988" s="89">
        <f t="shared" si="243"/>
        <v>-0.1985096750931454</v>
      </c>
      <c r="F988" s="90">
        <f t="shared" si="244"/>
        <v>-0.1999999999999999</v>
      </c>
      <c r="G988" s="90">
        <f t="shared" si="245"/>
        <v>1.4422499098593704E-3</v>
      </c>
      <c r="H988" s="90">
        <f t="shared" si="246"/>
        <v>1.4440433212996285E-3</v>
      </c>
      <c r="I988" s="87">
        <f t="shared" si="247"/>
        <v>1.3328720417168072</v>
      </c>
      <c r="J988" s="88">
        <f t="shared" si="248"/>
        <v>1.334307332730275</v>
      </c>
      <c r="K988" s="88">
        <f t="shared" si="249"/>
        <v>1.3314367507033391</v>
      </c>
      <c r="L988" s="91">
        <f t="shared" si="250"/>
        <v>1.06159379039237E-3</v>
      </c>
      <c r="M988" s="88">
        <f t="shared" si="251"/>
        <v>-1.8056788600142166E-4</v>
      </c>
      <c r="N988" s="88">
        <f t="shared" si="252"/>
        <v>1.331457073033933</v>
      </c>
      <c r="O988" s="92">
        <f t="shared" si="253"/>
        <v>1.3331127156036904</v>
      </c>
      <c r="P988" s="64"/>
      <c r="Q988" s="85">
        <v>99.100000000000705</v>
      </c>
      <c r="R988" s="64">
        <f t="shared" si="254"/>
        <v>0</v>
      </c>
      <c r="S988" s="64">
        <f t="shared" si="255"/>
        <v>1.34</v>
      </c>
      <c r="T988" s="64"/>
      <c r="U988" s="64"/>
    </row>
    <row r="989" spans="1:21">
      <c r="A989" s="85">
        <v>99.200000000000699</v>
      </c>
      <c r="B989" s="87">
        <f t="shared" si="240"/>
        <v>1.2021638950110113E-3</v>
      </c>
      <c r="C989" s="88">
        <f t="shared" si="241"/>
        <v>1.5409239606347226E-3</v>
      </c>
      <c r="D989" s="88">
        <f t="shared" si="242"/>
        <v>8.6340382938729983E-4</v>
      </c>
      <c r="E989" s="89">
        <f t="shared" si="243"/>
        <v>-0.1985111662531017</v>
      </c>
      <c r="F989" s="90">
        <f t="shared" si="244"/>
        <v>-0.19999999999999996</v>
      </c>
      <c r="G989" s="90">
        <f t="shared" si="245"/>
        <v>1.4408068518370184E-3</v>
      </c>
      <c r="H989" s="90">
        <f t="shared" si="246"/>
        <v>1.4425966740132135E-3</v>
      </c>
      <c r="I989" s="87">
        <f t="shared" si="247"/>
        <v>1.3328791825285513</v>
      </c>
      <c r="J989" s="88">
        <f t="shared" si="248"/>
        <v>1.3343130461307575</v>
      </c>
      <c r="K989" s="88">
        <f t="shared" si="249"/>
        <v>1.3314453189263449</v>
      </c>
      <c r="L989" s="91">
        <f t="shared" si="250"/>
        <v>1.0605325669885079E-3</v>
      </c>
      <c r="M989" s="88">
        <f t="shared" si="251"/>
        <v>-1.8038602609584867E-4</v>
      </c>
      <c r="N989" s="88">
        <f t="shared" si="252"/>
        <v>1.3314656207476188</v>
      </c>
      <c r="O989" s="92">
        <f t="shared" si="253"/>
        <v>1.3331196153075535</v>
      </c>
      <c r="P989" s="64"/>
      <c r="Q989" s="85">
        <v>99.200000000000699</v>
      </c>
      <c r="R989" s="64">
        <f t="shared" si="254"/>
        <v>0</v>
      </c>
      <c r="S989" s="64">
        <f t="shared" si="255"/>
        <v>1.34</v>
      </c>
      <c r="T989" s="64"/>
      <c r="U989" s="64"/>
    </row>
    <row r="990" spans="1:21">
      <c r="A990" s="85">
        <v>99.300000000000693</v>
      </c>
      <c r="B990" s="87">
        <f t="shared" si="240"/>
        <v>1.2009607686148834E-3</v>
      </c>
      <c r="C990" s="88">
        <f t="shared" si="241"/>
        <v>1.5393830619928165E-3</v>
      </c>
      <c r="D990" s="88">
        <f t="shared" si="242"/>
        <v>8.6253847523695031E-4</v>
      </c>
      <c r="E990" s="89">
        <f t="shared" si="243"/>
        <v>-0.19851265443205002</v>
      </c>
      <c r="F990" s="90">
        <f t="shared" si="244"/>
        <v>-0.20000000000000012</v>
      </c>
      <c r="G990" s="90">
        <f t="shared" si="245"/>
        <v>1.4393666786613789E-3</v>
      </c>
      <c r="H990" s="90">
        <f t="shared" si="246"/>
        <v>1.4411529223378602E-3</v>
      </c>
      <c r="I990" s="87">
        <f t="shared" si="247"/>
        <v>1.332886309047238</v>
      </c>
      <c r="J990" s="88">
        <f t="shared" si="248"/>
        <v>1.3343187480743872</v>
      </c>
      <c r="K990" s="88">
        <f t="shared" si="249"/>
        <v>1.3314538700200886</v>
      </c>
      <c r="L990" s="91">
        <f t="shared" si="250"/>
        <v>1.0594734631578426E-3</v>
      </c>
      <c r="M990" s="88">
        <f t="shared" si="251"/>
        <v>-1.8020453214396301E-4</v>
      </c>
      <c r="N990" s="88">
        <f t="shared" si="252"/>
        <v>1.3314741513733961</v>
      </c>
      <c r="O990" s="92">
        <f t="shared" si="253"/>
        <v>1.333126501200961</v>
      </c>
      <c r="P990" s="64"/>
      <c r="Q990" s="85">
        <v>99.300000000000693</v>
      </c>
      <c r="R990" s="64">
        <f t="shared" si="254"/>
        <v>0</v>
      </c>
      <c r="S990" s="64">
        <f t="shared" si="255"/>
        <v>1.34</v>
      </c>
      <c r="T990" s="64"/>
      <c r="U990" s="64"/>
    </row>
    <row r="991" spans="1:21">
      <c r="A991" s="85">
        <v>99.400000000000702</v>
      </c>
      <c r="B991" s="87">
        <f t="shared" si="240"/>
        <v>1.1997600479903934E-3</v>
      </c>
      <c r="C991" s="88">
        <f t="shared" si="241"/>
        <v>1.5378452420247381E-3</v>
      </c>
      <c r="D991" s="88">
        <f t="shared" si="242"/>
        <v>8.6167485395604866E-4</v>
      </c>
      <c r="E991" s="89">
        <f t="shared" si="243"/>
        <v>-0.19851413963891998</v>
      </c>
      <c r="F991" s="90">
        <f t="shared" si="244"/>
        <v>-0.20000000000000004</v>
      </c>
      <c r="G991" s="90">
        <f t="shared" si="245"/>
        <v>1.4379293816903557E-3</v>
      </c>
      <c r="H991" s="90">
        <f t="shared" si="246"/>
        <v>1.4397120575884721E-3</v>
      </c>
      <c r="I991" s="87">
        <f t="shared" si="247"/>
        <v>1.3328934213157368</v>
      </c>
      <c r="J991" s="88">
        <f t="shared" si="248"/>
        <v>1.3343244385955899</v>
      </c>
      <c r="K991" s="88">
        <f t="shared" si="249"/>
        <v>1.3314624040358838</v>
      </c>
      <c r="L991" s="91">
        <f t="shared" si="250"/>
        <v>1.0584164725565284E-3</v>
      </c>
      <c r="M991" s="88">
        <f t="shared" si="251"/>
        <v>-1.8002340304244273E-4</v>
      </c>
      <c r="N991" s="88">
        <f t="shared" si="252"/>
        <v>1.331482664962454</v>
      </c>
      <c r="O991" s="92">
        <f t="shared" si="253"/>
        <v>1.333133373325335</v>
      </c>
      <c r="P991" s="64"/>
      <c r="Q991" s="85">
        <v>99.400000000000702</v>
      </c>
      <c r="R991" s="64">
        <f t="shared" si="254"/>
        <v>0</v>
      </c>
      <c r="S991" s="64">
        <f t="shared" si="255"/>
        <v>1.34</v>
      </c>
      <c r="T991" s="64"/>
      <c r="U991" s="64"/>
    </row>
    <row r="992" spans="1:21">
      <c r="A992" s="85">
        <v>99.500000000000696</v>
      </c>
      <c r="B992" s="87">
        <f t="shared" si="240"/>
        <v>1.1985617259288768E-3</v>
      </c>
      <c r="C992" s="88">
        <f t="shared" si="241"/>
        <v>1.5363104915130182E-3</v>
      </c>
      <c r="D992" s="88">
        <f t="shared" si="242"/>
        <v>8.6081296034473556E-4</v>
      </c>
      <c r="E992" s="89">
        <f t="shared" si="243"/>
        <v>-0.19851562188260649</v>
      </c>
      <c r="F992" s="90">
        <f t="shared" si="244"/>
        <v>-0.2</v>
      </c>
      <c r="G992" s="90">
        <f t="shared" si="245"/>
        <v>1.4364949523163379E-3</v>
      </c>
      <c r="H992" s="90">
        <f t="shared" si="246"/>
        <v>1.4382740711146522E-3</v>
      </c>
      <c r="I992" s="87">
        <f t="shared" si="247"/>
        <v>1.332900519376748</v>
      </c>
      <c r="J992" s="88">
        <f t="shared" si="248"/>
        <v>1.334330117728654</v>
      </c>
      <c r="K992" s="88">
        <f t="shared" si="249"/>
        <v>1.3314709210248423</v>
      </c>
      <c r="L992" s="91">
        <f t="shared" si="250"/>
        <v>1.0573615888657499E-3</v>
      </c>
      <c r="M992" s="88">
        <f t="shared" si="251"/>
        <v>-1.7984263769205722E-4</v>
      </c>
      <c r="N992" s="88">
        <f t="shared" si="252"/>
        <v>1.3314911615657798</v>
      </c>
      <c r="O992" s="92">
        <f t="shared" si="253"/>
        <v>1.3331402317219339</v>
      </c>
      <c r="P992" s="64"/>
      <c r="Q992" s="85">
        <v>99.500000000000696</v>
      </c>
      <c r="R992" s="64">
        <f t="shared" si="254"/>
        <v>0</v>
      </c>
      <c r="S992" s="64">
        <f t="shared" si="255"/>
        <v>1.34</v>
      </c>
      <c r="T992" s="64"/>
      <c r="U992" s="64"/>
    </row>
    <row r="993" spans="1:21">
      <c r="A993" s="85">
        <v>99.600000000000705</v>
      </c>
      <c r="B993" s="87">
        <f t="shared" si="240"/>
        <v>1.1973657952504405E-3</v>
      </c>
      <c r="C993" s="88">
        <f t="shared" si="241"/>
        <v>1.5347788012769457E-3</v>
      </c>
      <c r="D993" s="88">
        <f t="shared" si="242"/>
        <v>8.5995278922393554E-4</v>
      </c>
      <c r="E993" s="89">
        <f t="shared" si="243"/>
        <v>-0.19851710117196839</v>
      </c>
      <c r="F993" s="90">
        <f t="shared" si="244"/>
        <v>-0.19999999999999993</v>
      </c>
      <c r="G993" s="90">
        <f t="shared" si="245"/>
        <v>1.4350633819660266E-3</v>
      </c>
      <c r="H993" s="90">
        <f t="shared" si="246"/>
        <v>1.4368389543005285E-3</v>
      </c>
      <c r="I993" s="87">
        <f t="shared" si="247"/>
        <v>1.3329076032728</v>
      </c>
      <c r="J993" s="88">
        <f t="shared" si="248"/>
        <v>1.3343357855077305</v>
      </c>
      <c r="K993" s="88">
        <f t="shared" si="249"/>
        <v>1.3314794210378695</v>
      </c>
      <c r="L993" s="91">
        <f t="shared" si="250"/>
        <v>1.0563088057927196E-3</v>
      </c>
      <c r="M993" s="88">
        <f t="shared" si="251"/>
        <v>-1.7966223499833329E-4</v>
      </c>
      <c r="N993" s="88">
        <f t="shared" si="252"/>
        <v>1.3314996412341549</v>
      </c>
      <c r="O993" s="92">
        <f t="shared" si="253"/>
        <v>1.3331470764318503</v>
      </c>
      <c r="P993" s="64"/>
      <c r="Q993" s="85">
        <v>99.600000000000705</v>
      </c>
      <c r="R993" s="64">
        <f t="shared" si="254"/>
        <v>0</v>
      </c>
      <c r="S993" s="64">
        <f t="shared" si="255"/>
        <v>1.34</v>
      </c>
      <c r="T993" s="64"/>
      <c r="U993" s="64"/>
    </row>
    <row r="994" spans="1:21">
      <c r="A994" s="85">
        <v>99.700000000000699</v>
      </c>
      <c r="B994" s="87">
        <f t="shared" si="240"/>
        <v>1.1961722488038192E-3</v>
      </c>
      <c r="C994" s="88">
        <f t="shared" si="241"/>
        <v>1.5332501621723865E-3</v>
      </c>
      <c r="D994" s="88">
        <f t="shared" si="242"/>
        <v>8.5909433543525208E-4</v>
      </c>
      <c r="E994" s="89">
        <f t="shared" si="243"/>
        <v>-0.19851857751582974</v>
      </c>
      <c r="F994" s="90">
        <f t="shared" si="244"/>
        <v>-0.2</v>
      </c>
      <c r="G994" s="90">
        <f t="shared" si="245"/>
        <v>1.4336346621002646E-3</v>
      </c>
      <c r="H994" s="90">
        <f t="shared" si="246"/>
        <v>1.4354066985645831E-3</v>
      </c>
      <c r="I994" s="87">
        <f t="shared" si="247"/>
        <v>1.3329146730462522</v>
      </c>
      <c r="J994" s="88">
        <f t="shared" si="248"/>
        <v>1.3343414419668351</v>
      </c>
      <c r="K994" s="88">
        <f t="shared" si="249"/>
        <v>1.3314879041256691</v>
      </c>
      <c r="L994" s="91">
        <f t="shared" si="250"/>
        <v>1.0552581170691752E-3</v>
      </c>
      <c r="M994" s="88">
        <f t="shared" si="251"/>
        <v>-1.7948219387072147E-4</v>
      </c>
      <c r="N994" s="88">
        <f t="shared" si="252"/>
        <v>1.3315081040181596</v>
      </c>
      <c r="O994" s="92">
        <f t="shared" si="253"/>
        <v>1.333153907496013</v>
      </c>
      <c r="P994" s="64"/>
      <c r="Q994" s="85">
        <v>99.700000000000699</v>
      </c>
      <c r="R994" s="64">
        <f t="shared" si="254"/>
        <v>0</v>
      </c>
      <c r="S994" s="64">
        <f t="shared" si="255"/>
        <v>1.34</v>
      </c>
      <c r="T994" s="64"/>
      <c r="U994" s="64"/>
    </row>
    <row r="995" spans="1:21">
      <c r="A995" s="85">
        <v>99.800000000000693</v>
      </c>
      <c r="B995" s="87">
        <f t="shared" si="240"/>
        <v>1.1949810794662334E-3</v>
      </c>
      <c r="C995" s="88">
        <f t="shared" si="241"/>
        <v>1.5317245650916002E-3</v>
      </c>
      <c r="D995" s="88">
        <f t="shared" si="242"/>
        <v>8.5823759384086665E-4</v>
      </c>
      <c r="E995" s="89">
        <f t="shared" si="243"/>
        <v>-0.19852005092297903</v>
      </c>
      <c r="F995" s="90">
        <f t="shared" si="244"/>
        <v>-0.19999999999999996</v>
      </c>
      <c r="G995" s="90">
        <f t="shared" si="245"/>
        <v>1.4322087842138665E-3</v>
      </c>
      <c r="H995" s="90">
        <f t="shared" si="246"/>
        <v>1.4339772953594801E-3</v>
      </c>
      <c r="I995" s="87">
        <f t="shared" si="247"/>
        <v>1.3329217287392952</v>
      </c>
      <c r="J995" s="88">
        <f t="shared" si="248"/>
        <v>1.3343470871398466</v>
      </c>
      <c r="K995" s="88">
        <f t="shared" si="249"/>
        <v>1.3314963703387437</v>
      </c>
      <c r="L995" s="91">
        <f t="shared" si="250"/>
        <v>1.054209516451376E-3</v>
      </c>
      <c r="M995" s="88">
        <f t="shared" si="251"/>
        <v>-1.7930251322342841E-4</v>
      </c>
      <c r="N995" s="88">
        <f t="shared" si="252"/>
        <v>1.3315165499681734</v>
      </c>
      <c r="O995" s="92">
        <f t="shared" si="253"/>
        <v>1.3331607249551882</v>
      </c>
      <c r="P995" s="64"/>
      <c r="Q995" s="85">
        <v>99.800000000000693</v>
      </c>
      <c r="R995" s="64">
        <f t="shared" si="254"/>
        <v>0</v>
      </c>
      <c r="S995" s="64">
        <f t="shared" si="255"/>
        <v>1.34</v>
      </c>
      <c r="T995" s="64"/>
      <c r="U995" s="64"/>
    </row>
    <row r="996" spans="1:21">
      <c r="A996" s="85">
        <v>99.900000000000702</v>
      </c>
      <c r="B996" s="87">
        <f t="shared" si="240"/>
        <v>1.1937922801432467E-3</v>
      </c>
      <c r="C996" s="88">
        <f t="shared" si="241"/>
        <v>1.5302020009630593E-3</v>
      </c>
      <c r="D996" s="88">
        <f t="shared" si="242"/>
        <v>8.573825593234341E-4</v>
      </c>
      <c r="E996" s="89">
        <f t="shared" si="243"/>
        <v>-0.19852152140217005</v>
      </c>
      <c r="F996" s="90">
        <f t="shared" si="244"/>
        <v>-0.19999999999999993</v>
      </c>
      <c r="G996" s="90">
        <f t="shared" si="245"/>
        <v>1.4307857398354496E-3</v>
      </c>
      <c r="H996" s="90">
        <f t="shared" si="246"/>
        <v>1.4325507361718959E-3</v>
      </c>
      <c r="I996" s="87">
        <f t="shared" si="247"/>
        <v>1.3329287703939516</v>
      </c>
      <c r="J996" s="88">
        <f t="shared" si="248"/>
        <v>1.3343527210605091</v>
      </c>
      <c r="K996" s="88">
        <f t="shared" si="249"/>
        <v>1.3315048197273942</v>
      </c>
      <c r="L996" s="91">
        <f t="shared" si="250"/>
        <v>1.0531629977210987E-3</v>
      </c>
      <c r="M996" s="88">
        <f t="shared" si="251"/>
        <v>-1.7912319197524972E-4</v>
      </c>
      <c r="N996" s="88">
        <f t="shared" si="252"/>
        <v>1.3315249791343748</v>
      </c>
      <c r="O996" s="92">
        <f t="shared" si="253"/>
        <v>1.3331675288499802</v>
      </c>
      <c r="P996" s="64"/>
      <c r="Q996" s="85">
        <v>99.900000000000702</v>
      </c>
      <c r="R996" s="64">
        <f t="shared" si="254"/>
        <v>0</v>
      </c>
      <c r="S996" s="64">
        <f t="shared" si="255"/>
        <v>1.34</v>
      </c>
      <c r="T996" s="64"/>
      <c r="U996" s="64"/>
    </row>
    <row r="997" spans="1:21">
      <c r="A997" s="85">
        <v>100.00000000000099</v>
      </c>
      <c r="B997" s="87">
        <f t="shared" si="240"/>
        <v>1.1926058437686225E-3</v>
      </c>
      <c r="C997" s="88">
        <f t="shared" si="241"/>
        <v>1.5286824607512661E-3</v>
      </c>
      <c r="D997" s="88">
        <f t="shared" si="242"/>
        <v>8.5652922678597875E-4</v>
      </c>
      <c r="E997" s="89">
        <f t="shared" si="243"/>
        <v>-0.19852298896212203</v>
      </c>
      <c r="F997" s="90">
        <f t="shared" si="244"/>
        <v>-0.20000000000000004</v>
      </c>
      <c r="G997" s="90">
        <f t="shared" si="245"/>
        <v>1.4293655205272629E-3</v>
      </c>
      <c r="H997" s="90">
        <f t="shared" si="246"/>
        <v>1.431127012522347E-3</v>
      </c>
      <c r="I997" s="87">
        <f t="shared" si="247"/>
        <v>1.3329357980520773</v>
      </c>
      <c r="J997" s="88">
        <f t="shared" si="248"/>
        <v>1.3343583437624325</v>
      </c>
      <c r="K997" s="88">
        <f t="shared" si="249"/>
        <v>1.3315132523417221</v>
      </c>
      <c r="L997" s="91">
        <f t="shared" si="250"/>
        <v>1.0521185546844686E-3</v>
      </c>
      <c r="M997" s="88">
        <f t="shared" si="251"/>
        <v>-1.7894422904856991E-4</v>
      </c>
      <c r="N997" s="88">
        <f t="shared" si="252"/>
        <v>1.3315333915667436</v>
      </c>
      <c r="O997" s="92">
        <f t="shared" si="253"/>
        <v>1.333174319220831</v>
      </c>
      <c r="P997" s="64"/>
      <c r="Q997" s="85">
        <v>100.00000000000099</v>
      </c>
      <c r="R997" s="64">
        <f t="shared" si="254"/>
        <v>0</v>
      </c>
      <c r="S997" s="64">
        <f t="shared" si="255"/>
        <v>1.34</v>
      </c>
      <c r="T997" s="64"/>
      <c r="U997" s="64"/>
    </row>
    <row r="998" spans="1:21">
      <c r="A998" s="85">
        <v>100.100000000001</v>
      </c>
      <c r="B998" s="87">
        <f t="shared" si="240"/>
        <v>1.1914217633041976E-3</v>
      </c>
      <c r="C998" s="88">
        <f t="shared" si="241"/>
        <v>1.5271659354565907E-3</v>
      </c>
      <c r="D998" s="88">
        <f t="shared" si="242"/>
        <v>8.5567759115180448E-4</v>
      </c>
      <c r="E998" s="89">
        <f t="shared" si="243"/>
        <v>-0.19852445361151883</v>
      </c>
      <c r="F998" s="90">
        <f t="shared" si="244"/>
        <v>-0.20000000000000007</v>
      </c>
      <c r="G998" s="90">
        <f t="shared" si="245"/>
        <v>1.4279481178850358E-3</v>
      </c>
      <c r="H998" s="90">
        <f t="shared" si="246"/>
        <v>1.4297061159650373E-3</v>
      </c>
      <c r="I998" s="87">
        <f t="shared" si="247"/>
        <v>1.3329428117553614</v>
      </c>
      <c r="J998" s="88">
        <f t="shared" si="248"/>
        <v>1.3343639552790922</v>
      </c>
      <c r="K998" s="88">
        <f t="shared" si="249"/>
        <v>1.3315216682316307</v>
      </c>
      <c r="L998" s="91">
        <f t="shared" si="250"/>
        <v>1.0510761811719567E-3</v>
      </c>
      <c r="M998" s="88">
        <f t="shared" si="251"/>
        <v>-1.7876562337069453E-4</v>
      </c>
      <c r="N998" s="88">
        <f t="shared" si="252"/>
        <v>1.331541787315061</v>
      </c>
      <c r="O998" s="92">
        <f t="shared" si="253"/>
        <v>1.3331810961080224</v>
      </c>
      <c r="P998" s="64"/>
      <c r="Q998" s="85">
        <v>100.100000000001</v>
      </c>
      <c r="R998" s="64">
        <f t="shared" si="254"/>
        <v>0</v>
      </c>
      <c r="S998" s="64">
        <f t="shared" si="255"/>
        <v>1.34</v>
      </c>
      <c r="T998" s="64"/>
      <c r="U998" s="64"/>
    </row>
    <row r="999" spans="1:21">
      <c r="A999" s="85">
        <v>100.200000000001</v>
      </c>
      <c r="B999" s="87">
        <f t="shared" si="240"/>
        <v>1.1902400317397224E-3</v>
      </c>
      <c r="C999" s="88">
        <f t="shared" si="241"/>
        <v>1.5256524161150668E-3</v>
      </c>
      <c r="D999" s="88">
        <f t="shared" si="242"/>
        <v>8.5482764736437788E-4</v>
      </c>
      <c r="E999" s="89">
        <f t="shared" si="243"/>
        <v>-0.19852591535901085</v>
      </c>
      <c r="F999" s="90">
        <f t="shared" si="244"/>
        <v>-0.1999999999999999</v>
      </c>
      <c r="G999" s="90">
        <f t="shared" si="245"/>
        <v>1.4265335235377889E-3</v>
      </c>
      <c r="H999" s="90">
        <f t="shared" si="246"/>
        <v>1.4282880380876667E-3</v>
      </c>
      <c r="I999" s="87">
        <f t="shared" si="247"/>
        <v>1.3329498115453284</v>
      </c>
      <c r="J999" s="88">
        <f t="shared" si="248"/>
        <v>1.3343695556438324</v>
      </c>
      <c r="K999" s="88">
        <f t="shared" si="249"/>
        <v>1.3315300674468245</v>
      </c>
      <c r="L999" s="91">
        <f t="shared" si="250"/>
        <v>1.0500358710390414E-3</v>
      </c>
      <c r="M999" s="88">
        <f t="shared" si="251"/>
        <v>-1.7858737387268337E-4</v>
      </c>
      <c r="N999" s="88">
        <f t="shared" si="252"/>
        <v>1.3315501664289111</v>
      </c>
      <c r="O999" s="92">
        <f t="shared" si="253"/>
        <v>1.3331878595516764</v>
      </c>
      <c r="P999" s="64"/>
      <c r="Q999" s="85">
        <v>100.200000000001</v>
      </c>
      <c r="R999" s="64">
        <f t="shared" si="254"/>
        <v>0</v>
      </c>
      <c r="S999" s="64">
        <f t="shared" si="255"/>
        <v>1.34</v>
      </c>
      <c r="T999" s="64"/>
      <c r="U999" s="64"/>
    </row>
    <row r="1000" spans="1:21">
      <c r="A1000" s="85">
        <v>100.30000000000101</v>
      </c>
      <c r="B1000" s="87">
        <f t="shared" si="240"/>
        <v>1.1890606420927347E-3</v>
      </c>
      <c r="C1000" s="88">
        <f t="shared" si="241"/>
        <v>1.5241418937982332E-3</v>
      </c>
      <c r="D1000" s="88">
        <f t="shared" si="242"/>
        <v>8.5397939038723604E-4</v>
      </c>
      <c r="E1000" s="89">
        <f t="shared" si="243"/>
        <v>-0.19852737421321417</v>
      </c>
      <c r="F1000" s="90">
        <f t="shared" si="244"/>
        <v>-0.20000000000000012</v>
      </c>
      <c r="G1000" s="90">
        <f t="shared" si="245"/>
        <v>1.4251217291476838E-3</v>
      </c>
      <c r="H1000" s="90">
        <f t="shared" si="246"/>
        <v>1.4268727705112818E-3</v>
      </c>
      <c r="I1000" s="87">
        <f t="shared" si="247"/>
        <v>1.3329567974633374</v>
      </c>
      <c r="J1000" s="88">
        <f t="shared" si="248"/>
        <v>1.3343751448898629</v>
      </c>
      <c r="K1000" s="88">
        <f t="shared" si="249"/>
        <v>1.3315384500368121</v>
      </c>
      <c r="L1000" s="91">
        <f t="shared" si="250"/>
        <v>1.0489976181647079E-3</v>
      </c>
      <c r="M1000" s="88">
        <f t="shared" si="251"/>
        <v>-1.7840947949034967E-4</v>
      </c>
      <c r="N1000" s="88">
        <f t="shared" si="252"/>
        <v>1.3315585289576819</v>
      </c>
      <c r="O1000" s="92">
        <f t="shared" si="253"/>
        <v>1.333194609591756</v>
      </c>
      <c r="P1000" s="64"/>
      <c r="Q1000" s="85">
        <v>100.30000000000101</v>
      </c>
      <c r="R1000" s="64">
        <f t="shared" si="254"/>
        <v>0</v>
      </c>
      <c r="S1000" s="64">
        <f t="shared" si="255"/>
        <v>1.34</v>
      </c>
      <c r="T1000" s="64"/>
      <c r="U1000" s="64"/>
    </row>
    <row r="1001" spans="1:21">
      <c r="A1001" s="85">
        <v>100.400000000001</v>
      </c>
      <c r="B1001" s="87">
        <f t="shared" si="240"/>
        <v>1.1878835874084221E-3</v>
      </c>
      <c r="C1001" s="88">
        <f t="shared" si="241"/>
        <v>1.5226343596129535E-3</v>
      </c>
      <c r="D1001" s="88">
        <f t="shared" si="242"/>
        <v>8.5313281520389055E-4</v>
      </c>
      <c r="E1001" s="89">
        <f t="shared" si="243"/>
        <v>-0.19852883018270986</v>
      </c>
      <c r="F1001" s="90">
        <f t="shared" si="244"/>
        <v>-0.20000000000000007</v>
      </c>
      <c r="G1001" s="90">
        <f t="shared" si="245"/>
        <v>1.4237127264098569E-3</v>
      </c>
      <c r="H1001" s="90">
        <f t="shared" si="246"/>
        <v>1.4254603048901066E-3</v>
      </c>
      <c r="I1001" s="87">
        <f t="shared" si="247"/>
        <v>1.332963769550584</v>
      </c>
      <c r="J1001" s="88">
        <f t="shared" si="248"/>
        <v>1.3343807230502622</v>
      </c>
      <c r="K1001" s="88">
        <f t="shared" si="249"/>
        <v>1.3315468160509059</v>
      </c>
      <c r="L1001" s="91">
        <f t="shared" si="250"/>
        <v>1.0479614164527755E-3</v>
      </c>
      <c r="M1001" s="88">
        <f t="shared" si="251"/>
        <v>-1.78231939163593E-4</v>
      </c>
      <c r="N1001" s="88">
        <f t="shared" si="252"/>
        <v>1.3315668749505656</v>
      </c>
      <c r="O1001" s="92">
        <f t="shared" si="253"/>
        <v>1.3332013462680659</v>
      </c>
      <c r="P1001" s="64"/>
      <c r="Q1001" s="85">
        <v>100.400000000001</v>
      </c>
      <c r="R1001" s="64">
        <f t="shared" si="254"/>
        <v>0</v>
      </c>
      <c r="S1001" s="64">
        <f t="shared" si="255"/>
        <v>1.34</v>
      </c>
      <c r="T1001" s="64"/>
      <c r="U1001" s="64"/>
    </row>
    <row r="1002" spans="1:21">
      <c r="A1002" s="85">
        <v>100.50000000000099</v>
      </c>
      <c r="B1002" s="87">
        <f t="shared" si="240"/>
        <v>1.186708860759482E-3</v>
      </c>
      <c r="C1002" s="88">
        <f t="shared" si="241"/>
        <v>1.5211298047012418E-3</v>
      </c>
      <c r="D1002" s="88">
        <f t="shared" si="242"/>
        <v>8.5228791681772218E-4</v>
      </c>
      <c r="E1002" s="89">
        <f t="shared" si="243"/>
        <v>-0.19853028327604599</v>
      </c>
      <c r="F1002" s="90">
        <f t="shared" si="244"/>
        <v>-0.19999999999999993</v>
      </c>
      <c r="G1002" s="90">
        <f t="shared" si="245"/>
        <v>1.4223065070522558E-3</v>
      </c>
      <c r="H1002" s="90">
        <f t="shared" si="246"/>
        <v>1.4240506329113783E-3</v>
      </c>
      <c r="I1002" s="87">
        <f t="shared" si="247"/>
        <v>1.3329707278481016</v>
      </c>
      <c r="J1002" s="88">
        <f t="shared" si="248"/>
        <v>1.3343862901579793</v>
      </c>
      <c r="K1002" s="88">
        <f t="shared" si="249"/>
        <v>1.3315551655382241</v>
      </c>
      <c r="L1002" s="91">
        <f t="shared" si="250"/>
        <v>1.046927259830897E-3</v>
      </c>
      <c r="M1002" s="88">
        <f t="shared" si="251"/>
        <v>-1.7805475183623219E-4</v>
      </c>
      <c r="N1002" s="88">
        <f t="shared" si="252"/>
        <v>1.3315752044565607</v>
      </c>
      <c r="O1002" s="92">
        <f t="shared" si="253"/>
        <v>1.3332080696202535</v>
      </c>
      <c r="P1002" s="64"/>
      <c r="Q1002" s="85">
        <v>100.50000000000099</v>
      </c>
      <c r="R1002" s="64">
        <f t="shared" si="254"/>
        <v>0</v>
      </c>
      <c r="S1002" s="64">
        <f t="shared" si="255"/>
        <v>1.34</v>
      </c>
      <c r="T1002" s="64"/>
      <c r="U1002" s="64"/>
    </row>
    <row r="1003" spans="1:21">
      <c r="A1003" s="85">
        <v>100.600000000001</v>
      </c>
      <c r="B1003" s="87">
        <f t="shared" si="240"/>
        <v>1.185536455245987E-3</v>
      </c>
      <c r="C1003" s="88">
        <f t="shared" si="241"/>
        <v>1.519628220240088E-3</v>
      </c>
      <c r="D1003" s="88">
        <f t="shared" si="242"/>
        <v>8.5144469025188606E-4</v>
      </c>
      <c r="E1003" s="89">
        <f t="shared" si="243"/>
        <v>-0.1985317335017367</v>
      </c>
      <c r="F1003" s="90">
        <f t="shared" si="244"/>
        <v>-0.19999999999999982</v>
      </c>
      <c r="G1003" s="90">
        <f t="shared" si="245"/>
        <v>1.4209030628354769E-3</v>
      </c>
      <c r="H1003" s="90">
        <f t="shared" si="246"/>
        <v>1.4226437462951842E-3</v>
      </c>
      <c r="I1003" s="87">
        <f t="shared" si="247"/>
        <v>1.3329776723967599</v>
      </c>
      <c r="J1003" s="88">
        <f t="shared" si="248"/>
        <v>1.3343918462458302</v>
      </c>
      <c r="K1003" s="88">
        <f t="shared" si="249"/>
        <v>1.3315634985476896</v>
      </c>
      <c r="L1003" s="91">
        <f t="shared" si="250"/>
        <v>1.0458951422507212E-3</v>
      </c>
      <c r="M1003" s="88">
        <f t="shared" si="251"/>
        <v>-1.7787791645667122E-4</v>
      </c>
      <c r="N1003" s="88">
        <f t="shared" si="252"/>
        <v>1.3315835175244715</v>
      </c>
      <c r="O1003" s="92">
        <f t="shared" si="253"/>
        <v>1.3332147796878091</v>
      </c>
      <c r="P1003" s="64"/>
      <c r="Q1003" s="85">
        <v>100.600000000001</v>
      </c>
      <c r="R1003" s="64">
        <f t="shared" si="254"/>
        <v>0</v>
      </c>
      <c r="S1003" s="64">
        <f t="shared" si="255"/>
        <v>1.34</v>
      </c>
      <c r="T1003" s="64"/>
      <c r="U1003" s="64"/>
    </row>
    <row r="1004" spans="1:21">
      <c r="A1004" s="85">
        <v>100.700000000001</v>
      </c>
      <c r="B1004" s="87">
        <f t="shared" si="240"/>
        <v>1.1843663639952507E-3</v>
      </c>
      <c r="C1004" s="88">
        <f t="shared" si="241"/>
        <v>1.5181295974412885E-3</v>
      </c>
      <c r="D1004" s="88">
        <f t="shared" si="242"/>
        <v>8.5060313054921273E-4</v>
      </c>
      <c r="E1004" s="89">
        <f t="shared" si="243"/>
        <v>-0.19853318086826244</v>
      </c>
      <c r="F1004" s="90">
        <f t="shared" si="244"/>
        <v>-0.2</v>
      </c>
      <c r="G1004" s="90">
        <f t="shared" si="245"/>
        <v>1.4195023855526061E-3</v>
      </c>
      <c r="H1004" s="90">
        <f t="shared" si="246"/>
        <v>1.4212396367943008E-3</v>
      </c>
      <c r="I1004" s="87">
        <f t="shared" si="247"/>
        <v>1.3329846032372683</v>
      </c>
      <c r="J1004" s="88">
        <f t="shared" si="248"/>
        <v>1.3343973913465028</v>
      </c>
      <c r="K1004" s="88">
        <f t="shared" si="249"/>
        <v>1.3315718151280336</v>
      </c>
      <c r="L1004" s="91">
        <f t="shared" si="250"/>
        <v>1.0448650576875564E-3</v>
      </c>
      <c r="M1004" s="88">
        <f t="shared" si="251"/>
        <v>-1.7770143197739886E-4</v>
      </c>
      <c r="N1004" s="88">
        <f t="shared" si="252"/>
        <v>1.3315918142029102</v>
      </c>
      <c r="O1004" s="92">
        <f t="shared" si="253"/>
        <v>1.3332214765100674</v>
      </c>
      <c r="P1004" s="64"/>
      <c r="Q1004" s="85">
        <v>100.700000000001</v>
      </c>
      <c r="R1004" s="64">
        <f t="shared" si="254"/>
        <v>0</v>
      </c>
      <c r="S1004" s="64">
        <f t="shared" si="255"/>
        <v>1.34</v>
      </c>
      <c r="T1004" s="64"/>
      <c r="U1004" s="64"/>
    </row>
    <row r="1005" spans="1:21">
      <c r="A1005" s="85">
        <v>100.80000000000101</v>
      </c>
      <c r="B1005" s="87">
        <f t="shared" si="240"/>
        <v>1.183198580161692E-3</v>
      </c>
      <c r="C1005" s="88">
        <f t="shared" si="241"/>
        <v>1.5166339275512707E-3</v>
      </c>
      <c r="D1005" s="88">
        <f t="shared" si="242"/>
        <v>8.4976323277211323E-4</v>
      </c>
      <c r="E1005" s="89">
        <f t="shared" si="243"/>
        <v>-0.19853462538406999</v>
      </c>
      <c r="F1005" s="90">
        <f t="shared" si="244"/>
        <v>-0.19999999999999993</v>
      </c>
      <c r="G1005" s="90">
        <f t="shared" si="245"/>
        <v>1.418104467029057E-3</v>
      </c>
      <c r="H1005" s="90">
        <f t="shared" si="246"/>
        <v>1.4198382961940303E-3</v>
      </c>
      <c r="I1005" s="87">
        <f t="shared" si="247"/>
        <v>1.3329915204101757</v>
      </c>
      <c r="J1005" s="88">
        <f t="shared" si="248"/>
        <v>1.3344029254925556</v>
      </c>
      <c r="K1005" s="88">
        <f t="shared" si="249"/>
        <v>1.3315801153277955</v>
      </c>
      <c r="L1005" s="91">
        <f t="shared" si="250"/>
        <v>1.0438370001403675E-3</v>
      </c>
      <c r="M1005" s="88">
        <f t="shared" si="251"/>
        <v>-1.7752529735498801E-4</v>
      </c>
      <c r="N1005" s="88">
        <f t="shared" si="252"/>
        <v>1.3316000945402982</v>
      </c>
      <c r="O1005" s="92">
        <f t="shared" si="253"/>
        <v>1.3332281601262082</v>
      </c>
      <c r="P1005" s="64"/>
      <c r="Q1005" s="85">
        <v>100.80000000000101</v>
      </c>
      <c r="R1005" s="64">
        <f t="shared" si="254"/>
        <v>0</v>
      </c>
      <c r="S1005" s="64">
        <f t="shared" si="255"/>
        <v>1.34</v>
      </c>
      <c r="T1005" s="64"/>
      <c r="U1005" s="64"/>
    </row>
    <row r="1006" spans="1:21">
      <c r="A1006" s="85">
        <v>100.900000000001</v>
      </c>
      <c r="B1006" s="87">
        <f t="shared" si="240"/>
        <v>1.1820330969267022E-3</v>
      </c>
      <c r="C1006" s="88">
        <f t="shared" si="241"/>
        <v>1.5151412018509255E-3</v>
      </c>
      <c r="D1006" s="88">
        <f t="shared" si="242"/>
        <v>8.4892499200247889E-4</v>
      </c>
      <c r="E1006" s="89">
        <f t="shared" si="243"/>
        <v>-0.19853606705757346</v>
      </c>
      <c r="F1006" s="90">
        <f t="shared" si="244"/>
        <v>-0.1999999999999999</v>
      </c>
      <c r="G1006" s="90">
        <f t="shared" si="245"/>
        <v>1.4167092991224132E-3</v>
      </c>
      <c r="H1006" s="90">
        <f t="shared" si="246"/>
        <v>1.4184397163120425E-3</v>
      </c>
      <c r="I1006" s="87">
        <f t="shared" si="247"/>
        <v>1.332998423955871</v>
      </c>
      <c r="J1006" s="88">
        <f t="shared" si="248"/>
        <v>1.3344084487164192</v>
      </c>
      <c r="K1006" s="88">
        <f t="shared" si="249"/>
        <v>1.3315883991953228</v>
      </c>
      <c r="L1006" s="91">
        <f t="shared" si="250"/>
        <v>1.042810963632439E-3</v>
      </c>
      <c r="M1006" s="88">
        <f t="shared" si="251"/>
        <v>-1.7734951154992881E-4</v>
      </c>
      <c r="N1006" s="88">
        <f t="shared" si="252"/>
        <v>1.331608358584865</v>
      </c>
      <c r="O1006" s="92">
        <f t="shared" si="253"/>
        <v>1.3332348305752564</v>
      </c>
      <c r="P1006" s="64"/>
      <c r="Q1006" s="85">
        <v>100.900000000001</v>
      </c>
      <c r="R1006" s="64">
        <f t="shared" si="254"/>
        <v>0</v>
      </c>
      <c r="S1006" s="64">
        <f t="shared" si="255"/>
        <v>1.34</v>
      </c>
      <c r="T1006" s="64"/>
      <c r="U1006" s="64"/>
    </row>
    <row r="1007" spans="1:21">
      <c r="A1007" s="85">
        <v>101.00000000000099</v>
      </c>
      <c r="B1007" s="87">
        <f t="shared" si="240"/>
        <v>1.1808699074985123E-3</v>
      </c>
      <c r="C1007" s="88">
        <f t="shared" si="241"/>
        <v>1.5136514116554369E-3</v>
      </c>
      <c r="D1007" s="88">
        <f t="shared" si="242"/>
        <v>8.4808840334158766E-4</v>
      </c>
      <c r="E1007" s="89">
        <f t="shared" si="243"/>
        <v>-0.19853750589715366</v>
      </c>
      <c r="F1007" s="90">
        <f t="shared" si="244"/>
        <v>-0.19999999999999993</v>
      </c>
      <c r="G1007" s="90">
        <f t="shared" si="245"/>
        <v>1.4153168737222695E-3</v>
      </c>
      <c r="H1007" s="90">
        <f t="shared" si="246"/>
        <v>1.4170438889982147E-3</v>
      </c>
      <c r="I1007" s="87">
        <f t="shared" si="247"/>
        <v>1.3330053139145839</v>
      </c>
      <c r="J1007" s="88">
        <f t="shared" si="248"/>
        <v>1.3344139610503942</v>
      </c>
      <c r="K1007" s="88">
        <f t="shared" si="249"/>
        <v>1.3315966667787733</v>
      </c>
      <c r="L1007" s="91">
        <f t="shared" si="250"/>
        <v>1.0417869422093737E-3</v>
      </c>
      <c r="M1007" s="88">
        <f t="shared" si="251"/>
        <v>-1.7717407352729433E-4</v>
      </c>
      <c r="N1007" s="88">
        <f t="shared" si="252"/>
        <v>1.331616606384652</v>
      </c>
      <c r="O1007" s="92">
        <f t="shared" si="253"/>
        <v>1.3332414878960837</v>
      </c>
      <c r="P1007" s="64"/>
      <c r="Q1007" s="85">
        <v>101.00000000000099</v>
      </c>
      <c r="R1007" s="64">
        <f t="shared" si="254"/>
        <v>0</v>
      </c>
      <c r="S1007" s="64">
        <f t="shared" si="255"/>
        <v>1.34</v>
      </c>
      <c r="T1007" s="64"/>
      <c r="U1007" s="64"/>
    </row>
    <row r="1008" spans="1:21">
      <c r="A1008" s="85">
        <v>101.100000000001</v>
      </c>
      <c r="B1008" s="87">
        <f t="shared" si="240"/>
        <v>1.1797090051120607E-3</v>
      </c>
      <c r="C1008" s="88">
        <f t="shared" si="241"/>
        <v>1.5121645483141127E-3</v>
      </c>
      <c r="D1008" s="88">
        <f t="shared" si="242"/>
        <v>8.4725346191000857E-4</v>
      </c>
      <c r="E1008" s="89">
        <f t="shared" si="243"/>
        <v>-0.19853894191115823</v>
      </c>
      <c r="F1008" s="90">
        <f t="shared" si="244"/>
        <v>-0.19999999999999984</v>
      </c>
      <c r="G1008" s="90">
        <f t="shared" si="245"/>
        <v>1.4139271827500743E-3</v>
      </c>
      <c r="H1008" s="90">
        <f t="shared" si="246"/>
        <v>1.4156508061344726E-3</v>
      </c>
      <c r="I1008" s="87">
        <f t="shared" si="247"/>
        <v>1.3330121903263863</v>
      </c>
      <c r="J1008" s="88">
        <f t="shared" si="248"/>
        <v>1.3344194625266566</v>
      </c>
      <c r="K1008" s="88">
        <f t="shared" si="249"/>
        <v>1.331604918126116</v>
      </c>
      <c r="L1008" s="91">
        <f t="shared" si="250"/>
        <v>1.0407649299410883E-3</v>
      </c>
      <c r="M1008" s="88">
        <f t="shared" si="251"/>
        <v>-1.7699898225590705E-4</v>
      </c>
      <c r="N1008" s="88">
        <f t="shared" si="252"/>
        <v>1.3316248379875106</v>
      </c>
      <c r="O1008" s="92">
        <f t="shared" si="253"/>
        <v>1.3332481321274088</v>
      </c>
      <c r="P1008" s="64"/>
      <c r="Q1008" s="85">
        <v>101.100000000001</v>
      </c>
      <c r="R1008" s="64">
        <f t="shared" si="254"/>
        <v>0</v>
      </c>
      <c r="S1008" s="64">
        <f t="shared" si="255"/>
        <v>1.34</v>
      </c>
      <c r="T1008" s="64"/>
      <c r="U1008" s="64"/>
    </row>
    <row r="1009" spans="1:21">
      <c r="A1009" s="85">
        <v>101.200000000001</v>
      </c>
      <c r="B1009" s="87">
        <f t="shared" si="240"/>
        <v>1.1785503830288627E-3</v>
      </c>
      <c r="C1009" s="88">
        <f t="shared" si="241"/>
        <v>1.5106806032102195E-3</v>
      </c>
      <c r="D1009" s="88">
        <f t="shared" si="242"/>
        <v>8.4642016284750595E-4</v>
      </c>
      <c r="E1009" s="89">
        <f t="shared" si="243"/>
        <v>-0.19854037510790254</v>
      </c>
      <c r="F1009" s="90">
        <f t="shared" si="244"/>
        <v>-0.20000000000000004</v>
      </c>
      <c r="G1009" s="90">
        <f t="shared" si="245"/>
        <v>1.4125402181589754E-3</v>
      </c>
      <c r="H1009" s="90">
        <f t="shared" si="246"/>
        <v>1.4142604596346353E-3</v>
      </c>
      <c r="I1009" s="87">
        <f t="shared" si="247"/>
        <v>1.3330190532311923</v>
      </c>
      <c r="J1009" s="88">
        <f t="shared" si="248"/>
        <v>1.3344249531772534</v>
      </c>
      <c r="K1009" s="88">
        <f t="shared" si="249"/>
        <v>1.331613153285131</v>
      </c>
      <c r="L1009" s="91">
        <f t="shared" si="250"/>
        <v>1.0397449209203107E-3</v>
      </c>
      <c r="M1009" s="88">
        <f t="shared" si="251"/>
        <v>-1.7682423670883831E-4</v>
      </c>
      <c r="N1009" s="88">
        <f t="shared" si="252"/>
        <v>1.3316330534411052</v>
      </c>
      <c r="O1009" s="92">
        <f t="shared" si="253"/>
        <v>1.3332547633077982</v>
      </c>
      <c r="P1009" s="64"/>
      <c r="Q1009" s="85">
        <v>101.200000000001</v>
      </c>
      <c r="R1009" s="64">
        <f t="shared" si="254"/>
        <v>0</v>
      </c>
      <c r="S1009" s="64">
        <f t="shared" si="255"/>
        <v>1.34</v>
      </c>
      <c r="T1009" s="64"/>
      <c r="U1009" s="64"/>
    </row>
    <row r="1010" spans="1:21">
      <c r="A1010" s="85">
        <v>101.30000000000101</v>
      </c>
      <c r="B1010" s="87">
        <f t="shared" si="240"/>
        <v>1.1773940345368799E-3</v>
      </c>
      <c r="C1010" s="88">
        <f t="shared" si="241"/>
        <v>1.5091995677608125E-3</v>
      </c>
      <c r="D1010" s="88">
        <f t="shared" si="242"/>
        <v>8.455885013129473E-4</v>
      </c>
      <c r="E1010" s="89">
        <f t="shared" si="243"/>
        <v>-0.19854180549566866</v>
      </c>
      <c r="F1010" s="90">
        <f t="shared" si="244"/>
        <v>-0.20000000000000012</v>
      </c>
      <c r="G1010" s="90">
        <f t="shared" si="245"/>
        <v>1.4111559719336617E-3</v>
      </c>
      <c r="H1010" s="90">
        <f t="shared" si="246"/>
        <v>1.412872841444256E-3</v>
      </c>
      <c r="I1010" s="87">
        <f t="shared" si="247"/>
        <v>1.3330259026687599</v>
      </c>
      <c r="J1010" s="88">
        <f t="shared" si="248"/>
        <v>1.3344304330341079</v>
      </c>
      <c r="K1010" s="88">
        <f t="shared" si="249"/>
        <v>1.3316213723034118</v>
      </c>
      <c r="L1010" s="91">
        <f t="shared" si="250"/>
        <v>1.0387269092630767E-3</v>
      </c>
      <c r="M1010" s="88">
        <f t="shared" si="251"/>
        <v>-1.766498358629078E-4</v>
      </c>
      <c r="N1010" s="88">
        <f t="shared" si="252"/>
        <v>1.3316412527929131</v>
      </c>
      <c r="O1010" s="92">
        <f t="shared" si="253"/>
        <v>1.3332613814756673</v>
      </c>
      <c r="P1010" s="64"/>
      <c r="Q1010" s="85">
        <v>101.30000000000101</v>
      </c>
      <c r="R1010" s="64">
        <f t="shared" si="254"/>
        <v>0</v>
      </c>
      <c r="S1010" s="64">
        <f t="shared" si="255"/>
        <v>1.34</v>
      </c>
      <c r="T1010" s="64"/>
      <c r="U1010" s="64"/>
    </row>
    <row r="1011" spans="1:21">
      <c r="A1011" s="85">
        <v>101.400000000001</v>
      </c>
      <c r="B1011" s="87">
        <f t="shared" si="240"/>
        <v>1.1762399529503902E-3</v>
      </c>
      <c r="C1011" s="88">
        <f t="shared" si="241"/>
        <v>1.507721433416574E-3</v>
      </c>
      <c r="D1011" s="88">
        <f t="shared" si="242"/>
        <v>8.4475847248420631E-4</v>
      </c>
      <c r="E1011" s="89">
        <f t="shared" si="243"/>
        <v>-0.19854323308270683</v>
      </c>
      <c r="F1011" s="90">
        <f t="shared" si="244"/>
        <v>-0.20000000000000007</v>
      </c>
      <c r="G1011" s="90">
        <f t="shared" si="245"/>
        <v>1.4097744360902116E-3</v>
      </c>
      <c r="H1011" s="90">
        <f t="shared" si="246"/>
        <v>1.4114879435404683E-3</v>
      </c>
      <c r="I1011" s="87">
        <f t="shared" si="247"/>
        <v>1.3330327386786904</v>
      </c>
      <c r="J1011" s="88">
        <f t="shared" si="248"/>
        <v>1.3344359021290162</v>
      </c>
      <c r="K1011" s="88">
        <f t="shared" si="249"/>
        <v>1.3316295752283647</v>
      </c>
      <c r="L1011" s="91">
        <f t="shared" si="250"/>
        <v>1.0377108891082287E-3</v>
      </c>
      <c r="M1011" s="88">
        <f t="shared" si="251"/>
        <v>-1.764757786995161E-4</v>
      </c>
      <c r="N1011" s="88">
        <f t="shared" si="252"/>
        <v>1.3316494360902258</v>
      </c>
      <c r="O1011" s="92">
        <f t="shared" si="253"/>
        <v>1.3332679866692807</v>
      </c>
      <c r="P1011" s="64"/>
      <c r="Q1011" s="85">
        <v>101.400000000001</v>
      </c>
      <c r="R1011" s="64">
        <f t="shared" si="254"/>
        <v>0</v>
      </c>
      <c r="S1011" s="64">
        <f t="shared" si="255"/>
        <v>1.34</v>
      </c>
      <c r="T1011" s="64"/>
      <c r="U1011" s="64"/>
    </row>
    <row r="1012" spans="1:21">
      <c r="A1012" s="85">
        <v>101.50000000000099</v>
      </c>
      <c r="B1012" s="87">
        <f t="shared" si="240"/>
        <v>1.1750881316098592E-3</v>
      </c>
      <c r="C1012" s="88">
        <f t="shared" si="241"/>
        <v>1.5062461916616466E-3</v>
      </c>
      <c r="D1012" s="88">
        <f t="shared" si="242"/>
        <v>8.4393007155807197E-4</v>
      </c>
      <c r="E1012" s="89">
        <f t="shared" si="243"/>
        <v>-0.19854465787723483</v>
      </c>
      <c r="F1012" s="90">
        <f t="shared" si="244"/>
        <v>-0.2</v>
      </c>
      <c r="G1012" s="90">
        <f t="shared" si="245"/>
        <v>1.4083956026759378E-3</v>
      </c>
      <c r="H1012" s="90">
        <f t="shared" si="246"/>
        <v>1.4101057579318311E-3</v>
      </c>
      <c r="I1012" s="87">
        <f t="shared" si="247"/>
        <v>1.3330395613004311</v>
      </c>
      <c r="J1012" s="88">
        <f t="shared" si="248"/>
        <v>1.3344413604936505</v>
      </c>
      <c r="K1012" s="88">
        <f t="shared" si="249"/>
        <v>1.3316377621072117</v>
      </c>
      <c r="L1012" s="91">
        <f t="shared" si="250"/>
        <v>1.0366968546179102E-3</v>
      </c>
      <c r="M1012" s="88">
        <f t="shared" si="251"/>
        <v>-1.7630206420331148E-4</v>
      </c>
      <c r="N1012" s="88">
        <f t="shared" si="252"/>
        <v>1.3316576033801497</v>
      </c>
      <c r="O1012" s="92">
        <f t="shared" si="253"/>
        <v>1.3332745789267531</v>
      </c>
      <c r="P1012" s="64"/>
      <c r="Q1012" s="85">
        <v>101.50000000000099</v>
      </c>
      <c r="R1012" s="64">
        <f t="shared" si="254"/>
        <v>0</v>
      </c>
      <c r="S1012" s="64">
        <f t="shared" si="255"/>
        <v>1.34</v>
      </c>
      <c r="T1012" s="64"/>
      <c r="U1012" s="64"/>
    </row>
    <row r="1013" spans="1:21">
      <c r="A1013" s="85">
        <v>101.600000000001</v>
      </c>
      <c r="B1013" s="87">
        <f t="shared" si="240"/>
        <v>1.1739385638818119E-3</v>
      </c>
      <c r="C1013" s="88">
        <f t="shared" si="241"/>
        <v>1.504773834013469E-3</v>
      </c>
      <c r="D1013" s="88">
        <f t="shared" si="242"/>
        <v>8.4310329375015495E-4</v>
      </c>
      <c r="E1013" s="89">
        <f t="shared" si="243"/>
        <v>-0.19854607988743839</v>
      </c>
      <c r="F1013" s="90">
        <f t="shared" si="244"/>
        <v>-0.19999999999999984</v>
      </c>
      <c r="G1013" s="90">
        <f t="shared" si="245"/>
        <v>1.4070194637692348E-3</v>
      </c>
      <c r="H1013" s="90">
        <f t="shared" si="246"/>
        <v>1.4087262766581741E-3</v>
      </c>
      <c r="I1013" s="87">
        <f t="shared" si="247"/>
        <v>1.3330463705732734</v>
      </c>
      <c r="J1013" s="88">
        <f t="shared" si="248"/>
        <v>1.3344468081595577</v>
      </c>
      <c r="K1013" s="88">
        <f t="shared" si="249"/>
        <v>1.331645932986989</v>
      </c>
      <c r="L1013" s="91">
        <f t="shared" si="250"/>
        <v>1.0356847999763992E-3</v>
      </c>
      <c r="M1013" s="88">
        <f t="shared" si="251"/>
        <v>-1.761286913638553E-4</v>
      </c>
      <c r="N1013" s="88">
        <f t="shared" si="252"/>
        <v>1.3316657547096069</v>
      </c>
      <c r="O1013" s="92">
        <f t="shared" si="253"/>
        <v>1.3332811582860498</v>
      </c>
      <c r="P1013" s="64"/>
      <c r="Q1013" s="85">
        <v>101.600000000001</v>
      </c>
      <c r="R1013" s="64">
        <f t="shared" si="254"/>
        <v>0</v>
      </c>
      <c r="S1013" s="64">
        <f t="shared" si="255"/>
        <v>1.34</v>
      </c>
      <c r="T1013" s="64"/>
      <c r="U1013" s="64"/>
    </row>
    <row r="1014" spans="1:21">
      <c r="A1014" s="85">
        <v>101.700000000001</v>
      </c>
      <c r="B1014" s="87">
        <f t="shared" si="240"/>
        <v>1.1727912431587061E-3</v>
      </c>
      <c r="C1014" s="88">
        <f t="shared" si="241"/>
        <v>1.5033043520226166E-3</v>
      </c>
      <c r="D1014" s="88">
        <f t="shared" si="242"/>
        <v>8.4227813429479568E-4</v>
      </c>
      <c r="E1014" s="89">
        <f t="shared" si="243"/>
        <v>-0.19854749912147143</v>
      </c>
      <c r="F1014" s="90">
        <f t="shared" si="244"/>
        <v>-0.2</v>
      </c>
      <c r="G1014" s="90">
        <f t="shared" si="245"/>
        <v>1.4056460114794287E-3</v>
      </c>
      <c r="H1014" s="90">
        <f t="shared" si="246"/>
        <v>1.4073494917904474E-3</v>
      </c>
      <c r="I1014" s="87">
        <f t="shared" si="247"/>
        <v>1.3330531665363567</v>
      </c>
      <c r="J1014" s="88">
        <f t="shared" si="248"/>
        <v>1.3344522451581635</v>
      </c>
      <c r="K1014" s="88">
        <f t="shared" si="249"/>
        <v>1.33165408791455</v>
      </c>
      <c r="L1014" s="91">
        <f t="shared" si="250"/>
        <v>1.0346747193912692E-3</v>
      </c>
      <c r="M1014" s="88">
        <f t="shared" si="251"/>
        <v>-1.7595565917395537E-4</v>
      </c>
      <c r="N1014" s="88">
        <f t="shared" si="252"/>
        <v>1.3316738901253371</v>
      </c>
      <c r="O1014" s="92">
        <f t="shared" si="253"/>
        <v>1.3332877247849886</v>
      </c>
      <c r="P1014" s="64"/>
      <c r="Q1014" s="85">
        <v>101.700000000001</v>
      </c>
      <c r="R1014" s="64">
        <f t="shared" si="254"/>
        <v>0</v>
      </c>
      <c r="S1014" s="64">
        <f t="shared" si="255"/>
        <v>1.34</v>
      </c>
      <c r="T1014" s="64"/>
      <c r="U1014" s="64"/>
    </row>
    <row r="1015" spans="1:21">
      <c r="A1015" s="85">
        <v>101.80000000000101</v>
      </c>
      <c r="B1015" s="87">
        <f t="shared" si="240"/>
        <v>1.1716461628588049E-3</v>
      </c>
      <c r="C1015" s="88">
        <f t="shared" si="241"/>
        <v>1.501837737272636E-3</v>
      </c>
      <c r="D1015" s="88">
        <f t="shared" si="242"/>
        <v>8.414545884449739E-4</v>
      </c>
      <c r="E1015" s="89">
        <f t="shared" si="243"/>
        <v>-0.19854891558745535</v>
      </c>
      <c r="F1015" s="90">
        <f t="shared" si="244"/>
        <v>-0.20000000000000004</v>
      </c>
      <c r="G1015" s="90">
        <f t="shared" si="245"/>
        <v>1.4042752379466237E-3</v>
      </c>
      <c r="H1015" s="90">
        <f t="shared" si="246"/>
        <v>1.405975395430566E-3</v>
      </c>
      <c r="I1015" s="87">
        <f t="shared" si="247"/>
        <v>1.3330599492286666</v>
      </c>
      <c r="J1015" s="88">
        <f t="shared" si="248"/>
        <v>1.3344576715207681</v>
      </c>
      <c r="K1015" s="88">
        <f t="shared" si="249"/>
        <v>1.3316622269365648</v>
      </c>
      <c r="L1015" s="91">
        <f t="shared" si="250"/>
        <v>1.0336666070925548E-3</v>
      </c>
      <c r="M1015" s="88">
        <f t="shared" si="251"/>
        <v>-1.7578296663049888E-4</v>
      </c>
      <c r="N1015" s="88">
        <f t="shared" si="252"/>
        <v>1.3316820096738964</v>
      </c>
      <c r="O1015" s="92">
        <f t="shared" si="253"/>
        <v>1.3332942784612383</v>
      </c>
      <c r="P1015" s="64"/>
      <c r="Q1015" s="85">
        <v>101.80000000000101</v>
      </c>
      <c r="R1015" s="64">
        <f t="shared" si="254"/>
        <v>0</v>
      </c>
      <c r="S1015" s="64">
        <f t="shared" si="255"/>
        <v>1.34</v>
      </c>
      <c r="T1015" s="64"/>
      <c r="U1015" s="64"/>
    </row>
    <row r="1016" spans="1:21">
      <c r="A1016" s="85">
        <v>101.900000000001</v>
      </c>
      <c r="B1016" s="87">
        <f t="shared" si="240"/>
        <v>1.1705033164260516E-3</v>
      </c>
      <c r="C1016" s="88">
        <f t="shared" si="241"/>
        <v>1.5003739813798868E-3</v>
      </c>
      <c r="D1016" s="88">
        <f t="shared" si="242"/>
        <v>8.4063265147221625E-4</v>
      </c>
      <c r="E1016" s="89">
        <f t="shared" si="243"/>
        <v>-0.19855032929348046</v>
      </c>
      <c r="F1016" s="90">
        <f t="shared" si="244"/>
        <v>-0.19999999999999996</v>
      </c>
      <c r="G1016" s="90">
        <f t="shared" si="245"/>
        <v>1.4029071353415551E-3</v>
      </c>
      <c r="H1016" s="90">
        <f t="shared" si="246"/>
        <v>1.4046039797112619E-3</v>
      </c>
      <c r="I1016" s="87">
        <f t="shared" si="247"/>
        <v>1.3330667186890366</v>
      </c>
      <c r="J1016" s="88">
        <f t="shared" si="248"/>
        <v>1.3344630872785512</v>
      </c>
      <c r="K1016" s="88">
        <f t="shared" si="249"/>
        <v>1.3316703500995222</v>
      </c>
      <c r="L1016" s="91">
        <f t="shared" si="250"/>
        <v>1.0326604573325817E-3</v>
      </c>
      <c r="M1016" s="88">
        <f t="shared" si="251"/>
        <v>-1.7561061273461802E-4</v>
      </c>
      <c r="N1016" s="88">
        <f t="shared" si="252"/>
        <v>1.3316901134016603</v>
      </c>
      <c r="O1016" s="92">
        <f t="shared" si="253"/>
        <v>1.3333008193523217</v>
      </c>
      <c r="P1016" s="64"/>
      <c r="Q1016" s="85">
        <v>101.900000000001</v>
      </c>
      <c r="R1016" s="64">
        <f t="shared" si="254"/>
        <v>0</v>
      </c>
      <c r="S1016" s="64">
        <f t="shared" si="255"/>
        <v>1.34</v>
      </c>
      <c r="T1016" s="64"/>
      <c r="U1016" s="64"/>
    </row>
    <row r="1017" spans="1:21">
      <c r="A1017" s="85">
        <v>102.00000000000099</v>
      </c>
      <c r="B1017" s="87">
        <f t="shared" si="240"/>
        <v>1.1693626973299438E-3</v>
      </c>
      <c r="C1017" s="88">
        <f t="shared" si="241"/>
        <v>1.4989130759933821E-3</v>
      </c>
      <c r="D1017" s="88">
        <f t="shared" si="242"/>
        <v>8.3981231866650529E-4</v>
      </c>
      <c r="E1017" s="89">
        <f t="shared" si="243"/>
        <v>-0.19855174024760566</v>
      </c>
      <c r="F1017" s="90">
        <f t="shared" si="244"/>
        <v>-0.20000000000000004</v>
      </c>
      <c r="G1017" s="90">
        <f t="shared" si="245"/>
        <v>1.4015416958654383E-3</v>
      </c>
      <c r="H1017" s="90">
        <f t="shared" si="246"/>
        <v>1.4032352367959325E-3</v>
      </c>
      <c r="I1017" s="87">
        <f t="shared" si="247"/>
        <v>1.333073474956149</v>
      </c>
      <c r="J1017" s="88">
        <f t="shared" si="248"/>
        <v>1.3344684924625689</v>
      </c>
      <c r="K1017" s="88">
        <f t="shared" si="249"/>
        <v>1.3316784574497291</v>
      </c>
      <c r="L1017" s="91">
        <f t="shared" si="250"/>
        <v>1.0316562643857981E-3</v>
      </c>
      <c r="M1017" s="88">
        <f t="shared" si="251"/>
        <v>-1.7543859649118995E-4</v>
      </c>
      <c r="N1017" s="88">
        <f t="shared" si="252"/>
        <v>1.331698201354824</v>
      </c>
      <c r="O1017" s="92">
        <f t="shared" si="253"/>
        <v>1.333307347495615</v>
      </c>
      <c r="P1017" s="64"/>
      <c r="Q1017" s="85">
        <v>102.00000000000099</v>
      </c>
      <c r="R1017" s="64">
        <f t="shared" si="254"/>
        <v>0</v>
      </c>
      <c r="S1017" s="64">
        <f t="shared" si="255"/>
        <v>1.34</v>
      </c>
      <c r="T1017" s="64"/>
      <c r="U1017" s="64"/>
    </row>
    <row r="1018" spans="1:21">
      <c r="A1018" s="85">
        <v>102.100000000001</v>
      </c>
      <c r="B1018" s="87">
        <f t="shared" si="240"/>
        <v>1.168224299065409E-3</v>
      </c>
      <c r="C1018" s="88">
        <f t="shared" si="241"/>
        <v>1.4974550127946271E-3</v>
      </c>
      <c r="D1018" s="88">
        <f t="shared" si="242"/>
        <v>8.3899358533619098E-4</v>
      </c>
      <c r="E1018" s="89">
        <f t="shared" si="243"/>
        <v>-0.19855314845785865</v>
      </c>
      <c r="F1018" s="90">
        <f t="shared" si="244"/>
        <v>-0.20000000000000012</v>
      </c>
      <c r="G1018" s="90">
        <f t="shared" si="245"/>
        <v>1.400178911749821E-3</v>
      </c>
      <c r="H1018" s="90">
        <f t="shared" si="246"/>
        <v>1.4018691588784909E-3</v>
      </c>
      <c r="I1018" s="87">
        <f t="shared" si="247"/>
        <v>1.3330802180685359</v>
      </c>
      <c r="J1018" s="88">
        <f t="shared" si="248"/>
        <v>1.3344738871037587</v>
      </c>
      <c r="K1018" s="88">
        <f t="shared" si="249"/>
        <v>1.3316865490333134</v>
      </c>
      <c r="L1018" s="91">
        <f t="shared" si="250"/>
        <v>1.0306540225497693E-3</v>
      </c>
      <c r="M1018" s="88">
        <f t="shared" si="251"/>
        <v>-1.7526691690900281E-4</v>
      </c>
      <c r="N1018" s="88">
        <f t="shared" si="252"/>
        <v>1.3317062735794021</v>
      </c>
      <c r="O1018" s="92">
        <f t="shared" si="253"/>
        <v>1.3333138629283492</v>
      </c>
      <c r="P1018" s="64"/>
      <c r="Q1018" s="85">
        <v>102.100000000001</v>
      </c>
      <c r="R1018" s="64">
        <f t="shared" si="254"/>
        <v>0</v>
      </c>
      <c r="S1018" s="64">
        <f t="shared" si="255"/>
        <v>1.34</v>
      </c>
      <c r="T1018" s="64"/>
      <c r="U1018" s="64"/>
    </row>
    <row r="1019" spans="1:21">
      <c r="A1019" s="85">
        <v>102.200000000001</v>
      </c>
      <c r="B1019" s="87">
        <f t="shared" si="240"/>
        <v>1.1670881151526827E-3</v>
      </c>
      <c r="C1019" s="88">
        <f t="shared" si="241"/>
        <v>1.4959997834974635E-3</v>
      </c>
      <c r="D1019" s="88">
        <f t="shared" si="242"/>
        <v>8.3817644680790181E-4</v>
      </c>
      <c r="E1019" s="89">
        <f t="shared" si="243"/>
        <v>-0.19855455393223503</v>
      </c>
      <c r="F1019" s="90">
        <f t="shared" si="244"/>
        <v>-0.19999999999999982</v>
      </c>
      <c r="G1019" s="90">
        <f t="shared" si="245"/>
        <v>1.3988187752564365E-3</v>
      </c>
      <c r="H1019" s="90">
        <f t="shared" si="246"/>
        <v>1.400505738183219E-3</v>
      </c>
      <c r="I1019" s="87">
        <f t="shared" si="247"/>
        <v>1.3330869480645791</v>
      </c>
      <c r="J1019" s="88">
        <f t="shared" si="248"/>
        <v>1.3344792712329354</v>
      </c>
      <c r="K1019" s="88">
        <f t="shared" si="249"/>
        <v>1.3316946248962225</v>
      </c>
      <c r="L1019" s="91">
        <f t="shared" si="250"/>
        <v>1.0296537261435116E-3</v>
      </c>
      <c r="M1019" s="88">
        <f t="shared" si="251"/>
        <v>-1.750955730002557E-4</v>
      </c>
      <c r="N1019" s="88">
        <f t="shared" si="252"/>
        <v>1.3317143301212311</v>
      </c>
      <c r="O1019" s="92">
        <f t="shared" si="253"/>
        <v>1.3333203656876096</v>
      </c>
      <c r="P1019" s="64"/>
      <c r="Q1019" s="85">
        <v>102.200000000001</v>
      </c>
      <c r="R1019" s="64">
        <f t="shared" si="254"/>
        <v>0</v>
      </c>
      <c r="S1019" s="64">
        <f t="shared" si="255"/>
        <v>1.34</v>
      </c>
      <c r="T1019" s="64"/>
      <c r="U1019" s="64"/>
    </row>
    <row r="1020" spans="1:21">
      <c r="A1020" s="85">
        <v>102.30000000000101</v>
      </c>
      <c r="B1020" s="87">
        <f t="shared" si="240"/>
        <v>1.1659541391371825E-3</v>
      </c>
      <c r="C1020" s="88">
        <f t="shared" si="241"/>
        <v>1.4945473798479124E-3</v>
      </c>
      <c r="D1020" s="88">
        <f t="shared" si="242"/>
        <v>8.3736089842645269E-4</v>
      </c>
      <c r="E1020" s="89">
        <f t="shared" si="243"/>
        <v>-0.19855595667870032</v>
      </c>
      <c r="F1020" s="90">
        <f t="shared" si="244"/>
        <v>-0.19999999999999979</v>
      </c>
      <c r="G1020" s="90">
        <f t="shared" si="245"/>
        <v>1.3974612786770563E-3</v>
      </c>
      <c r="H1020" s="90">
        <f t="shared" si="246"/>
        <v>1.3991449669646188E-3</v>
      </c>
      <c r="I1020" s="87">
        <f t="shared" si="247"/>
        <v>1.3330936649825109</v>
      </c>
      <c r="J1020" s="88">
        <f t="shared" si="248"/>
        <v>1.3344846448807943</v>
      </c>
      <c r="K1020" s="88">
        <f t="shared" si="249"/>
        <v>1.3317026850842273</v>
      </c>
      <c r="L1020" s="91">
        <f t="shared" si="250"/>
        <v>1.0286553695078207E-3</v>
      </c>
      <c r="M1020" s="88">
        <f t="shared" si="251"/>
        <v>-1.7492456378189055E-4</v>
      </c>
      <c r="N1020" s="88">
        <f t="shared" si="252"/>
        <v>1.3317223710259698</v>
      </c>
      <c r="O1020" s="92">
        <f t="shared" si="253"/>
        <v>1.3333268558103384</v>
      </c>
      <c r="P1020" s="64"/>
      <c r="Q1020" s="85">
        <v>102.30000000000101</v>
      </c>
      <c r="R1020" s="64">
        <f t="shared" si="254"/>
        <v>0</v>
      </c>
      <c r="S1020" s="64">
        <f t="shared" si="255"/>
        <v>1.34</v>
      </c>
      <c r="T1020" s="64"/>
      <c r="U1020" s="64"/>
    </row>
    <row r="1021" spans="1:21">
      <c r="A1021" s="85">
        <v>102.400000000001</v>
      </c>
      <c r="B1021" s="87">
        <f t="shared" si="240"/>
        <v>1.1648223645893887E-3</v>
      </c>
      <c r="C1021" s="88">
        <f t="shared" si="241"/>
        <v>1.4930977936240177E-3</v>
      </c>
      <c r="D1021" s="88">
        <f t="shared" si="242"/>
        <v>8.3654693555475972E-4</v>
      </c>
      <c r="E1021" s="89">
        <f t="shared" si="243"/>
        <v>-0.19855735670518884</v>
      </c>
      <c r="F1021" s="90">
        <f t="shared" si="244"/>
        <v>-0.20000000000000007</v>
      </c>
      <c r="G1021" s="90">
        <f t="shared" si="245"/>
        <v>1.3961064143333455E-3</v>
      </c>
      <c r="H1021" s="90">
        <f t="shared" si="246"/>
        <v>1.3977868375072665E-3</v>
      </c>
      <c r="I1021" s="87">
        <f t="shared" si="247"/>
        <v>1.3331003688604155</v>
      </c>
      <c r="J1021" s="88">
        <f t="shared" si="248"/>
        <v>1.3344900080779121</v>
      </c>
      <c r="K1021" s="88">
        <f t="shared" si="249"/>
        <v>1.3317107296429189</v>
      </c>
      <c r="L1021" s="91">
        <f t="shared" si="250"/>
        <v>1.0276589470061034E-3</v>
      </c>
      <c r="M1021" s="88">
        <f t="shared" si="251"/>
        <v>-1.7475388827409264E-4</v>
      </c>
      <c r="N1021" s="88">
        <f t="shared" si="252"/>
        <v>1.331730396339099</v>
      </c>
      <c r="O1021" s="92">
        <f t="shared" si="253"/>
        <v>1.3333333333333335</v>
      </c>
      <c r="P1021" s="64"/>
      <c r="Q1021" s="85">
        <v>102.400000000001</v>
      </c>
      <c r="R1021" s="64">
        <f t="shared" si="254"/>
        <v>0</v>
      </c>
      <c r="S1021" s="64">
        <f t="shared" si="255"/>
        <v>1.34</v>
      </c>
      <c r="T1021" s="64"/>
      <c r="U1021" s="64"/>
    </row>
    <row r="1022" spans="1:21">
      <c r="A1022" s="85">
        <v>102.50000000000099</v>
      </c>
      <c r="B1022" s="87">
        <f t="shared" si="240"/>
        <v>1.1636927851047211E-3</v>
      </c>
      <c r="C1022" s="88">
        <f t="shared" si="241"/>
        <v>1.4916510166356901E-3</v>
      </c>
      <c r="D1022" s="88">
        <f t="shared" si="242"/>
        <v>8.3573455357375192E-4</v>
      </c>
      <c r="E1022" s="89">
        <f t="shared" si="243"/>
        <v>-0.19855875401960396</v>
      </c>
      <c r="F1022" s="90">
        <f t="shared" si="244"/>
        <v>-0.19999999999999984</v>
      </c>
      <c r="G1022" s="90">
        <f t="shared" si="245"/>
        <v>1.3947541745767172E-3</v>
      </c>
      <c r="H1022" s="90">
        <f t="shared" si="246"/>
        <v>1.3964313421256651E-3</v>
      </c>
      <c r="I1022" s="87">
        <f t="shared" si="247"/>
        <v>1.3331070597362296</v>
      </c>
      <c r="J1022" s="88">
        <f t="shared" si="248"/>
        <v>1.3344953608547456</v>
      </c>
      <c r="K1022" s="88">
        <f t="shared" si="249"/>
        <v>1.3317187586177133</v>
      </c>
      <c r="L1022" s="91">
        <f t="shared" si="250"/>
        <v>1.0266644530233736E-3</v>
      </c>
      <c r="M1022" s="88">
        <f t="shared" si="251"/>
        <v>-1.7458354550095625E-4</v>
      </c>
      <c r="N1022" s="88">
        <f t="shared" si="252"/>
        <v>1.3317384061059239</v>
      </c>
      <c r="O1022" s="92">
        <f t="shared" si="253"/>
        <v>1.3333397982932507</v>
      </c>
      <c r="P1022" s="64"/>
      <c r="Q1022" s="85">
        <v>102.50000000000099</v>
      </c>
      <c r="R1022" s="64">
        <f t="shared" si="254"/>
        <v>0</v>
      </c>
      <c r="S1022" s="64">
        <f t="shared" si="255"/>
        <v>1.34</v>
      </c>
      <c r="T1022" s="64"/>
      <c r="U1022" s="64"/>
    </row>
    <row r="1023" spans="1:21">
      <c r="A1023" s="85">
        <v>102.600000000001</v>
      </c>
      <c r="B1023" s="87">
        <f t="shared" si="240"/>
        <v>1.1625653943034182E-3</v>
      </c>
      <c r="C1023" s="88">
        <f t="shared" si="241"/>
        <v>1.4902070407245549E-3</v>
      </c>
      <c r="D1023" s="88">
        <f t="shared" si="242"/>
        <v>8.349237478822815E-4</v>
      </c>
      <c r="E1023" s="89">
        <f t="shared" si="243"/>
        <v>-0.19856014862981888</v>
      </c>
      <c r="F1023" s="90">
        <f t="shared" si="244"/>
        <v>-0.19999999999999993</v>
      </c>
      <c r="G1023" s="90">
        <f t="shared" si="245"/>
        <v>1.3934045517881889E-3</v>
      </c>
      <c r="H1023" s="90">
        <f t="shared" si="246"/>
        <v>1.3950784731641018E-3</v>
      </c>
      <c r="I1023" s="87">
        <f t="shared" si="247"/>
        <v>1.3331137376477427</v>
      </c>
      <c r="J1023" s="88">
        <f t="shared" si="248"/>
        <v>1.3345007032416347</v>
      </c>
      <c r="K1023" s="88">
        <f t="shared" si="249"/>
        <v>1.3317267720538508</v>
      </c>
      <c r="L1023" s="91">
        <f t="shared" si="250"/>
        <v>1.0256718819660845E-3</v>
      </c>
      <c r="M1023" s="88">
        <f t="shared" si="251"/>
        <v>-1.7441353449031778E-4</v>
      </c>
      <c r="N1023" s="88">
        <f t="shared" si="252"/>
        <v>1.3317464003715747</v>
      </c>
      <c r="O1023" s="92">
        <f t="shared" si="253"/>
        <v>1.3333462507266034</v>
      </c>
      <c r="P1023" s="64"/>
      <c r="Q1023" s="85">
        <v>102.600000000001</v>
      </c>
      <c r="R1023" s="64">
        <f t="shared" si="254"/>
        <v>0</v>
      </c>
      <c r="S1023" s="64">
        <f t="shared" si="255"/>
        <v>1.34</v>
      </c>
      <c r="T1023" s="64"/>
      <c r="U1023" s="64"/>
    </row>
    <row r="1024" spans="1:21">
      <c r="A1024" s="85">
        <v>102.700000000001</v>
      </c>
      <c r="B1024" s="87">
        <f t="shared" si="240"/>
        <v>1.1614401858304185E-3</v>
      </c>
      <c r="C1024" s="88">
        <f t="shared" si="241"/>
        <v>1.488765857763797E-3</v>
      </c>
      <c r="D1024" s="88">
        <f t="shared" si="242"/>
        <v>8.3411451389703978E-4</v>
      </c>
      <c r="E1024" s="89">
        <f t="shared" si="243"/>
        <v>-0.19856154054367584</v>
      </c>
      <c r="F1024" s="90">
        <f t="shared" si="244"/>
        <v>-0.1999999999999999</v>
      </c>
      <c r="G1024" s="90">
        <f t="shared" si="245"/>
        <v>1.3920575383782395E-3</v>
      </c>
      <c r="H1024" s="90">
        <f t="shared" si="246"/>
        <v>1.393728222996502E-3</v>
      </c>
      <c r="I1024" s="87">
        <f t="shared" si="247"/>
        <v>1.3331204026325978</v>
      </c>
      <c r="J1024" s="88">
        <f t="shared" si="248"/>
        <v>1.3345060352688001</v>
      </c>
      <c r="K1024" s="88">
        <f t="shared" si="249"/>
        <v>1.3317347699963957</v>
      </c>
      <c r="L1024" s="91">
        <f t="shared" si="250"/>
        <v>1.0246812282626253E-3</v>
      </c>
      <c r="M1024" s="88">
        <f t="shared" si="251"/>
        <v>-1.7424385427408843E-4</v>
      </c>
      <c r="N1024" s="88">
        <f t="shared" si="252"/>
        <v>1.3317543791810063</v>
      </c>
      <c r="O1024" s="92">
        <f t="shared" si="253"/>
        <v>1.3333526906697639</v>
      </c>
      <c r="P1024" s="64"/>
      <c r="Q1024" s="85">
        <v>102.700000000001</v>
      </c>
      <c r="R1024" s="64">
        <f t="shared" si="254"/>
        <v>0</v>
      </c>
      <c r="S1024" s="64">
        <f t="shared" si="255"/>
        <v>1.34</v>
      </c>
      <c r="T1024" s="64"/>
      <c r="U1024" s="64"/>
    </row>
    <row r="1025" spans="1:21">
      <c r="A1025" s="85">
        <v>102.80000000000101</v>
      </c>
      <c r="B1025" s="87">
        <f t="shared" si="240"/>
        <v>1.160317153355239E-3</v>
      </c>
      <c r="C1025" s="88">
        <f t="shared" si="241"/>
        <v>1.4873274596580088E-3</v>
      </c>
      <c r="D1025" s="88">
        <f t="shared" si="242"/>
        <v>8.333068470524692E-4</v>
      </c>
      <c r="E1025" s="89">
        <f t="shared" si="243"/>
        <v>-0.19856292976898721</v>
      </c>
      <c r="F1025" s="90">
        <f t="shared" si="244"/>
        <v>-0.20000000000000007</v>
      </c>
      <c r="G1025" s="90">
        <f t="shared" si="245"/>
        <v>1.3907131267866665E-3</v>
      </c>
      <c r="H1025" s="90">
        <f t="shared" si="246"/>
        <v>1.3923805840262869E-3</v>
      </c>
      <c r="I1025" s="87">
        <f t="shared" si="247"/>
        <v>1.3331270547282925</v>
      </c>
      <c r="J1025" s="88">
        <f t="shared" si="248"/>
        <v>1.334511356966346</v>
      </c>
      <c r="K1025" s="88">
        <f t="shared" si="249"/>
        <v>1.331742752490239</v>
      </c>
      <c r="L1025" s="91">
        <f t="shared" si="250"/>
        <v>1.0236924863626514E-3</v>
      </c>
      <c r="M1025" s="88">
        <f t="shared" si="251"/>
        <v>-1.7407450388758728E-4</v>
      </c>
      <c r="N1025" s="88">
        <f t="shared" si="252"/>
        <v>1.3317623425790004</v>
      </c>
      <c r="O1025" s="92">
        <f t="shared" si="253"/>
        <v>1.3333591181589635</v>
      </c>
      <c r="P1025" s="64"/>
      <c r="Q1025" s="85">
        <v>102.80000000000101</v>
      </c>
      <c r="R1025" s="64">
        <f t="shared" si="254"/>
        <v>0</v>
      </c>
      <c r="S1025" s="64">
        <f t="shared" si="255"/>
        <v>1.34</v>
      </c>
      <c r="T1025" s="64"/>
      <c r="U1025" s="64"/>
    </row>
    <row r="1026" spans="1:21">
      <c r="A1026" s="85">
        <v>102.900000000001</v>
      </c>
      <c r="B1026" s="87">
        <f t="shared" si="240"/>
        <v>1.1591962905718588E-3</v>
      </c>
      <c r="C1026" s="88">
        <f t="shared" si="241"/>
        <v>1.4858918383430389E-3</v>
      </c>
      <c r="D1026" s="88">
        <f t="shared" si="242"/>
        <v>8.3250074280067884E-4</v>
      </c>
      <c r="E1026" s="89">
        <f t="shared" si="243"/>
        <v>-0.19856431631353488</v>
      </c>
      <c r="F1026" s="90">
        <f t="shared" si="244"/>
        <v>-0.20000000000000007</v>
      </c>
      <c r="G1026" s="90">
        <f t="shared" si="245"/>
        <v>1.3893713094824457E-3</v>
      </c>
      <c r="H1026" s="90">
        <f t="shared" si="246"/>
        <v>1.3910355486862307E-3</v>
      </c>
      <c r="I1026" s="87">
        <f t="shared" si="247"/>
        <v>1.3331336939721796</v>
      </c>
      <c r="J1026" s="88">
        <f t="shared" si="248"/>
        <v>1.3345166683642613</v>
      </c>
      <c r="K1026" s="88">
        <f t="shared" si="249"/>
        <v>1.3317507195800979</v>
      </c>
      <c r="L1026" s="91">
        <f t="shared" si="250"/>
        <v>1.022705650737416E-3</v>
      </c>
      <c r="M1026" s="88">
        <f t="shared" si="251"/>
        <v>-1.7390548237020725E-4</v>
      </c>
      <c r="N1026" s="88">
        <f t="shared" si="252"/>
        <v>1.3317702906101658</v>
      </c>
      <c r="O1026" s="92">
        <f t="shared" si="253"/>
        <v>1.3333655332302938</v>
      </c>
      <c r="P1026" s="64"/>
      <c r="Q1026" s="85">
        <v>102.900000000001</v>
      </c>
      <c r="R1026" s="64">
        <f t="shared" si="254"/>
        <v>0</v>
      </c>
      <c r="S1026" s="64">
        <f t="shared" si="255"/>
        <v>1.34</v>
      </c>
      <c r="T1026" s="64"/>
      <c r="U1026" s="64"/>
    </row>
    <row r="1027" spans="1:21">
      <c r="A1027" s="85">
        <v>103.00000000000099</v>
      </c>
      <c r="B1027" s="87">
        <f t="shared" si="240"/>
        <v>1.1580775911985992E-3</v>
      </c>
      <c r="C1027" s="88">
        <f t="shared" si="241"/>
        <v>1.4844589857858411E-3</v>
      </c>
      <c r="D1027" s="88">
        <f t="shared" si="242"/>
        <v>8.3169619661135723E-4</v>
      </c>
      <c r="E1027" s="89">
        <f t="shared" si="243"/>
        <v>-0.19856570018507091</v>
      </c>
      <c r="F1027" s="90">
        <f t="shared" si="244"/>
        <v>-0.1999999999999999</v>
      </c>
      <c r="G1027" s="90">
        <f t="shared" si="245"/>
        <v>1.3880320789635893E-3</v>
      </c>
      <c r="H1027" s="90">
        <f t="shared" si="246"/>
        <v>1.3896931094383189E-3</v>
      </c>
      <c r="I1027" s="87">
        <f t="shared" si="247"/>
        <v>1.3331403204014671</v>
      </c>
      <c r="J1027" s="88">
        <f t="shared" si="248"/>
        <v>1.3345219694924162</v>
      </c>
      <c r="K1027" s="88">
        <f t="shared" si="249"/>
        <v>1.3317586713105181</v>
      </c>
      <c r="L1027" s="91">
        <f t="shared" si="250"/>
        <v>1.0217207158791002E-3</v>
      </c>
      <c r="M1027" s="88">
        <f t="shared" si="251"/>
        <v>-1.7373678876491495E-4</v>
      </c>
      <c r="N1027" s="88">
        <f t="shared" si="252"/>
        <v>1.3317782233189392</v>
      </c>
      <c r="O1027" s="92">
        <f t="shared" si="253"/>
        <v>1.3333719359197067</v>
      </c>
      <c r="P1027" s="64"/>
      <c r="Q1027" s="85">
        <v>103.00000000000099</v>
      </c>
      <c r="R1027" s="64">
        <f t="shared" si="254"/>
        <v>0</v>
      </c>
      <c r="S1027" s="64">
        <f t="shared" si="255"/>
        <v>1.34</v>
      </c>
      <c r="T1027" s="64"/>
      <c r="U1027" s="64"/>
    </row>
    <row r="1028" spans="1:21">
      <c r="A1028" s="85">
        <v>103.100000000001</v>
      </c>
      <c r="B1028" s="87">
        <f t="shared" si="240"/>
        <v>1.1569610489780065E-3</v>
      </c>
      <c r="C1028" s="88">
        <f t="shared" si="241"/>
        <v>1.4830288939843251E-3</v>
      </c>
      <c r="D1028" s="88">
        <f t="shared" si="242"/>
        <v>8.3089320397168771E-4</v>
      </c>
      <c r="E1028" s="89">
        <f t="shared" si="243"/>
        <v>-0.19856708139131779</v>
      </c>
      <c r="F1028" s="90">
        <f t="shared" si="244"/>
        <v>-0.19999999999999993</v>
      </c>
      <c r="G1028" s="90">
        <f t="shared" si="245"/>
        <v>1.3866954277570068E-3</v>
      </c>
      <c r="H1028" s="90">
        <f t="shared" si="246"/>
        <v>1.3883532587736077E-3</v>
      </c>
      <c r="I1028" s="87">
        <f t="shared" si="247"/>
        <v>1.3331469340532205</v>
      </c>
      <c r="J1028" s="88">
        <f t="shared" si="248"/>
        <v>1.3345272603805687</v>
      </c>
      <c r="K1028" s="88">
        <f t="shared" si="249"/>
        <v>1.3317666077258723</v>
      </c>
      <c r="L1028" s="91">
        <f t="shared" si="250"/>
        <v>1.02073767630181E-3</v>
      </c>
      <c r="M1028" s="88">
        <f t="shared" si="251"/>
        <v>-1.7356842211841659E-4</v>
      </c>
      <c r="N1028" s="88">
        <f t="shared" si="252"/>
        <v>1.3317861407495861</v>
      </c>
      <c r="O1028" s="92">
        <f t="shared" si="253"/>
        <v>1.3333783262630161</v>
      </c>
      <c r="P1028" s="64"/>
      <c r="Q1028" s="85">
        <v>103.100000000001</v>
      </c>
      <c r="R1028" s="64">
        <f t="shared" si="254"/>
        <v>0</v>
      </c>
      <c r="S1028" s="64">
        <f t="shared" si="255"/>
        <v>1.34</v>
      </c>
      <c r="T1028" s="64"/>
      <c r="U1028" s="64"/>
    </row>
    <row r="1029" spans="1:21">
      <c r="A1029" s="85">
        <v>103.200000000001</v>
      </c>
      <c r="B1029" s="87">
        <f t="shared" si="240"/>
        <v>1.1558466576767369E-3</v>
      </c>
      <c r="C1029" s="88">
        <f t="shared" si="241"/>
        <v>1.4816015549672071E-3</v>
      </c>
      <c r="D1029" s="88">
        <f t="shared" si="242"/>
        <v>8.3009176038626668E-4</v>
      </c>
      <c r="E1029" s="89">
        <f t="shared" si="243"/>
        <v>-0.19856845993996772</v>
      </c>
      <c r="F1029" s="90">
        <f t="shared" si="244"/>
        <v>-0.2</v>
      </c>
      <c r="G1029" s="90">
        <f t="shared" si="245"/>
        <v>1.3853613484183657E-3</v>
      </c>
      <c r="H1029" s="90">
        <f t="shared" si="246"/>
        <v>1.3870159892120843E-3</v>
      </c>
      <c r="I1029" s="87">
        <f t="shared" si="247"/>
        <v>1.3331535349643615</v>
      </c>
      <c r="J1029" s="88">
        <f t="shared" si="248"/>
        <v>1.3345325410583588</v>
      </c>
      <c r="K1029" s="88">
        <f t="shared" si="249"/>
        <v>1.3317745288703642</v>
      </c>
      <c r="L1029" s="91">
        <f t="shared" si="250"/>
        <v>1.0197565265397423E-3</v>
      </c>
      <c r="M1029" s="88">
        <f t="shared" si="251"/>
        <v>-1.734003814808247E-4</v>
      </c>
      <c r="N1029" s="88">
        <f t="shared" si="252"/>
        <v>1.3317940429462021</v>
      </c>
      <c r="O1029" s="92">
        <f t="shared" si="253"/>
        <v>1.3333847042958968</v>
      </c>
      <c r="P1029" s="64"/>
      <c r="Q1029" s="85">
        <v>103.200000000001</v>
      </c>
      <c r="R1029" s="64">
        <f t="shared" si="254"/>
        <v>0</v>
      </c>
      <c r="S1029" s="64">
        <f t="shared" si="255"/>
        <v>1.34</v>
      </c>
      <c r="T1029" s="64"/>
      <c r="U1029" s="64"/>
    </row>
    <row r="1030" spans="1:21">
      <c r="A1030" s="85">
        <v>103.30000000000101</v>
      </c>
      <c r="B1030" s="87">
        <f t="shared" si="240"/>
        <v>1.1547344110854391E-3</v>
      </c>
      <c r="C1030" s="88">
        <f t="shared" si="241"/>
        <v>1.4801769607938615E-3</v>
      </c>
      <c r="D1030" s="88">
        <f t="shared" si="242"/>
        <v>8.2929186137701671E-4</v>
      </c>
      <c r="E1030" s="89">
        <f t="shared" si="243"/>
        <v>-0.19856983583868362</v>
      </c>
      <c r="F1030" s="90">
        <f t="shared" si="244"/>
        <v>-0.1999999999999999</v>
      </c>
      <c r="G1030" s="90">
        <f t="shared" si="245"/>
        <v>1.3840298335319537E-3</v>
      </c>
      <c r="H1030" s="90">
        <f t="shared" si="246"/>
        <v>1.3856812933025267E-3</v>
      </c>
      <c r="I1030" s="87">
        <f t="shared" si="247"/>
        <v>1.3331601231716708</v>
      </c>
      <c r="J1030" s="88">
        <f t="shared" si="248"/>
        <v>1.3345378115553157</v>
      </c>
      <c r="K1030" s="88">
        <f t="shared" si="249"/>
        <v>1.331782434788026</v>
      </c>
      <c r="L1030" s="91">
        <f t="shared" si="250"/>
        <v>1.0187772611491791E-3</v>
      </c>
      <c r="M1030" s="88">
        <f t="shared" si="251"/>
        <v>-1.7323266590632362E-4</v>
      </c>
      <c r="N1030" s="88">
        <f t="shared" si="252"/>
        <v>1.3318019299527126</v>
      </c>
      <c r="O1030" s="92">
        <f t="shared" si="253"/>
        <v>1.3333910700538878</v>
      </c>
      <c r="P1030" s="64"/>
      <c r="Q1030" s="85">
        <v>103.30000000000101</v>
      </c>
      <c r="R1030" s="64">
        <f t="shared" si="254"/>
        <v>0</v>
      </c>
      <c r="S1030" s="64">
        <f t="shared" si="255"/>
        <v>1.34</v>
      </c>
      <c r="T1030" s="64"/>
      <c r="U1030" s="64"/>
    </row>
    <row r="1031" spans="1:21">
      <c r="A1031" s="85">
        <v>103.400000000001</v>
      </c>
      <c r="B1031" s="87">
        <f t="shared" ref="B1031:B1094" si="256">(R_dead_char*(A1031)+R_c*m_c)/(A1031+m_c)</f>
        <v>1.1536243030186391E-3</v>
      </c>
      <c r="C1031" s="88">
        <f t="shared" ref="C1031:C1094" si="257">B1031*(1+SQRT(E1031^2+F1031^2))</f>
        <v>1.4787551035541741E-3</v>
      </c>
      <c r="D1031" s="88">
        <f t="shared" ref="D1031:D1094" si="258">B1031*(1-SQRT(E1031^2+F1031^2))</f>
        <v>8.2849350248310398E-4</v>
      </c>
      <c r="E1031" s="89">
        <f t="shared" ref="E1031:E1094" si="259">(B1031-G1031)/B1031</f>
        <v>-0.19857120909509904</v>
      </c>
      <c r="F1031" s="90">
        <f t="shared" ref="F1031:F1094" si="260">(B1031-H1031)/B1031</f>
        <v>-0.1999999999999999</v>
      </c>
      <c r="G1031" s="90">
        <f t="shared" ref="G1031:G1094" si="261">(R_dead_char*A1031+R_c*(m_c+sig_m_c))/(A1031+(m_c+sig_m_c))</f>
        <v>1.3827008757105411E-3</v>
      </c>
      <c r="H1031" s="90">
        <f t="shared" ref="H1031:H1094" si="262">(R_dead_char*A1031+(R_c+sig_Rc)*(m_c))/(A1031+m_c)</f>
        <v>1.3843491636223667E-3</v>
      </c>
      <c r="I1031" s="87">
        <f t="shared" ref="I1031:I1094" si="263">(R_mod_char*(A1031)+R_c*m_c)/(A1031+m_c)</f>
        <v>1.3331666987117863</v>
      </c>
      <c r="J1031" s="88">
        <f t="shared" ref="J1031:J1094" si="264">I1031*(1+SQRT(L1031^2+M1031^2))</f>
        <v>1.3345430719008511</v>
      </c>
      <c r="K1031" s="88">
        <f t="shared" ref="K1031:K1094" si="265">I1031*(1-SQRT(L1031^2+M1031^2))</f>
        <v>1.3317903255227217</v>
      </c>
      <c r="L1031" s="91">
        <f t="shared" ref="L1031:L1094" si="266">(I1031-N1031)/I1031</f>
        <v>1.0177998747063221E-3</v>
      </c>
      <c r="M1031" s="88">
        <f t="shared" ref="M1031:M1094" si="267">(I1031-O1031)/I1031</f>
        <v>-1.7306527445266968E-4</v>
      </c>
      <c r="N1031" s="88">
        <f t="shared" ref="N1031:N1094" si="268">(R_mod_char*A1031+(R_c*(m_c+sig_m_c)))/(A1031+(m_c+sig_m_c))</f>
        <v>1.3318098018128748</v>
      </c>
      <c r="O1031" s="92">
        <f t="shared" ref="O1031:O1094" si="269">(R_mod_char*A1031+(R_c+sig_Rc)*(m_c))/(A1031+(m_c))</f>
        <v>1.33339742357239</v>
      </c>
      <c r="P1031" s="64"/>
      <c r="Q1031" s="85">
        <v>103.400000000001</v>
      </c>
      <c r="R1031" s="64">
        <f t="shared" ref="R1031:R1094" si="270">R_bulk_dead_std</f>
        <v>0</v>
      </c>
      <c r="S1031" s="64">
        <f t="shared" ref="S1031:S1094" si="271">R_bulk_mod_std</f>
        <v>1.34</v>
      </c>
      <c r="T1031" s="64"/>
      <c r="U1031" s="64"/>
    </row>
    <row r="1032" spans="1:21">
      <c r="A1032" s="85">
        <v>103.50000000000099</v>
      </c>
      <c r="B1032" s="87">
        <f t="shared" si="256"/>
        <v>1.1525163273146258E-3</v>
      </c>
      <c r="C1032" s="88">
        <f t="shared" si="257"/>
        <v>1.4773359753683956E-3</v>
      </c>
      <c r="D1032" s="88">
        <f t="shared" si="258"/>
        <v>8.2769667926085617E-4</v>
      </c>
      <c r="E1032" s="89">
        <f t="shared" si="259"/>
        <v>-0.19857257971681835</v>
      </c>
      <c r="F1032" s="90">
        <f t="shared" si="260"/>
        <v>-0.1999999999999999</v>
      </c>
      <c r="G1032" s="90">
        <f t="shared" si="261"/>
        <v>1.3813744675952441E-3</v>
      </c>
      <c r="H1032" s="90">
        <f t="shared" si="262"/>
        <v>1.3830195927775509E-3</v>
      </c>
      <c r="I1032" s="87">
        <f t="shared" si="263"/>
        <v>1.3331732616212064</v>
      </c>
      <c r="J1032" s="88">
        <f t="shared" si="264"/>
        <v>1.3345483221242669</v>
      </c>
      <c r="K1032" s="88">
        <f t="shared" si="265"/>
        <v>1.3317982011181462</v>
      </c>
      <c r="L1032" s="91">
        <f t="shared" si="266"/>
        <v>1.0168243618089536E-3</v>
      </c>
      <c r="M1032" s="88">
        <f t="shared" si="267"/>
        <v>-1.7289820618102386E-4</v>
      </c>
      <c r="N1032" s="88">
        <f t="shared" si="268"/>
        <v>1.3318176585702777</v>
      </c>
      <c r="O1032" s="92">
        <f t="shared" si="269"/>
        <v>1.3334037648866692</v>
      </c>
      <c r="P1032" s="64"/>
      <c r="Q1032" s="85">
        <v>103.50000000000099</v>
      </c>
      <c r="R1032" s="64">
        <f t="shared" si="270"/>
        <v>0</v>
      </c>
      <c r="S1032" s="64">
        <f t="shared" si="271"/>
        <v>1.34</v>
      </c>
      <c r="T1032" s="64"/>
      <c r="U1032" s="64"/>
    </row>
    <row r="1033" spans="1:21">
      <c r="A1033" s="85">
        <v>103.600000000001</v>
      </c>
      <c r="B1033" s="87">
        <f t="shared" si="256"/>
        <v>1.1514104778353371E-3</v>
      </c>
      <c r="C1033" s="88">
        <f t="shared" si="257"/>
        <v>1.4759195683869953E-3</v>
      </c>
      <c r="D1033" s="88">
        <f t="shared" si="258"/>
        <v>8.2690138728367898E-4</v>
      </c>
      <c r="E1033" s="89">
        <f t="shared" si="259"/>
        <v>-0.19857394771141618</v>
      </c>
      <c r="F1033" s="90">
        <f t="shared" si="260"/>
        <v>-0.19999999999999993</v>
      </c>
      <c r="G1033" s="90">
        <f t="shared" si="261"/>
        <v>1.3800506018553881E-3</v>
      </c>
      <c r="H1033" s="90">
        <f t="shared" si="262"/>
        <v>1.3816925734024045E-3</v>
      </c>
      <c r="I1033" s="87">
        <f t="shared" si="263"/>
        <v>1.3331798119362888</v>
      </c>
      <c r="J1033" s="88">
        <f t="shared" si="264"/>
        <v>1.3345535622547497</v>
      </c>
      <c r="K1033" s="88">
        <f t="shared" si="265"/>
        <v>1.3318060616178276</v>
      </c>
      <c r="L1033" s="91">
        <f t="shared" si="266"/>
        <v>1.0158507170751024E-3</v>
      </c>
      <c r="M1033" s="88">
        <f t="shared" si="267"/>
        <v>-1.7273146015661786E-4</v>
      </c>
      <c r="N1033" s="88">
        <f t="shared" si="268"/>
        <v>1.3318255002683432</v>
      </c>
      <c r="O1033" s="92">
        <f t="shared" si="269"/>
        <v>1.3334100940318558</v>
      </c>
      <c r="P1033" s="64"/>
      <c r="Q1033" s="85">
        <v>103.600000000001</v>
      </c>
      <c r="R1033" s="64">
        <f t="shared" si="270"/>
        <v>0</v>
      </c>
      <c r="S1033" s="64">
        <f t="shared" si="271"/>
        <v>1.34</v>
      </c>
      <c r="T1033" s="64"/>
      <c r="U1033" s="64"/>
    </row>
    <row r="1034" spans="1:21">
      <c r="A1034" s="85">
        <v>103.700000000001</v>
      </c>
      <c r="B1034" s="87">
        <f t="shared" si="256"/>
        <v>1.1503067484662465E-3</v>
      </c>
      <c r="C1034" s="88">
        <f t="shared" si="257"/>
        <v>1.4745058747905177E-3</v>
      </c>
      <c r="D1034" s="88">
        <f t="shared" si="258"/>
        <v>8.2610762214197539E-4</v>
      </c>
      <c r="E1034" s="89">
        <f t="shared" si="259"/>
        <v>-0.19857531308643872</v>
      </c>
      <c r="F1034" s="90">
        <f t="shared" si="260"/>
        <v>-0.20000000000000004</v>
      </c>
      <c r="G1034" s="90">
        <f t="shared" si="261"/>
        <v>1.3787292711883747E-3</v>
      </c>
      <c r="H1034" s="90">
        <f t="shared" si="262"/>
        <v>1.3803680981594958E-3</v>
      </c>
      <c r="I1034" s="87">
        <f t="shared" si="263"/>
        <v>1.3331863496932514</v>
      </c>
      <c r="J1034" s="88">
        <f t="shared" si="264"/>
        <v>1.3345587923213755</v>
      </c>
      <c r="K1034" s="88">
        <f t="shared" si="265"/>
        <v>1.3318139070651274</v>
      </c>
      <c r="L1034" s="91">
        <f t="shared" si="266"/>
        <v>1.0148789351430419E-3</v>
      </c>
      <c r="M1034" s="88">
        <f t="shared" si="267"/>
        <v>-1.725650354477542E-4</v>
      </c>
      <c r="N1034" s="88">
        <f t="shared" si="268"/>
        <v>1.3318333269503275</v>
      </c>
      <c r="O1034" s="92">
        <f t="shared" si="269"/>
        <v>1.3334164110429447</v>
      </c>
      <c r="P1034" s="64"/>
      <c r="Q1034" s="85">
        <v>103.700000000001</v>
      </c>
      <c r="R1034" s="64">
        <f t="shared" si="270"/>
        <v>0</v>
      </c>
      <c r="S1034" s="64">
        <f t="shared" si="271"/>
        <v>1.34</v>
      </c>
      <c r="T1034" s="64"/>
      <c r="U1034" s="64"/>
    </row>
    <row r="1035" spans="1:21">
      <c r="A1035" s="85">
        <v>103.80000000000101</v>
      </c>
      <c r="B1035" s="87">
        <f t="shared" si="256"/>
        <v>1.1492051331162502E-3</v>
      </c>
      <c r="C1035" s="88">
        <f t="shared" si="257"/>
        <v>1.4730948867894378E-3</v>
      </c>
      <c r="D1035" s="88">
        <f t="shared" si="258"/>
        <v>8.2531537944306266E-4</v>
      </c>
      <c r="E1035" s="89">
        <f t="shared" si="259"/>
        <v>-0.19857667584940303</v>
      </c>
      <c r="F1035" s="90">
        <f t="shared" si="260"/>
        <v>-0.19999999999999996</v>
      </c>
      <c r="G1035" s="90">
        <f t="shared" si="261"/>
        <v>1.3774104683195458E-3</v>
      </c>
      <c r="H1035" s="90">
        <f t="shared" si="262"/>
        <v>1.3790461597395001E-3</v>
      </c>
      <c r="I1035" s="87">
        <f t="shared" si="263"/>
        <v>1.3331928749281747</v>
      </c>
      <c r="J1035" s="88">
        <f t="shared" si="264"/>
        <v>1.3345640123531091</v>
      </c>
      <c r="K1035" s="88">
        <f t="shared" si="265"/>
        <v>1.3318217375032406</v>
      </c>
      <c r="L1035" s="91">
        <f t="shared" si="266"/>
        <v>1.0139090106726181E-3</v>
      </c>
      <c r="M1035" s="88">
        <f t="shared" si="267"/>
        <v>-1.7239893112663848E-4</v>
      </c>
      <c r="N1035" s="88">
        <f t="shared" si="268"/>
        <v>1.3318411386593205</v>
      </c>
      <c r="O1035" s="92">
        <f t="shared" si="269"/>
        <v>1.333422715954798</v>
      </c>
      <c r="P1035" s="64"/>
      <c r="Q1035" s="85">
        <v>103.80000000000101</v>
      </c>
      <c r="R1035" s="64">
        <f t="shared" si="270"/>
        <v>0</v>
      </c>
      <c r="S1035" s="64">
        <f t="shared" si="271"/>
        <v>1.34</v>
      </c>
      <c r="T1035" s="64"/>
      <c r="U1035" s="64"/>
    </row>
    <row r="1036" spans="1:21">
      <c r="A1036" s="85">
        <v>103.900000000001</v>
      </c>
      <c r="B1036" s="87">
        <f t="shared" si="256"/>
        <v>1.148105625717555E-3</v>
      </c>
      <c r="C1036" s="88">
        <f t="shared" si="257"/>
        <v>1.4716865966240178E-3</v>
      </c>
      <c r="D1036" s="88">
        <f t="shared" si="258"/>
        <v>8.2452465481109216E-4</v>
      </c>
      <c r="E1036" s="89">
        <f t="shared" si="259"/>
        <v>-0.19857803600779775</v>
      </c>
      <c r="F1036" s="90">
        <f t="shared" si="260"/>
        <v>-0.19999999999999996</v>
      </c>
      <c r="G1036" s="90">
        <f t="shared" si="261"/>
        <v>1.3760941860020508E-3</v>
      </c>
      <c r="H1036" s="90">
        <f t="shared" si="262"/>
        <v>1.3777267508610659E-3</v>
      </c>
      <c r="I1036" s="87">
        <f t="shared" si="263"/>
        <v>1.3331993876769996</v>
      </c>
      <c r="J1036" s="88">
        <f t="shared" si="264"/>
        <v>1.3345692223788019</v>
      </c>
      <c r="K1036" s="88">
        <f t="shared" si="265"/>
        <v>1.3318295529751973</v>
      </c>
      <c r="L1036" s="91">
        <f t="shared" si="266"/>
        <v>1.0129409383429172E-3</v>
      </c>
      <c r="M1036" s="88">
        <f t="shared" si="267"/>
        <v>-1.7223314626904607E-4</v>
      </c>
      <c r="N1036" s="88">
        <f t="shared" si="268"/>
        <v>1.3318489354382479</v>
      </c>
      <c r="O1036" s="92">
        <f t="shared" si="269"/>
        <v>1.3334290088021432</v>
      </c>
      <c r="P1036" s="64"/>
      <c r="Q1036" s="85">
        <v>103.900000000001</v>
      </c>
      <c r="R1036" s="64">
        <f t="shared" si="270"/>
        <v>0</v>
      </c>
      <c r="S1036" s="64">
        <f t="shared" si="271"/>
        <v>1.34</v>
      </c>
      <c r="T1036" s="64"/>
      <c r="U1036" s="64"/>
    </row>
    <row r="1037" spans="1:21">
      <c r="A1037" s="85">
        <v>104.00000000000099</v>
      </c>
      <c r="B1037" s="87">
        <f t="shared" si="256"/>
        <v>1.1470082202255673E-3</v>
      </c>
      <c r="C1037" s="88">
        <f t="shared" si="257"/>
        <v>1.4702809965641656E-3</v>
      </c>
      <c r="D1037" s="88">
        <f t="shared" si="258"/>
        <v>8.2373544388696888E-4</v>
      </c>
      <c r="E1037" s="89">
        <f t="shared" si="259"/>
        <v>-0.19857939356908277</v>
      </c>
      <c r="F1037" s="90">
        <f t="shared" si="260"/>
        <v>-0.19999999999999996</v>
      </c>
      <c r="G1037" s="90">
        <f t="shared" si="261"/>
        <v>1.3747804170167134E-3</v>
      </c>
      <c r="H1037" s="90">
        <f t="shared" si="262"/>
        <v>1.3764098642706807E-3</v>
      </c>
      <c r="I1037" s="87">
        <f t="shared" si="263"/>
        <v>1.3332058879755306</v>
      </c>
      <c r="J1037" s="88">
        <f t="shared" si="264"/>
        <v>1.3345744224271976</v>
      </c>
      <c r="K1037" s="88">
        <f t="shared" si="265"/>
        <v>1.3318373535238635</v>
      </c>
      <c r="L1037" s="91">
        <f t="shared" si="266"/>
        <v>1.0119747128540942E-3</v>
      </c>
      <c r="M1037" s="88">
        <f t="shared" si="267"/>
        <v>-1.7206767995415489E-4</v>
      </c>
      <c r="N1037" s="88">
        <f t="shared" si="268"/>
        <v>1.3318567173298712</v>
      </c>
      <c r="O1037" s="92">
        <f t="shared" si="269"/>
        <v>1.3334352896195758</v>
      </c>
      <c r="P1037" s="64"/>
      <c r="Q1037" s="85">
        <v>104.00000000000099</v>
      </c>
      <c r="R1037" s="64">
        <f t="shared" si="270"/>
        <v>0</v>
      </c>
      <c r="S1037" s="64">
        <f t="shared" si="271"/>
        <v>1.34</v>
      </c>
      <c r="T1037" s="64"/>
      <c r="U1037" s="64"/>
    </row>
    <row r="1038" spans="1:21">
      <c r="A1038" s="85">
        <v>104.100000000001</v>
      </c>
      <c r="B1038" s="87">
        <f t="shared" si="256"/>
        <v>1.145912910618782E-3</v>
      </c>
      <c r="C1038" s="88">
        <f t="shared" si="257"/>
        <v>1.4688780789092928E-3</v>
      </c>
      <c r="D1038" s="88">
        <f t="shared" si="258"/>
        <v>8.2294774232827121E-4</v>
      </c>
      <c r="E1038" s="89">
        <f t="shared" si="259"/>
        <v>-0.19858074854068902</v>
      </c>
      <c r="F1038" s="90">
        <f t="shared" si="260"/>
        <v>-0.19999999999999982</v>
      </c>
      <c r="G1038" s="90">
        <f t="shared" si="261"/>
        <v>1.3734691541718994E-3</v>
      </c>
      <c r="H1038" s="90">
        <f t="shared" si="262"/>
        <v>1.3750954927425382E-3</v>
      </c>
      <c r="I1038" s="87">
        <f t="shared" si="263"/>
        <v>1.333212375859435</v>
      </c>
      <c r="J1038" s="88">
        <f t="shared" si="264"/>
        <v>1.3345796125269287</v>
      </c>
      <c r="K1038" s="88">
        <f t="shared" si="265"/>
        <v>1.3318451391919413</v>
      </c>
      <c r="L1038" s="91">
        <f t="shared" si="266"/>
        <v>1.0110103289263719E-3</v>
      </c>
      <c r="M1038" s="88">
        <f t="shared" si="267"/>
        <v>-1.7190253126471167E-4</v>
      </c>
      <c r="N1038" s="88">
        <f t="shared" si="268"/>
        <v>1.3318644843767886</v>
      </c>
      <c r="O1038" s="92">
        <f t="shared" si="269"/>
        <v>1.3334415584415586</v>
      </c>
      <c r="P1038" s="64"/>
      <c r="Q1038" s="85">
        <v>104.100000000001</v>
      </c>
      <c r="R1038" s="64">
        <f t="shared" si="270"/>
        <v>0</v>
      </c>
      <c r="S1038" s="64">
        <f t="shared" si="271"/>
        <v>1.34</v>
      </c>
      <c r="T1038" s="64"/>
      <c r="U1038" s="64"/>
    </row>
    <row r="1039" spans="1:21">
      <c r="A1039" s="86">
        <v>104.200000000001</v>
      </c>
      <c r="B1039" s="87">
        <f t="shared" si="256"/>
        <v>1.1448196908986725E-3</v>
      </c>
      <c r="C1039" s="88">
        <f t="shared" si="257"/>
        <v>1.4674778359881743E-3</v>
      </c>
      <c r="D1039" s="88">
        <f t="shared" si="258"/>
        <v>8.2216154580917094E-4</v>
      </c>
      <c r="E1039" s="89">
        <f t="shared" si="259"/>
        <v>-0.19858210093001974</v>
      </c>
      <c r="F1039" s="90">
        <f t="shared" si="260"/>
        <v>-0.19999999999999993</v>
      </c>
      <c r="G1039" s="90">
        <f t="shared" si="261"/>
        <v>1.3721603903033867E-3</v>
      </c>
      <c r="H1039" s="90">
        <f t="shared" si="262"/>
        <v>1.3737836290784069E-3</v>
      </c>
      <c r="I1039" s="87">
        <f t="shared" si="263"/>
        <v>1.3332188513642436</v>
      </c>
      <c r="J1039" s="88">
        <f t="shared" si="264"/>
        <v>1.3345847927065173</v>
      </c>
      <c r="K1039" s="88">
        <f t="shared" si="265"/>
        <v>1.3318529100219698</v>
      </c>
      <c r="L1039" s="91">
        <f t="shared" si="266"/>
        <v>1.0100477812995381E-3</v>
      </c>
      <c r="M1039" s="88">
        <f t="shared" si="267"/>
        <v>-1.7173769928736457E-4</v>
      </c>
      <c r="N1039" s="88">
        <f t="shared" si="268"/>
        <v>1.3318722366214364</v>
      </c>
      <c r="O1039" s="92">
        <f t="shared" si="269"/>
        <v>1.3334478153024234</v>
      </c>
      <c r="P1039" s="64"/>
      <c r="Q1039" s="85">
        <v>104.200000000001</v>
      </c>
      <c r="R1039" s="64">
        <f t="shared" si="270"/>
        <v>0</v>
      </c>
      <c r="S1039" s="64">
        <f t="shared" si="271"/>
        <v>1.34</v>
      </c>
      <c r="T1039" s="64"/>
      <c r="U1039" s="64"/>
    </row>
    <row r="1040" spans="1:21">
      <c r="A1040" s="85">
        <v>104.30000000000101</v>
      </c>
      <c r="B1040" s="87">
        <f t="shared" si="256"/>
        <v>1.143728555089581E-3</v>
      </c>
      <c r="C1040" s="88">
        <f t="shared" si="257"/>
        <v>1.4660802601588077E-3</v>
      </c>
      <c r="D1040" s="88">
        <f t="shared" si="258"/>
        <v>8.213768500203542E-4</v>
      </c>
      <c r="E1040" s="89">
        <f t="shared" si="259"/>
        <v>-0.19858345074445011</v>
      </c>
      <c r="F1040" s="90">
        <f t="shared" si="260"/>
        <v>-0.20000000000000004</v>
      </c>
      <c r="G1040" s="90">
        <f t="shared" si="261"/>
        <v>1.3708541182742338E-3</v>
      </c>
      <c r="H1040" s="90">
        <f t="shared" si="262"/>
        <v>1.3724742661074972E-3</v>
      </c>
      <c r="I1040" s="87">
        <f t="shared" si="263"/>
        <v>1.3332253145253528</v>
      </c>
      <c r="J1040" s="88">
        <f t="shared" si="264"/>
        <v>1.3345899629943783</v>
      </c>
      <c r="K1040" s="88">
        <f t="shared" si="265"/>
        <v>1.3318606660563272</v>
      </c>
      <c r="L1040" s="91">
        <f t="shared" si="266"/>
        <v>1.0090870647341084E-3</v>
      </c>
      <c r="M1040" s="88">
        <f t="shared" si="267"/>
        <v>-1.7157318311149689E-4</v>
      </c>
      <c r="N1040" s="88">
        <f t="shared" si="268"/>
        <v>1.3318799741060892</v>
      </c>
      <c r="O1040" s="92">
        <f t="shared" si="269"/>
        <v>1.3334540602363707</v>
      </c>
      <c r="P1040" s="64"/>
      <c r="Q1040" s="85">
        <v>104.30000000000101</v>
      </c>
      <c r="R1040" s="64">
        <f t="shared" si="270"/>
        <v>0</v>
      </c>
      <c r="S1040" s="64">
        <f t="shared" si="271"/>
        <v>1.34</v>
      </c>
      <c r="T1040" s="64"/>
      <c r="U1040" s="64"/>
    </row>
    <row r="1041" spans="1:21">
      <c r="A1041" s="85">
        <v>104.400000000001</v>
      </c>
      <c r="B1041" s="87">
        <f t="shared" si="256"/>
        <v>1.1426394972386103E-3</v>
      </c>
      <c r="C1041" s="88">
        <f t="shared" si="257"/>
        <v>1.4646853438082764E-3</v>
      </c>
      <c r="D1041" s="88">
        <f t="shared" si="258"/>
        <v>8.2059365066894428E-4</v>
      </c>
      <c r="E1041" s="89">
        <f t="shared" si="259"/>
        <v>-0.19858479799132617</v>
      </c>
      <c r="F1041" s="90">
        <f t="shared" si="260"/>
        <v>-0.19999999999999984</v>
      </c>
      <c r="G1041" s="90">
        <f t="shared" si="261"/>
        <v>1.3695503309746502E-3</v>
      </c>
      <c r="H1041" s="90">
        <f t="shared" si="262"/>
        <v>1.3711673966863322E-3</v>
      </c>
      <c r="I1041" s="87">
        <f t="shared" si="263"/>
        <v>1.3332317653780235</v>
      </c>
      <c r="J1041" s="88">
        <f t="shared" si="264"/>
        <v>1.3345951234188176</v>
      </c>
      <c r="K1041" s="88">
        <f t="shared" si="265"/>
        <v>1.3318684073372296</v>
      </c>
      <c r="L1041" s="91">
        <f t="shared" si="266"/>
        <v>1.0081281740103255E-3</v>
      </c>
      <c r="M1041" s="88">
        <f t="shared" si="267"/>
        <v>-1.7140898183055911E-4</v>
      </c>
      <c r="N1041" s="88">
        <f t="shared" si="268"/>
        <v>1.3318876968728603</v>
      </c>
      <c r="O1041" s="92">
        <f t="shared" si="269"/>
        <v>1.3334602932774711</v>
      </c>
      <c r="P1041" s="64"/>
      <c r="Q1041" s="85">
        <v>104.400000000001</v>
      </c>
      <c r="R1041" s="64">
        <f t="shared" si="270"/>
        <v>0</v>
      </c>
      <c r="S1041" s="64">
        <f t="shared" si="271"/>
        <v>1.34</v>
      </c>
      <c r="T1041" s="64"/>
      <c r="U1041" s="64"/>
    </row>
    <row r="1042" spans="1:21">
      <c r="A1042" s="85">
        <v>104.50000000000099</v>
      </c>
      <c r="B1042" s="87">
        <f t="shared" si="256"/>
        <v>1.1415525114155142E-3</v>
      </c>
      <c r="C1042" s="88">
        <f t="shared" si="257"/>
        <v>1.4632930793526085E-3</v>
      </c>
      <c r="D1042" s="88">
        <f t="shared" si="258"/>
        <v>8.1981194347841978E-4</v>
      </c>
      <c r="E1042" s="89">
        <f t="shared" si="259"/>
        <v>-0.19858614267796751</v>
      </c>
      <c r="F1042" s="90">
        <f t="shared" si="260"/>
        <v>-0.19999999999999987</v>
      </c>
      <c r="G1042" s="90">
        <f t="shared" si="261"/>
        <v>1.3682490213218676E-3</v>
      </c>
      <c r="H1042" s="90">
        <f t="shared" si="262"/>
        <v>1.3698630136986169E-3</v>
      </c>
      <c r="I1042" s="87">
        <f t="shared" si="263"/>
        <v>1.333238203957382</v>
      </c>
      <c r="J1042" s="88">
        <f t="shared" si="264"/>
        <v>1.3346002740080318</v>
      </c>
      <c r="K1042" s="88">
        <f t="shared" si="265"/>
        <v>1.3318761339067324</v>
      </c>
      <c r="L1042" s="91">
        <f t="shared" si="266"/>
        <v>1.0071711039278247E-3</v>
      </c>
      <c r="M1042" s="88">
        <f t="shared" si="267"/>
        <v>-1.7124509454156885E-4</v>
      </c>
      <c r="N1042" s="88">
        <f t="shared" si="268"/>
        <v>1.3318954049637035</v>
      </c>
      <c r="O1042" s="92">
        <f t="shared" si="269"/>
        <v>1.3334665144596651</v>
      </c>
      <c r="P1042" s="64"/>
      <c r="Q1042" s="85">
        <v>104.50000000000099</v>
      </c>
      <c r="R1042" s="64">
        <f t="shared" si="270"/>
        <v>0</v>
      </c>
      <c r="S1042" s="64">
        <f t="shared" si="271"/>
        <v>1.34</v>
      </c>
      <c r="T1042" s="64"/>
      <c r="U1042" s="64"/>
    </row>
    <row r="1043" spans="1:21">
      <c r="A1043" s="85">
        <v>104.600000000001</v>
      </c>
      <c r="B1043" s="87">
        <f t="shared" si="256"/>
        <v>1.1404675917125913E-3</v>
      </c>
      <c r="C1043" s="88">
        <f t="shared" si="257"/>
        <v>1.4619034592366418E-3</v>
      </c>
      <c r="D1043" s="88">
        <f t="shared" si="258"/>
        <v>8.1903172418854085E-4</v>
      </c>
      <c r="E1043" s="89">
        <f t="shared" si="259"/>
        <v>-0.19858748481166452</v>
      </c>
      <c r="F1043" s="90">
        <f t="shared" si="260"/>
        <v>-0.19999999999999993</v>
      </c>
      <c r="G1043" s="90">
        <f t="shared" si="261"/>
        <v>1.3669501822600111E-3</v>
      </c>
      <c r="H1043" s="90">
        <f t="shared" si="262"/>
        <v>1.3685611100551095E-3</v>
      </c>
      <c r="I1043" s="87">
        <f t="shared" si="263"/>
        <v>1.3332446302984224</v>
      </c>
      <c r="J1043" s="88">
        <f t="shared" si="264"/>
        <v>1.3346054147901127</v>
      </c>
      <c r="K1043" s="88">
        <f t="shared" si="265"/>
        <v>1.3318838458067321</v>
      </c>
      <c r="L1043" s="91">
        <f t="shared" si="266"/>
        <v>1.0062158493066276E-3</v>
      </c>
      <c r="M1043" s="88">
        <f t="shared" si="267"/>
        <v>-1.7108152034444406E-4</v>
      </c>
      <c r="N1043" s="88">
        <f t="shared" si="268"/>
        <v>1.3319030984204132</v>
      </c>
      <c r="O1043" s="92">
        <f t="shared" si="269"/>
        <v>1.333472723816765</v>
      </c>
      <c r="P1043" s="64"/>
      <c r="Q1043" s="85">
        <v>104.600000000001</v>
      </c>
      <c r="R1043" s="64">
        <f t="shared" si="270"/>
        <v>0</v>
      </c>
      <c r="S1043" s="64">
        <f t="shared" si="271"/>
        <v>1.34</v>
      </c>
      <c r="T1043" s="64"/>
      <c r="U1043" s="64"/>
    </row>
    <row r="1044" spans="1:21">
      <c r="A1044" s="85">
        <v>104.700000000001</v>
      </c>
      <c r="B1044" s="87">
        <f t="shared" si="256"/>
        <v>1.1393847322445771E-3</v>
      </c>
      <c r="C1044" s="88">
        <f t="shared" si="257"/>
        <v>1.4605164759338856E-3</v>
      </c>
      <c r="D1044" s="88">
        <f t="shared" si="258"/>
        <v>8.1825298855526857E-4</v>
      </c>
      <c r="E1044" s="89">
        <f t="shared" si="259"/>
        <v>-0.1985888243996814</v>
      </c>
      <c r="F1044" s="90">
        <f t="shared" si="260"/>
        <v>-0.19999999999999984</v>
      </c>
      <c r="G1044" s="90">
        <f t="shared" si="261"/>
        <v>1.3656538067599734E-3</v>
      </c>
      <c r="H1044" s="90">
        <f t="shared" si="262"/>
        <v>1.3672616786934923E-3</v>
      </c>
      <c r="I1044" s="87">
        <f t="shared" si="263"/>
        <v>1.3332510444360046</v>
      </c>
      <c r="J1044" s="88">
        <f t="shared" si="264"/>
        <v>1.3346105457930431</v>
      </c>
      <c r="K1044" s="88">
        <f t="shared" si="265"/>
        <v>1.3318915430789662</v>
      </c>
      <c r="L1044" s="91">
        <f t="shared" si="266"/>
        <v>1.0052624049856438E-3</v>
      </c>
      <c r="M1044" s="88">
        <f t="shared" si="267"/>
        <v>-1.7091825834300215E-4</v>
      </c>
      <c r="N1044" s="88">
        <f t="shared" si="268"/>
        <v>1.3319107772846253</v>
      </c>
      <c r="O1044" s="92">
        <f t="shared" si="269"/>
        <v>1.3334789213824536</v>
      </c>
      <c r="P1044" s="64"/>
      <c r="Q1044" s="85">
        <v>104.700000000001</v>
      </c>
      <c r="R1044" s="64">
        <f t="shared" si="270"/>
        <v>0</v>
      </c>
      <c r="S1044" s="64">
        <f t="shared" si="271"/>
        <v>1.34</v>
      </c>
      <c r="T1044" s="64"/>
      <c r="U1044" s="64"/>
    </row>
    <row r="1045" spans="1:21">
      <c r="A1045" s="85">
        <v>104.80000000000101</v>
      </c>
      <c r="B1045" s="87">
        <f t="shared" si="256"/>
        <v>1.1383039271485376E-3</v>
      </c>
      <c r="C1045" s="88">
        <f t="shared" si="257"/>
        <v>1.4591321219463854E-3</v>
      </c>
      <c r="D1045" s="88">
        <f t="shared" si="258"/>
        <v>8.1747573235068976E-4</v>
      </c>
      <c r="E1045" s="89">
        <f t="shared" si="259"/>
        <v>-0.19859016144925346</v>
      </c>
      <c r="F1045" s="90">
        <f t="shared" si="260"/>
        <v>-0.20000000000000004</v>
      </c>
      <c r="G1045" s="90">
        <f t="shared" si="261"/>
        <v>1.364359887819285E-3</v>
      </c>
      <c r="H1045" s="90">
        <f t="shared" si="262"/>
        <v>1.3659647125782452E-3</v>
      </c>
      <c r="I1045" s="87">
        <f t="shared" si="263"/>
        <v>1.3332574464048568</v>
      </c>
      <c r="J1045" s="88">
        <f t="shared" si="264"/>
        <v>1.3346156670447005</v>
      </c>
      <c r="K1045" s="88">
        <f t="shared" si="265"/>
        <v>1.3318992257650129</v>
      </c>
      <c r="L1045" s="91">
        <f t="shared" si="266"/>
        <v>1.0043107658241665E-3</v>
      </c>
      <c r="M1045" s="88">
        <f t="shared" si="267"/>
        <v>-1.7075530764429329E-4</v>
      </c>
      <c r="N1045" s="88">
        <f t="shared" si="268"/>
        <v>1.3319184415978171</v>
      </c>
      <c r="O1045" s="92">
        <f t="shared" si="269"/>
        <v>1.3334851071902867</v>
      </c>
      <c r="P1045" s="64"/>
      <c r="Q1045" s="85">
        <v>104.80000000000101</v>
      </c>
      <c r="R1045" s="64">
        <f t="shared" si="270"/>
        <v>0</v>
      </c>
      <c r="S1045" s="64">
        <f t="shared" si="271"/>
        <v>1.34</v>
      </c>
      <c r="T1045" s="64"/>
      <c r="U1045" s="64"/>
    </row>
    <row r="1046" spans="1:21">
      <c r="A1046" s="85">
        <v>104.900000000001</v>
      </c>
      <c r="B1046" s="87">
        <f t="shared" si="256"/>
        <v>1.1372251705837647E-3</v>
      </c>
      <c r="C1046" s="88">
        <f t="shared" si="257"/>
        <v>1.4577503898045882E-3</v>
      </c>
      <c r="D1046" s="88">
        <f t="shared" si="258"/>
        <v>8.1669995136294117E-4</v>
      </c>
      <c r="E1046" s="89">
        <f t="shared" si="259"/>
        <v>-0.19859149596758927</v>
      </c>
      <c r="F1046" s="90">
        <f t="shared" si="260"/>
        <v>-0.19999999999999984</v>
      </c>
      <c r="G1046" s="90">
        <f t="shared" si="261"/>
        <v>1.3630684184619915E-3</v>
      </c>
      <c r="H1046" s="90">
        <f t="shared" si="262"/>
        <v>1.3646702047005175E-3</v>
      </c>
      <c r="I1046" s="87">
        <f t="shared" si="263"/>
        <v>1.3332638362395755</v>
      </c>
      <c r="J1046" s="88">
        <f t="shared" si="264"/>
        <v>1.3346207785728563</v>
      </c>
      <c r="K1046" s="88">
        <f t="shared" si="265"/>
        <v>1.3319068939062946</v>
      </c>
      <c r="L1046" s="91">
        <f t="shared" si="266"/>
        <v>1.0033609267002038E-3</v>
      </c>
      <c r="M1046" s="88">
        <f t="shared" si="267"/>
        <v>-1.7059266735859995E-4</v>
      </c>
      <c r="N1046" s="88">
        <f t="shared" si="268"/>
        <v>1.3319260914013102</v>
      </c>
      <c r="O1046" s="92">
        <f t="shared" si="269"/>
        <v>1.3334912812736923</v>
      </c>
      <c r="P1046" s="64"/>
      <c r="Q1046" s="85">
        <v>104.900000000001</v>
      </c>
      <c r="R1046" s="64">
        <f t="shared" si="270"/>
        <v>0</v>
      </c>
      <c r="S1046" s="64">
        <f t="shared" si="271"/>
        <v>1.34</v>
      </c>
      <c r="T1046" s="64"/>
      <c r="U1046" s="64"/>
    </row>
    <row r="1047" spans="1:21">
      <c r="A1047" s="85">
        <v>105.00000000000099</v>
      </c>
      <c r="B1047" s="87">
        <f t="shared" si="256"/>
        <v>1.1361484567316688E-3</v>
      </c>
      <c r="C1047" s="88">
        <f t="shared" si="257"/>
        <v>1.4563712720672074E-3</v>
      </c>
      <c r="D1047" s="88">
        <f t="shared" si="258"/>
        <v>8.1592564139613011E-4</v>
      </c>
      <c r="E1047" s="89">
        <f t="shared" si="259"/>
        <v>-0.19859282796187033</v>
      </c>
      <c r="F1047" s="90">
        <f t="shared" si="260"/>
        <v>-0.19999999999999996</v>
      </c>
      <c r="G1047" s="90">
        <f t="shared" si="261"/>
        <v>1.3617793917385255E-3</v>
      </c>
      <c r="H1047" s="90">
        <f t="shared" si="262"/>
        <v>1.3633781480780025E-3</v>
      </c>
      <c r="I1047" s="87">
        <f t="shared" si="263"/>
        <v>1.3332702139746262</v>
      </c>
      <c r="J1047" s="88">
        <f t="shared" si="264"/>
        <v>1.3346258804051765</v>
      </c>
      <c r="K1047" s="88">
        <f t="shared" si="265"/>
        <v>1.3319145475440759</v>
      </c>
      <c r="L1047" s="91">
        <f t="shared" si="266"/>
        <v>1.002412882511643E-3</v>
      </c>
      <c r="M1047" s="88">
        <f t="shared" si="267"/>
        <v>-1.7043033659993619E-4</v>
      </c>
      <c r="N1047" s="88">
        <f t="shared" si="268"/>
        <v>1.331933726736269</v>
      </c>
      <c r="O1047" s="92">
        <f t="shared" si="269"/>
        <v>1.3334974436659726</v>
      </c>
      <c r="P1047" s="64"/>
      <c r="Q1047" s="85">
        <v>105.00000000000099</v>
      </c>
      <c r="R1047" s="64">
        <f t="shared" si="270"/>
        <v>0</v>
      </c>
      <c r="S1047" s="64">
        <f t="shared" si="271"/>
        <v>1.34</v>
      </c>
      <c r="T1047" s="64"/>
      <c r="U1047" s="64"/>
    </row>
    <row r="1048" spans="1:21">
      <c r="A1048" s="85">
        <v>105.100000000001</v>
      </c>
      <c r="B1048" s="87">
        <f t="shared" si="256"/>
        <v>1.1350737797956758E-3</v>
      </c>
      <c r="C1048" s="88">
        <f t="shared" si="257"/>
        <v>1.4549947613210889E-3</v>
      </c>
      <c r="D1048" s="88">
        <f t="shared" si="258"/>
        <v>8.151527982702628E-4</v>
      </c>
      <c r="E1048" s="89">
        <f t="shared" si="259"/>
        <v>-0.19859415743925019</v>
      </c>
      <c r="F1048" s="90">
        <f t="shared" si="260"/>
        <v>-0.19999999999999996</v>
      </c>
      <c r="G1048" s="90">
        <f t="shared" si="261"/>
        <v>1.3604928007255831E-3</v>
      </c>
      <c r="H1048" s="90">
        <f t="shared" si="262"/>
        <v>1.362088535754811E-3</v>
      </c>
      <c r="I1048" s="87">
        <f t="shared" si="263"/>
        <v>1.3332765796443435</v>
      </c>
      <c r="J1048" s="88">
        <f t="shared" si="264"/>
        <v>1.3346309725692216</v>
      </c>
      <c r="K1048" s="88">
        <f t="shared" si="265"/>
        <v>1.3319221867194653</v>
      </c>
      <c r="L1048" s="91">
        <f t="shared" si="266"/>
        <v>1.00146662817525E-3</v>
      </c>
      <c r="M1048" s="88">
        <f t="shared" si="267"/>
        <v>-1.7026831448554771E-4</v>
      </c>
      <c r="N1048" s="88">
        <f t="shared" si="268"/>
        <v>1.3319413476437021</v>
      </c>
      <c r="O1048" s="92">
        <f t="shared" si="269"/>
        <v>1.3335035944003026</v>
      </c>
      <c r="P1048" s="64"/>
      <c r="Q1048" s="85">
        <v>105.100000000001</v>
      </c>
      <c r="R1048" s="64">
        <f t="shared" si="270"/>
        <v>0</v>
      </c>
      <c r="S1048" s="64">
        <f t="shared" si="271"/>
        <v>1.34</v>
      </c>
      <c r="T1048" s="64"/>
      <c r="U1048" s="64"/>
    </row>
    <row r="1049" spans="1:21">
      <c r="A1049" s="85">
        <v>105.200000000001</v>
      </c>
      <c r="B1049" s="87">
        <f t="shared" si="256"/>
        <v>1.1340011340011233E-3</v>
      </c>
      <c r="C1049" s="88">
        <f t="shared" si="257"/>
        <v>1.4536208501810799E-3</v>
      </c>
      <c r="D1049" s="88">
        <f t="shared" si="258"/>
        <v>8.1438141782116664E-4</v>
      </c>
      <c r="E1049" s="89">
        <f t="shared" si="259"/>
        <v>-0.19859548440685648</v>
      </c>
      <c r="F1049" s="90">
        <f t="shared" si="260"/>
        <v>-0.19999999999999987</v>
      </c>
      <c r="G1049" s="90">
        <f t="shared" si="261"/>
        <v>1.3592086385260009E-3</v>
      </c>
      <c r="H1049" s="90">
        <f t="shared" si="262"/>
        <v>1.3608013608013478E-3</v>
      </c>
      <c r="I1049" s="87">
        <f t="shared" si="263"/>
        <v>1.3332829332829335</v>
      </c>
      <c r="J1049" s="88">
        <f t="shared" si="264"/>
        <v>1.3346360550924494</v>
      </c>
      <c r="K1049" s="88">
        <f t="shared" si="265"/>
        <v>1.3319298114734175</v>
      </c>
      <c r="L1049" s="91">
        <f t="shared" si="266"/>
        <v>1.0005221586271639E-3</v>
      </c>
      <c r="M1049" s="88">
        <f t="shared" si="267"/>
        <v>-1.7010660013607769E-4</v>
      </c>
      <c r="N1049" s="88">
        <f t="shared" si="268"/>
        <v>1.3319489541644645</v>
      </c>
      <c r="O1049" s="92">
        <f t="shared" si="269"/>
        <v>1.3335097335097337</v>
      </c>
      <c r="P1049" s="64"/>
      <c r="Q1049" s="85">
        <v>105.200000000001</v>
      </c>
      <c r="R1049" s="64">
        <f t="shared" si="270"/>
        <v>0</v>
      </c>
      <c r="S1049" s="64">
        <f t="shared" si="271"/>
        <v>1.34</v>
      </c>
      <c r="T1049" s="64"/>
      <c r="U1049" s="64"/>
    </row>
    <row r="1050" spans="1:21">
      <c r="A1050" s="85">
        <v>105.30000000000101</v>
      </c>
      <c r="B1050" s="87">
        <f t="shared" si="256"/>
        <v>1.1329305135951552E-3</v>
      </c>
      <c r="C1050" s="88">
        <f t="shared" si="257"/>
        <v>1.4522495312898952E-3</v>
      </c>
      <c r="D1050" s="88">
        <f t="shared" si="258"/>
        <v>8.1361149590041524E-4</v>
      </c>
      <c r="E1050" s="89">
        <f t="shared" si="259"/>
        <v>-0.19859680887178921</v>
      </c>
      <c r="F1050" s="90">
        <f t="shared" si="260"/>
        <v>-0.20000000000000012</v>
      </c>
      <c r="G1050" s="90">
        <f t="shared" si="261"/>
        <v>1.3579268982686302E-3</v>
      </c>
      <c r="H1050" s="90">
        <f t="shared" si="262"/>
        <v>1.3595166163141864E-3</v>
      </c>
      <c r="I1050" s="87">
        <f t="shared" si="263"/>
        <v>1.3332892749244716</v>
      </c>
      <c r="J1050" s="88">
        <f t="shared" si="264"/>
        <v>1.3346411280022121</v>
      </c>
      <c r="K1050" s="88">
        <f t="shared" si="265"/>
        <v>1.331937421846731</v>
      </c>
      <c r="L1050" s="91">
        <f t="shared" si="266"/>
        <v>9.9957946882256454E-4</v>
      </c>
      <c r="M1050" s="88">
        <f t="shared" si="267"/>
        <v>-1.6994519267540031E-4</v>
      </c>
      <c r="N1050" s="88">
        <f t="shared" si="268"/>
        <v>1.3319565463392558</v>
      </c>
      <c r="O1050" s="92">
        <f t="shared" si="269"/>
        <v>1.3335158610271907</v>
      </c>
      <c r="P1050" s="64"/>
      <c r="Q1050" s="85">
        <v>105.30000000000101</v>
      </c>
      <c r="R1050" s="64">
        <f t="shared" si="270"/>
        <v>0</v>
      </c>
      <c r="S1050" s="64">
        <f t="shared" si="271"/>
        <v>1.34</v>
      </c>
      <c r="T1050" s="64"/>
      <c r="U1050" s="64"/>
    </row>
    <row r="1051" spans="1:21">
      <c r="A1051" s="85">
        <v>105.400000000001</v>
      </c>
      <c r="B1051" s="87">
        <f t="shared" si="256"/>
        <v>1.1318619128466219E-3</v>
      </c>
      <c r="C1051" s="88">
        <f t="shared" si="257"/>
        <v>1.4508807973179867E-3</v>
      </c>
      <c r="D1051" s="88">
        <f t="shared" si="258"/>
        <v>8.1284302837525716E-4</v>
      </c>
      <c r="E1051" s="89">
        <f t="shared" si="259"/>
        <v>-0.19859813084112155</v>
      </c>
      <c r="F1051" s="90">
        <f t="shared" si="260"/>
        <v>-0.2</v>
      </c>
      <c r="G1051" s="90">
        <f t="shared" si="261"/>
        <v>1.3566475731082175E-3</v>
      </c>
      <c r="H1051" s="90">
        <f t="shared" si="262"/>
        <v>1.3582342954159463E-3</v>
      </c>
      <c r="I1051" s="87">
        <f t="shared" si="263"/>
        <v>1.3332956046029052</v>
      </c>
      <c r="J1051" s="88">
        <f t="shared" si="264"/>
        <v>1.3346461913257592</v>
      </c>
      <c r="K1051" s="88">
        <f t="shared" si="265"/>
        <v>1.3319450178800512</v>
      </c>
      <c r="L1051" s="91">
        <f t="shared" si="266"/>
        <v>9.9863855373566869E-4</v>
      </c>
      <c r="M1051" s="88">
        <f t="shared" si="267"/>
        <v>-1.6978409123078652E-4</v>
      </c>
      <c r="N1051" s="88">
        <f t="shared" si="268"/>
        <v>1.3319641242086224</v>
      </c>
      <c r="O1051" s="92">
        <f t="shared" si="269"/>
        <v>1.3335219769854747</v>
      </c>
      <c r="P1051" s="64"/>
      <c r="Q1051" s="85">
        <v>105.400000000001</v>
      </c>
      <c r="R1051" s="64">
        <f t="shared" si="270"/>
        <v>0</v>
      </c>
      <c r="S1051" s="64">
        <f t="shared" si="271"/>
        <v>1.34</v>
      </c>
      <c r="T1051" s="64"/>
      <c r="U1051" s="64"/>
    </row>
    <row r="1052" spans="1:21">
      <c r="A1052" s="85">
        <v>105.50000000000099</v>
      </c>
      <c r="B1052" s="87">
        <f t="shared" si="256"/>
        <v>1.1307953260459749E-3</v>
      </c>
      <c r="C1052" s="88">
        <f t="shared" si="257"/>
        <v>1.4495146409634126E-3</v>
      </c>
      <c r="D1052" s="88">
        <f t="shared" si="258"/>
        <v>8.1207601112853712E-4</v>
      </c>
      <c r="E1052" s="89">
        <f t="shared" si="259"/>
        <v>-0.1985994503219006</v>
      </c>
      <c r="F1052" s="90">
        <f t="shared" si="260"/>
        <v>-0.20000000000000012</v>
      </c>
      <c r="G1052" s="90">
        <f t="shared" si="261"/>
        <v>1.3553706562252799E-3</v>
      </c>
      <c r="H1052" s="90">
        <f t="shared" si="262"/>
        <v>1.35695439125517E-3</v>
      </c>
      <c r="I1052" s="87">
        <f t="shared" si="263"/>
        <v>1.3333019223520544</v>
      </c>
      <c r="J1052" s="88">
        <f t="shared" si="264"/>
        <v>1.3346512450902377</v>
      </c>
      <c r="K1052" s="88">
        <f t="shared" si="265"/>
        <v>1.331952599613871</v>
      </c>
      <c r="L1052" s="91">
        <f t="shared" si="266"/>
        <v>9.9769940835956069E-4</v>
      </c>
      <c r="M1052" s="88">
        <f t="shared" si="267"/>
        <v>-1.6962329493257067E-4</v>
      </c>
      <c r="N1052" s="88">
        <f t="shared" si="268"/>
        <v>1.331971687812959</v>
      </c>
      <c r="O1052" s="92">
        <f t="shared" si="269"/>
        <v>1.3335280814172636</v>
      </c>
      <c r="P1052" s="64"/>
      <c r="Q1052" s="85">
        <v>105.50000000000099</v>
      </c>
      <c r="R1052" s="64">
        <f t="shared" si="270"/>
        <v>0</v>
      </c>
      <c r="S1052" s="64">
        <f t="shared" si="271"/>
        <v>1.34</v>
      </c>
      <c r="T1052" s="64"/>
      <c r="U1052" s="64"/>
    </row>
    <row r="1053" spans="1:21">
      <c r="A1053" s="85">
        <v>105.600000000001</v>
      </c>
      <c r="B1053" s="87">
        <f t="shared" si="256"/>
        <v>1.1297307475051672E-3</v>
      </c>
      <c r="C1053" s="88">
        <f t="shared" si="257"/>
        <v>1.4481510549517072E-3</v>
      </c>
      <c r="D1053" s="88">
        <f t="shared" si="258"/>
        <v>8.1131044005862722E-4</v>
      </c>
      <c r="E1053" s="89">
        <f t="shared" si="259"/>
        <v>-0.19860076732114654</v>
      </c>
      <c r="F1053" s="90">
        <f t="shared" si="260"/>
        <v>-0.19999999999999996</v>
      </c>
      <c r="G1053" s="90">
        <f t="shared" si="261"/>
        <v>1.3540961408259858E-3</v>
      </c>
      <c r="H1053" s="90">
        <f t="shared" si="262"/>
        <v>1.3556768970062005E-3</v>
      </c>
      <c r="I1053" s="87">
        <f t="shared" si="263"/>
        <v>1.3333082282056112</v>
      </c>
      <c r="J1053" s="88">
        <f t="shared" si="264"/>
        <v>1.3346562893226919</v>
      </c>
      <c r="K1053" s="88">
        <f t="shared" si="265"/>
        <v>1.3319601670885306</v>
      </c>
      <c r="L1053" s="91">
        <f t="shared" si="266"/>
        <v>9.9676202770619215E-4</v>
      </c>
      <c r="M1053" s="88">
        <f t="shared" si="267"/>
        <v>-1.6946280291464989E-4</v>
      </c>
      <c r="N1053" s="88">
        <f t="shared" si="268"/>
        <v>1.3319792371925077</v>
      </c>
      <c r="O1053" s="92">
        <f t="shared" si="269"/>
        <v>1.3335341743551121</v>
      </c>
      <c r="P1053" s="64"/>
      <c r="Q1053" s="85">
        <v>105.600000000001</v>
      </c>
      <c r="R1053" s="64">
        <f t="shared" si="270"/>
        <v>0</v>
      </c>
      <c r="S1053" s="64">
        <f t="shared" si="271"/>
        <v>1.34</v>
      </c>
      <c r="T1053" s="64"/>
      <c r="U1053" s="64"/>
    </row>
    <row r="1054" spans="1:21">
      <c r="A1054" s="85">
        <v>105.700000000001</v>
      </c>
      <c r="B1054" s="87">
        <f t="shared" si="256"/>
        <v>1.1286681715575514E-3</v>
      </c>
      <c r="C1054" s="88">
        <f t="shared" si="257"/>
        <v>1.4467900320357526E-3</v>
      </c>
      <c r="D1054" s="88">
        <f t="shared" si="258"/>
        <v>8.105463110793502E-4</v>
      </c>
      <c r="E1054" s="89">
        <f t="shared" si="259"/>
        <v>-0.19860208184585329</v>
      </c>
      <c r="F1054" s="90">
        <f t="shared" si="260"/>
        <v>-0.20000000000000004</v>
      </c>
      <c r="G1054" s="90">
        <f t="shared" si="261"/>
        <v>1.3528240201420337E-3</v>
      </c>
      <c r="H1054" s="90">
        <f t="shared" si="262"/>
        <v>1.3544018058690617E-3</v>
      </c>
      <c r="I1054" s="87">
        <f t="shared" si="263"/>
        <v>1.3333145221971408</v>
      </c>
      <c r="J1054" s="88">
        <f t="shared" si="264"/>
        <v>1.3346613240500631</v>
      </c>
      <c r="K1054" s="88">
        <f t="shared" si="265"/>
        <v>1.3319677203442182</v>
      </c>
      <c r="L1054" s="91">
        <f t="shared" si="266"/>
        <v>9.9582640680604502E-4</v>
      </c>
      <c r="M1054" s="88">
        <f t="shared" si="267"/>
        <v>-1.6930261431465009E-4</v>
      </c>
      <c r="N1054" s="88">
        <f t="shared" si="268"/>
        <v>1.3319867723873589</v>
      </c>
      <c r="O1054" s="92">
        <f t="shared" si="269"/>
        <v>1.3335402558314524</v>
      </c>
      <c r="P1054" s="64"/>
      <c r="Q1054" s="85">
        <v>105.700000000001</v>
      </c>
      <c r="R1054" s="64">
        <f t="shared" si="270"/>
        <v>0</v>
      </c>
      <c r="S1054" s="64">
        <f t="shared" si="271"/>
        <v>1.34</v>
      </c>
      <c r="T1054" s="64"/>
      <c r="U1054" s="64"/>
    </row>
    <row r="1055" spans="1:21">
      <c r="A1055" s="85">
        <v>105.80000000000101</v>
      </c>
      <c r="B1055" s="87">
        <f t="shared" si="256"/>
        <v>1.1276075925577792E-3</v>
      </c>
      <c r="C1055" s="88">
        <f t="shared" si="257"/>
        <v>1.4454315649956493E-3</v>
      </c>
      <c r="D1055" s="88">
        <f t="shared" si="258"/>
        <v>8.097836201199091E-4</v>
      </c>
      <c r="E1055" s="89">
        <f t="shared" si="259"/>
        <v>-0.19860339390298845</v>
      </c>
      <c r="F1055" s="90">
        <f t="shared" si="260"/>
        <v>-0.19999999999999993</v>
      </c>
      <c r="G1055" s="90">
        <f t="shared" si="261"/>
        <v>1.3515542874305323E-3</v>
      </c>
      <c r="H1055" s="90">
        <f t="shared" si="262"/>
        <v>1.3531291110693349E-3</v>
      </c>
      <c r="I1055" s="87">
        <f t="shared" si="263"/>
        <v>1.3333208043600828</v>
      </c>
      <c r="J1055" s="88">
        <f t="shared" si="264"/>
        <v>1.3346663492991939</v>
      </c>
      <c r="K1055" s="88">
        <f t="shared" si="265"/>
        <v>1.3319752594209719</v>
      </c>
      <c r="L1055" s="91">
        <f t="shared" si="266"/>
        <v>9.9489254070862917E-4</v>
      </c>
      <c r="M1055" s="88">
        <f t="shared" si="267"/>
        <v>-1.6914272827226015E-4</v>
      </c>
      <c r="N1055" s="88">
        <f t="shared" si="268"/>
        <v>1.3319942934374533</v>
      </c>
      <c r="O1055" s="92">
        <f t="shared" si="269"/>
        <v>1.3335463258785945</v>
      </c>
      <c r="P1055" s="64"/>
      <c r="Q1055" s="85">
        <v>105.80000000000101</v>
      </c>
      <c r="R1055" s="64">
        <f t="shared" si="270"/>
        <v>0</v>
      </c>
      <c r="S1055" s="64">
        <f t="shared" si="271"/>
        <v>1.34</v>
      </c>
      <c r="T1055" s="64"/>
      <c r="U1055" s="64"/>
    </row>
    <row r="1056" spans="1:21">
      <c r="A1056" s="85">
        <v>105.900000000001</v>
      </c>
      <c r="B1056" s="87">
        <f t="shared" si="256"/>
        <v>1.1265490048817017E-3</v>
      </c>
      <c r="C1056" s="88">
        <f t="shared" si="257"/>
        <v>1.4440756466385899E-3</v>
      </c>
      <c r="D1056" s="88">
        <f t="shared" si="258"/>
        <v>8.0902236312481359E-4</v>
      </c>
      <c r="E1056" s="89">
        <f t="shared" si="259"/>
        <v>-0.19860470349949369</v>
      </c>
      <c r="F1056" s="90">
        <f t="shared" si="260"/>
        <v>-0.19999999999999996</v>
      </c>
      <c r="G1056" s="90">
        <f t="shared" si="261"/>
        <v>1.3502869359738818E-3</v>
      </c>
      <c r="H1056" s="90">
        <f t="shared" si="262"/>
        <v>1.351858805858042E-3</v>
      </c>
      <c r="I1056" s="87">
        <f t="shared" si="263"/>
        <v>1.3333270747277508</v>
      </c>
      <c r="J1056" s="88">
        <f t="shared" si="264"/>
        <v>1.3346713650968229</v>
      </c>
      <c r="K1056" s="88">
        <f t="shared" si="265"/>
        <v>1.3319827843586789</v>
      </c>
      <c r="L1056" s="91">
        <f t="shared" si="266"/>
        <v>9.9396042448164829E-4</v>
      </c>
      <c r="M1056" s="88">
        <f t="shared" si="267"/>
        <v>-1.6898314393139674E-4</v>
      </c>
      <c r="N1056" s="88">
        <f t="shared" si="268"/>
        <v>1.3320018003825815</v>
      </c>
      <c r="O1056" s="92">
        <f t="shared" si="269"/>
        <v>1.3335523845287272</v>
      </c>
      <c r="P1056" s="64"/>
      <c r="Q1056" s="85">
        <v>105.900000000001</v>
      </c>
      <c r="R1056" s="64">
        <f t="shared" si="270"/>
        <v>0</v>
      </c>
      <c r="S1056" s="64">
        <f t="shared" si="271"/>
        <v>1.34</v>
      </c>
      <c r="T1056" s="64"/>
      <c r="U1056" s="64"/>
    </row>
    <row r="1057" spans="1:21">
      <c r="A1057" s="85">
        <v>106.00000000000099</v>
      </c>
      <c r="B1057" s="87">
        <f t="shared" si="256"/>
        <v>1.1254924029262697E-3</v>
      </c>
      <c r="C1057" s="88">
        <f t="shared" si="257"/>
        <v>1.4427222697987305E-3</v>
      </c>
      <c r="D1057" s="88">
        <f t="shared" si="258"/>
        <v>8.08262536053809E-4</v>
      </c>
      <c r="E1057" s="89">
        <f t="shared" si="259"/>
        <v>-0.19860601064228439</v>
      </c>
      <c r="F1057" s="90">
        <f t="shared" si="260"/>
        <v>-0.19999999999999993</v>
      </c>
      <c r="G1057" s="90">
        <f t="shared" si="261"/>
        <v>1.3490219590796546E-3</v>
      </c>
      <c r="H1057" s="90">
        <f t="shared" si="262"/>
        <v>1.3505908835115235E-3</v>
      </c>
      <c r="I1057" s="87">
        <f t="shared" si="263"/>
        <v>1.3333333333333333</v>
      </c>
      <c r="J1057" s="88">
        <f t="shared" si="264"/>
        <v>1.3346763714695895</v>
      </c>
      <c r="K1057" s="88">
        <f t="shared" si="265"/>
        <v>1.3319902951970768</v>
      </c>
      <c r="L1057" s="91">
        <f t="shared" si="266"/>
        <v>9.9303005321133009E-4</v>
      </c>
      <c r="M1057" s="88">
        <f t="shared" si="267"/>
        <v>-1.6882386043903796E-4</v>
      </c>
      <c r="N1057" s="88">
        <f t="shared" si="268"/>
        <v>1.3320092932623848</v>
      </c>
      <c r="O1057" s="92">
        <f t="shared" si="269"/>
        <v>1.3335584318139186</v>
      </c>
      <c r="P1057" s="64"/>
      <c r="Q1057" s="85">
        <v>106.00000000000099</v>
      </c>
      <c r="R1057" s="64">
        <f t="shared" si="270"/>
        <v>0</v>
      </c>
      <c r="S1057" s="64">
        <f t="shared" si="271"/>
        <v>1.34</v>
      </c>
      <c r="T1057" s="64"/>
      <c r="U1057" s="64"/>
    </row>
    <row r="1058" spans="1:21">
      <c r="A1058" s="85">
        <v>106.100000000001</v>
      </c>
      <c r="B1058" s="87">
        <f t="shared" si="256"/>
        <v>1.1244377811094346E-3</v>
      </c>
      <c r="C1058" s="88">
        <f t="shared" si="257"/>
        <v>1.4413714273370656E-3</v>
      </c>
      <c r="D1058" s="88">
        <f t="shared" si="258"/>
        <v>8.0750413488180366E-4</v>
      </c>
      <c r="E1058" s="89">
        <f t="shared" si="259"/>
        <v>-0.19860731533825032</v>
      </c>
      <c r="F1058" s="90">
        <f t="shared" si="260"/>
        <v>-0.2</v>
      </c>
      <c r="G1058" s="90">
        <f t="shared" si="261"/>
        <v>1.3477593500804785E-3</v>
      </c>
      <c r="H1058" s="90">
        <f t="shared" si="262"/>
        <v>1.3493253373313215E-3</v>
      </c>
      <c r="I1058" s="87">
        <f t="shared" si="263"/>
        <v>1.3333395802098951</v>
      </c>
      <c r="J1058" s="88">
        <f t="shared" si="264"/>
        <v>1.3346813684440342</v>
      </c>
      <c r="K1058" s="88">
        <f t="shared" si="265"/>
        <v>1.331997791975756</v>
      </c>
      <c r="L1058" s="91">
        <f t="shared" si="266"/>
        <v>9.9210142200242433E-4</v>
      </c>
      <c r="M1058" s="88">
        <f t="shared" si="267"/>
        <v>-1.6866487694489003E-4</v>
      </c>
      <c r="N1058" s="88">
        <f t="shared" si="268"/>
        <v>1.3320167721163567</v>
      </c>
      <c r="O1058" s="92">
        <f t="shared" si="269"/>
        <v>1.3335644677661169</v>
      </c>
      <c r="P1058" s="64"/>
      <c r="Q1058" s="85">
        <v>106.100000000001</v>
      </c>
      <c r="R1058" s="64">
        <f t="shared" si="270"/>
        <v>0</v>
      </c>
      <c r="S1058" s="64">
        <f t="shared" si="271"/>
        <v>1.34</v>
      </c>
      <c r="T1058" s="64"/>
      <c r="U1058" s="64"/>
    </row>
    <row r="1059" spans="1:21">
      <c r="A1059" s="85">
        <v>106.200000000001</v>
      </c>
      <c r="B1059" s="87">
        <f t="shared" si="256"/>
        <v>1.1233851338700513E-3</v>
      </c>
      <c r="C1059" s="88">
        <f t="shared" si="257"/>
        <v>1.4400231121413018E-3</v>
      </c>
      <c r="D1059" s="88">
        <f t="shared" si="258"/>
        <v>8.0674715559880068E-4</v>
      </c>
      <c r="E1059" s="89">
        <f t="shared" si="259"/>
        <v>-0.1986086175942548</v>
      </c>
      <c r="F1059" s="90">
        <f t="shared" si="260"/>
        <v>-0.19999999999999982</v>
      </c>
      <c r="G1059" s="90">
        <f t="shared" si="261"/>
        <v>1.346499102333919E-3</v>
      </c>
      <c r="H1059" s="90">
        <f t="shared" si="262"/>
        <v>1.3480621606440613E-3</v>
      </c>
      <c r="I1059" s="87">
        <f t="shared" si="263"/>
        <v>1.3333458153903766</v>
      </c>
      <c r="J1059" s="88">
        <f t="shared" si="264"/>
        <v>1.334686356046596</v>
      </c>
      <c r="K1059" s="88">
        <f t="shared" si="265"/>
        <v>1.3320052747341571</v>
      </c>
      <c r="L1059" s="91">
        <f t="shared" si="266"/>
        <v>9.9117452597786743E-4</v>
      </c>
      <c r="M1059" s="88">
        <f t="shared" si="267"/>
        <v>-1.6850619260255263E-4</v>
      </c>
      <c r="N1059" s="88">
        <f t="shared" si="268"/>
        <v>1.3320242369838424</v>
      </c>
      <c r="O1059" s="92">
        <f t="shared" si="269"/>
        <v>1.3335704924171505</v>
      </c>
      <c r="P1059" s="64"/>
      <c r="Q1059" s="85">
        <v>106.200000000001</v>
      </c>
      <c r="R1059" s="64">
        <f t="shared" si="270"/>
        <v>0</v>
      </c>
      <c r="S1059" s="64">
        <f t="shared" si="271"/>
        <v>1.34</v>
      </c>
      <c r="T1059" s="64"/>
      <c r="U1059" s="64"/>
    </row>
    <row r="1060" spans="1:21">
      <c r="A1060" s="85">
        <v>106.30000000000101</v>
      </c>
      <c r="B1060" s="87">
        <f t="shared" si="256"/>
        <v>1.1223344556677783E-3</v>
      </c>
      <c r="C1060" s="88">
        <f t="shared" si="257"/>
        <v>1.4386773171257347E-3</v>
      </c>
      <c r="D1060" s="88">
        <f t="shared" si="258"/>
        <v>8.0599159420982169E-4</v>
      </c>
      <c r="E1060" s="89">
        <f t="shared" si="259"/>
        <v>-0.19860991741713693</v>
      </c>
      <c r="F1060" s="90">
        <f t="shared" si="260"/>
        <v>-0.19999999999999996</v>
      </c>
      <c r="G1060" s="90">
        <f t="shared" si="261"/>
        <v>1.345241209222363E-3</v>
      </c>
      <c r="H1060" s="90">
        <f t="shared" si="262"/>
        <v>1.3468013468013339E-3</v>
      </c>
      <c r="I1060" s="87">
        <f t="shared" si="263"/>
        <v>1.3333520389075946</v>
      </c>
      <c r="J1060" s="88">
        <f t="shared" si="264"/>
        <v>1.334691334303616</v>
      </c>
      <c r="K1060" s="88">
        <f t="shared" si="265"/>
        <v>1.3320127435115732</v>
      </c>
      <c r="L1060" s="91">
        <f t="shared" si="266"/>
        <v>9.9024936027911417E-4</v>
      </c>
      <c r="M1060" s="88">
        <f t="shared" si="267"/>
        <v>-1.6834780656835283E-4</v>
      </c>
      <c r="N1060" s="88">
        <f t="shared" si="268"/>
        <v>1.3320316879040395</v>
      </c>
      <c r="O1060" s="92">
        <f t="shared" si="269"/>
        <v>1.3335765057987281</v>
      </c>
      <c r="P1060" s="64"/>
      <c r="Q1060" s="85">
        <v>106.30000000000101</v>
      </c>
      <c r="R1060" s="64">
        <f t="shared" si="270"/>
        <v>0</v>
      </c>
      <c r="S1060" s="64">
        <f t="shared" si="271"/>
        <v>1.34</v>
      </c>
      <c r="T1060" s="64"/>
      <c r="U1060" s="64"/>
    </row>
    <row r="1061" spans="1:21">
      <c r="A1061" s="85">
        <v>106.400000000001</v>
      </c>
      <c r="B1061" s="87">
        <f t="shared" si="256"/>
        <v>1.1212857409829832E-3</v>
      </c>
      <c r="C1061" s="88">
        <f t="shared" si="257"/>
        <v>1.4373340352311229E-3</v>
      </c>
      <c r="D1061" s="88">
        <f t="shared" si="258"/>
        <v>8.0523744673484366E-4</v>
      </c>
      <c r="E1061" s="89">
        <f t="shared" si="259"/>
        <v>-0.19861121481370878</v>
      </c>
      <c r="F1061" s="90">
        <f t="shared" si="260"/>
        <v>-0.20000000000000012</v>
      </c>
      <c r="G1061" s="90">
        <f t="shared" si="261"/>
        <v>1.343985664152903E-3</v>
      </c>
      <c r="H1061" s="90">
        <f t="shared" si="262"/>
        <v>1.3455428891795799E-3</v>
      </c>
      <c r="I1061" s="87">
        <f t="shared" si="263"/>
        <v>1.3333582507942443</v>
      </c>
      <c r="J1061" s="88">
        <f t="shared" si="264"/>
        <v>1.3346963032413359</v>
      </c>
      <c r="K1061" s="88">
        <f t="shared" si="265"/>
        <v>1.3320201983471527</v>
      </c>
      <c r="L1061" s="91">
        <f t="shared" si="266"/>
        <v>9.8932592006480179E-4</v>
      </c>
      <c r="M1061" s="88">
        <f t="shared" si="267"/>
        <v>-1.6818971800184411E-4</v>
      </c>
      <c r="N1061" s="88">
        <f t="shared" si="268"/>
        <v>1.3320391249160013</v>
      </c>
      <c r="O1061" s="92">
        <f t="shared" si="269"/>
        <v>1.3335825079424408</v>
      </c>
      <c r="P1061" s="64"/>
      <c r="Q1061" s="85">
        <v>106.400000000001</v>
      </c>
      <c r="R1061" s="64">
        <f t="shared" si="270"/>
        <v>0</v>
      </c>
      <c r="S1061" s="64">
        <f t="shared" si="271"/>
        <v>1.34</v>
      </c>
      <c r="T1061" s="64"/>
      <c r="U1061" s="64"/>
    </row>
    <row r="1062" spans="1:21">
      <c r="A1062" s="85">
        <v>106.50000000000099</v>
      </c>
      <c r="B1062" s="87">
        <f t="shared" si="256"/>
        <v>1.1202389843166438E-3</v>
      </c>
      <c r="C1062" s="88">
        <f t="shared" si="257"/>
        <v>1.4359932594245634E-3</v>
      </c>
      <c r="D1062" s="88">
        <f t="shared" si="258"/>
        <v>8.0448470920872414E-4</v>
      </c>
      <c r="E1062" s="89">
        <f t="shared" si="259"/>
        <v>-0.19861250979075748</v>
      </c>
      <c r="F1062" s="90">
        <f t="shared" si="260"/>
        <v>-0.19999999999999984</v>
      </c>
      <c r="G1062" s="90">
        <f t="shared" si="261"/>
        <v>1.3427324605572214E-3</v>
      </c>
      <c r="H1062" s="90">
        <f t="shared" si="262"/>
        <v>1.3442867811799724E-3</v>
      </c>
      <c r="I1062" s="87">
        <f t="shared" si="263"/>
        <v>1.3333644510828979</v>
      </c>
      <c r="J1062" s="88">
        <f t="shared" si="264"/>
        <v>1.3347012628859001</v>
      </c>
      <c r="K1062" s="88">
        <f t="shared" si="265"/>
        <v>1.3320276392798958</v>
      </c>
      <c r="L1062" s="91">
        <f t="shared" si="266"/>
        <v>9.8840420051291423E-4</v>
      </c>
      <c r="M1062" s="88">
        <f t="shared" si="267"/>
        <v>-1.6803192606597292E-4</v>
      </c>
      <c r="N1062" s="88">
        <f t="shared" si="268"/>
        <v>1.332046548058633</v>
      </c>
      <c r="O1062" s="92">
        <f t="shared" si="269"/>
        <v>1.3335884988797613</v>
      </c>
      <c r="P1062" s="64"/>
      <c r="Q1062" s="85">
        <v>106.50000000000099</v>
      </c>
      <c r="R1062" s="64">
        <f t="shared" si="270"/>
        <v>0</v>
      </c>
      <c r="S1062" s="64">
        <f t="shared" si="271"/>
        <v>1.34</v>
      </c>
      <c r="T1062" s="64"/>
      <c r="U1062" s="64"/>
    </row>
    <row r="1063" spans="1:21">
      <c r="A1063" s="85">
        <v>106.600000000001</v>
      </c>
      <c r="B1063" s="87">
        <f t="shared" si="256"/>
        <v>1.1191941801902525E-3</v>
      </c>
      <c r="C1063" s="88">
        <f t="shared" si="257"/>
        <v>1.4346549826993735E-3</v>
      </c>
      <c r="D1063" s="88">
        <f t="shared" si="258"/>
        <v>8.0373337768113143E-4</v>
      </c>
      <c r="E1063" s="89">
        <f t="shared" si="259"/>
        <v>-0.19861380235504547</v>
      </c>
      <c r="F1063" s="90">
        <f t="shared" si="260"/>
        <v>-0.2</v>
      </c>
      <c r="G1063" s="90">
        <f t="shared" si="261"/>
        <v>1.3414815918914764E-3</v>
      </c>
      <c r="H1063" s="90">
        <f t="shared" si="262"/>
        <v>1.343033016228303E-3</v>
      </c>
      <c r="I1063" s="87">
        <f t="shared" si="263"/>
        <v>1.3333706398060066</v>
      </c>
      <c r="J1063" s="88">
        <f t="shared" si="264"/>
        <v>1.3347062132633547</v>
      </c>
      <c r="K1063" s="88">
        <f t="shared" si="265"/>
        <v>1.3320350663486584</v>
      </c>
      <c r="L1063" s="91">
        <f t="shared" si="266"/>
        <v>9.874841968184481E-4</v>
      </c>
      <c r="M1063" s="88">
        <f t="shared" si="267"/>
        <v>-1.6787442992641181E-4</v>
      </c>
      <c r="N1063" s="88">
        <f t="shared" si="268"/>
        <v>1.3320539573706964</v>
      </c>
      <c r="O1063" s="92">
        <f t="shared" si="269"/>
        <v>1.3335944786420446</v>
      </c>
      <c r="P1063" s="64"/>
      <c r="Q1063" s="85">
        <v>106.600000000001</v>
      </c>
      <c r="R1063" s="64">
        <f t="shared" si="270"/>
        <v>0</v>
      </c>
      <c r="S1063" s="64">
        <f t="shared" si="271"/>
        <v>1.34</v>
      </c>
      <c r="T1063" s="64"/>
      <c r="U1063" s="64"/>
    </row>
    <row r="1064" spans="1:21">
      <c r="A1064" s="85">
        <v>106.700000000001</v>
      </c>
      <c r="B1064" s="87">
        <f t="shared" si="256"/>
        <v>1.1181513231457219E-3</v>
      </c>
      <c r="C1064" s="88">
        <f t="shared" si="257"/>
        <v>1.4333191980749644E-3</v>
      </c>
      <c r="D1064" s="88">
        <f t="shared" si="258"/>
        <v>8.0298344821647962E-4</v>
      </c>
      <c r="E1064" s="89">
        <f t="shared" si="259"/>
        <v>-0.19861509251330933</v>
      </c>
      <c r="F1064" s="90">
        <f t="shared" si="260"/>
        <v>-0.2</v>
      </c>
      <c r="G1064" s="90">
        <f t="shared" si="261"/>
        <v>1.3402330516361887E-3</v>
      </c>
      <c r="H1064" s="90">
        <f t="shared" si="262"/>
        <v>1.3417815877748663E-3</v>
      </c>
      <c r="I1064" s="87">
        <f t="shared" si="263"/>
        <v>1.3333768169959002</v>
      </c>
      <c r="J1064" s="88">
        <f t="shared" si="264"/>
        <v>1.3347111543996488</v>
      </c>
      <c r="K1064" s="88">
        <f t="shared" si="265"/>
        <v>1.3320424795921515</v>
      </c>
      <c r="L1064" s="91">
        <f t="shared" si="266"/>
        <v>9.8656590419457599E-4</v>
      </c>
      <c r="M1064" s="88">
        <f t="shared" si="267"/>
        <v>-1.6771722875239193E-4</v>
      </c>
      <c r="N1064" s="88">
        <f t="shared" si="268"/>
        <v>1.3320613528908085</v>
      </c>
      <c r="O1064" s="92">
        <f t="shared" si="269"/>
        <v>1.3336004472605294</v>
      </c>
      <c r="P1064" s="64"/>
      <c r="Q1064" s="85">
        <v>106.700000000001</v>
      </c>
      <c r="R1064" s="64">
        <f t="shared" si="270"/>
        <v>0</v>
      </c>
      <c r="S1064" s="64">
        <f t="shared" si="271"/>
        <v>1.34</v>
      </c>
      <c r="T1064" s="64"/>
      <c r="U1064" s="64"/>
    </row>
    <row r="1065" spans="1:21">
      <c r="A1065" s="85">
        <v>106.80000000000101</v>
      </c>
      <c r="B1065" s="87">
        <f t="shared" si="256"/>
        <v>1.1171104077452882E-3</v>
      </c>
      <c r="C1065" s="88">
        <f t="shared" si="257"/>
        <v>1.4319858985967207E-3</v>
      </c>
      <c r="D1065" s="88">
        <f t="shared" si="258"/>
        <v>8.0223491689385563E-4</v>
      </c>
      <c r="E1065" s="89">
        <f t="shared" si="259"/>
        <v>-0.19861638027226078</v>
      </c>
      <c r="F1065" s="90">
        <f t="shared" si="260"/>
        <v>-0.20000000000000004</v>
      </c>
      <c r="G1065" s="90">
        <f t="shared" si="261"/>
        <v>1.3389868332961267E-3</v>
      </c>
      <c r="H1065" s="90">
        <f t="shared" si="262"/>
        <v>1.3405324892943459E-3</v>
      </c>
      <c r="I1065" s="87">
        <f t="shared" si="263"/>
        <v>1.3333829826847887</v>
      </c>
      <c r="J1065" s="88">
        <f t="shared" si="264"/>
        <v>1.3347160863206351</v>
      </c>
      <c r="K1065" s="88">
        <f t="shared" si="265"/>
        <v>1.3320498790489423</v>
      </c>
      <c r="L1065" s="91">
        <f t="shared" si="266"/>
        <v>9.8564931787247802E-4</v>
      </c>
      <c r="M1065" s="88">
        <f t="shared" si="267"/>
        <v>-1.6756032171586996E-4</v>
      </c>
      <c r="N1065" s="88">
        <f t="shared" si="268"/>
        <v>1.3320687346574427</v>
      </c>
      <c r="O1065" s="92">
        <f t="shared" si="269"/>
        <v>1.3336064047663378</v>
      </c>
      <c r="P1065" s="64"/>
      <c r="Q1065" s="85">
        <v>106.80000000000101</v>
      </c>
      <c r="R1065" s="64">
        <f t="shared" si="270"/>
        <v>0</v>
      </c>
      <c r="S1065" s="64">
        <f t="shared" si="271"/>
        <v>1.34</v>
      </c>
      <c r="T1065" s="64"/>
      <c r="U1065" s="64"/>
    </row>
    <row r="1066" spans="1:21">
      <c r="A1066" s="85">
        <v>106.900000000001</v>
      </c>
      <c r="B1066" s="87">
        <f t="shared" si="256"/>
        <v>1.1160714285714181E-3</v>
      </c>
      <c r="C1066" s="88">
        <f t="shared" si="257"/>
        <v>1.4306550773358819E-3</v>
      </c>
      <c r="D1066" s="88">
        <f t="shared" si="258"/>
        <v>8.0148777980695429E-4</v>
      </c>
      <c r="E1066" s="89">
        <f t="shared" si="259"/>
        <v>-0.19861766563858643</v>
      </c>
      <c r="F1066" s="90">
        <f t="shared" si="260"/>
        <v>-0.2</v>
      </c>
      <c r="G1066" s="90">
        <f t="shared" si="261"/>
        <v>1.3377429304001955E-3</v>
      </c>
      <c r="H1066" s="90">
        <f t="shared" si="262"/>
        <v>1.3392857142857017E-3</v>
      </c>
      <c r="I1066" s="87">
        <f t="shared" si="263"/>
        <v>1.3333891369047619</v>
      </c>
      <c r="J1066" s="88">
        <f t="shared" si="264"/>
        <v>1.3347210090520687</v>
      </c>
      <c r="K1066" s="88">
        <f t="shared" si="265"/>
        <v>1.3320572647574551</v>
      </c>
      <c r="L1066" s="91">
        <f t="shared" si="266"/>
        <v>9.8473443310050741E-4</v>
      </c>
      <c r="M1066" s="88">
        <f t="shared" si="267"/>
        <v>-1.6740370799219387E-4</v>
      </c>
      <c r="N1066" s="88">
        <f t="shared" si="268"/>
        <v>1.3320761027089296</v>
      </c>
      <c r="O1066" s="92">
        <f t="shared" si="269"/>
        <v>1.3336123511904763</v>
      </c>
      <c r="P1066" s="64"/>
      <c r="Q1066" s="85">
        <v>106.900000000001</v>
      </c>
      <c r="R1066" s="64">
        <f t="shared" si="270"/>
        <v>0</v>
      </c>
      <c r="S1066" s="64">
        <f t="shared" si="271"/>
        <v>1.34</v>
      </c>
      <c r="T1066" s="64"/>
      <c r="U1066" s="64"/>
    </row>
    <row r="1067" spans="1:21">
      <c r="A1067" s="85">
        <v>107.00000000000099</v>
      </c>
      <c r="B1067" s="87">
        <f t="shared" si="256"/>
        <v>1.1150343802267132E-3</v>
      </c>
      <c r="C1067" s="88">
        <f t="shared" si="257"/>
        <v>1.4293267273894196E-3</v>
      </c>
      <c r="D1067" s="88">
        <f t="shared" si="258"/>
        <v>8.0074203306400662E-4</v>
      </c>
      <c r="E1067" s="89">
        <f t="shared" si="259"/>
        <v>-0.1986189486189488</v>
      </c>
      <c r="F1067" s="90">
        <f t="shared" si="260"/>
        <v>-0.19999999999999996</v>
      </c>
      <c r="G1067" s="90">
        <f t="shared" si="261"/>
        <v>1.3365013365013241E-3</v>
      </c>
      <c r="H1067" s="90">
        <f t="shared" si="262"/>
        <v>1.3380412562720558E-3</v>
      </c>
      <c r="I1067" s="87">
        <f t="shared" si="263"/>
        <v>1.3333952796877904</v>
      </c>
      <c r="J1067" s="88">
        <f t="shared" si="264"/>
        <v>1.3347259226196104</v>
      </c>
      <c r="K1067" s="88">
        <f t="shared" si="265"/>
        <v>1.3320646367559703</v>
      </c>
      <c r="L1067" s="91">
        <f t="shared" si="266"/>
        <v>9.8382124514518731E-4</v>
      </c>
      <c r="M1067" s="88">
        <f t="shared" si="267"/>
        <v>-1.6724738675960306E-4</v>
      </c>
      <c r="N1067" s="88">
        <f t="shared" si="268"/>
        <v>1.3320834570834572</v>
      </c>
      <c r="O1067" s="92">
        <f t="shared" si="269"/>
        <v>1.3336182865638357</v>
      </c>
      <c r="P1067" s="64"/>
      <c r="Q1067" s="85">
        <v>107.00000000000099</v>
      </c>
      <c r="R1067" s="64">
        <f t="shared" si="270"/>
        <v>0</v>
      </c>
      <c r="S1067" s="64">
        <f t="shared" si="271"/>
        <v>1.34</v>
      </c>
      <c r="T1067" s="64"/>
      <c r="U1067" s="64"/>
    </row>
    <row r="1068" spans="1:21">
      <c r="A1068" s="85">
        <v>107.100000000001</v>
      </c>
      <c r="B1068" s="87">
        <f t="shared" si="256"/>
        <v>1.1139992573338179E-3</v>
      </c>
      <c r="C1068" s="88">
        <f t="shared" si="257"/>
        <v>1.4280008418799197E-3</v>
      </c>
      <c r="D1068" s="88">
        <f t="shared" si="258"/>
        <v>7.9999767278771605E-4</v>
      </c>
      <c r="E1068" s="89">
        <f t="shared" si="259"/>
        <v>-0.19862022921998448</v>
      </c>
      <c r="F1068" s="90">
        <f t="shared" si="260"/>
        <v>-0.19999999999999993</v>
      </c>
      <c r="G1068" s="90">
        <f t="shared" si="261"/>
        <v>1.3352620451763534E-3</v>
      </c>
      <c r="H1068" s="90">
        <f t="shared" si="262"/>
        <v>1.3367991088005815E-3</v>
      </c>
      <c r="I1068" s="87">
        <f t="shared" si="263"/>
        <v>1.333401411065726</v>
      </c>
      <c r="J1068" s="88">
        <f t="shared" si="264"/>
        <v>1.3347308270488245</v>
      </c>
      <c r="K1068" s="88">
        <f t="shared" si="265"/>
        <v>1.3320719950826274</v>
      </c>
      <c r="L1068" s="91">
        <f t="shared" si="266"/>
        <v>9.8290974929020965E-4</v>
      </c>
      <c r="M1068" s="88">
        <f t="shared" si="267"/>
        <v>-1.6709135719956088E-4</v>
      </c>
      <c r="N1068" s="88">
        <f t="shared" si="268"/>
        <v>1.3320907978190721</v>
      </c>
      <c r="O1068" s="92">
        <f t="shared" si="269"/>
        <v>1.3336242109171927</v>
      </c>
      <c r="P1068" s="64"/>
      <c r="Q1068" s="85">
        <v>107.100000000001</v>
      </c>
      <c r="R1068" s="64">
        <f t="shared" si="270"/>
        <v>0</v>
      </c>
      <c r="S1068" s="64">
        <f t="shared" si="271"/>
        <v>1.34</v>
      </c>
      <c r="T1068" s="64"/>
      <c r="U1068" s="64"/>
    </row>
    <row r="1069" spans="1:21">
      <c r="A1069" s="85">
        <v>107.200000000001</v>
      </c>
      <c r="B1069" s="87">
        <f t="shared" si="256"/>
        <v>1.1129660545353263E-3</v>
      </c>
      <c r="C1069" s="88">
        <f t="shared" si="257"/>
        <v>1.4266774139554636E-3</v>
      </c>
      <c r="D1069" s="88">
        <f t="shared" si="258"/>
        <v>7.9925469511518904E-4</v>
      </c>
      <c r="E1069" s="89">
        <f t="shared" si="259"/>
        <v>-0.19862150744830653</v>
      </c>
      <c r="F1069" s="90">
        <f t="shared" si="260"/>
        <v>-0.19999999999999987</v>
      </c>
      <c r="G1069" s="90">
        <f t="shared" si="261"/>
        <v>1.3340250500259269E-3</v>
      </c>
      <c r="H1069" s="90">
        <f t="shared" si="262"/>
        <v>1.3355592654423914E-3</v>
      </c>
      <c r="I1069" s="87">
        <f t="shared" si="263"/>
        <v>1.3334075310703024</v>
      </c>
      <c r="J1069" s="88">
        <f t="shared" si="264"/>
        <v>1.3347357223651808</v>
      </c>
      <c r="K1069" s="88">
        <f t="shared" si="265"/>
        <v>1.3320793397754243</v>
      </c>
      <c r="L1069" s="91">
        <f t="shared" si="266"/>
        <v>9.8199994083693299E-4</v>
      </c>
      <c r="M1069" s="88">
        <f t="shared" si="267"/>
        <v>-1.6693561849642145E-4</v>
      </c>
      <c r="N1069" s="88">
        <f t="shared" si="268"/>
        <v>1.3320981249536799</v>
      </c>
      <c r="O1069" s="92">
        <f t="shared" si="269"/>
        <v>1.3336301242812094</v>
      </c>
      <c r="P1069" s="64"/>
      <c r="Q1069" s="85">
        <v>107.200000000001</v>
      </c>
      <c r="R1069" s="64">
        <f t="shared" si="270"/>
        <v>0</v>
      </c>
      <c r="S1069" s="64">
        <f t="shared" si="271"/>
        <v>1.34</v>
      </c>
      <c r="T1069" s="64"/>
      <c r="U1069" s="64"/>
    </row>
    <row r="1070" spans="1:21">
      <c r="A1070" s="85">
        <v>107.30000000000101</v>
      </c>
      <c r="B1070" s="87">
        <f t="shared" si="256"/>
        <v>1.1119347664936886E-3</v>
      </c>
      <c r="C1070" s="88">
        <f t="shared" si="257"/>
        <v>1.4253564367895093E-3</v>
      </c>
      <c r="D1070" s="88">
        <f t="shared" si="258"/>
        <v>7.9851309619786786E-4</v>
      </c>
      <c r="E1070" s="89">
        <f t="shared" si="259"/>
        <v>-0.1986227833105032</v>
      </c>
      <c r="F1070" s="90">
        <f t="shared" si="260"/>
        <v>-0.19999999999999996</v>
      </c>
      <c r="G1070" s="90">
        <f t="shared" si="261"/>
        <v>1.3327903446743795E-3</v>
      </c>
      <c r="H1070" s="90">
        <f t="shared" si="262"/>
        <v>1.3343217197924263E-3</v>
      </c>
      <c r="I1070" s="87">
        <f t="shared" si="263"/>
        <v>1.3334136397331358</v>
      </c>
      <c r="J1070" s="88">
        <f t="shared" si="264"/>
        <v>1.3347406085940539</v>
      </c>
      <c r="K1070" s="88">
        <f t="shared" si="265"/>
        <v>1.3320866708722177</v>
      </c>
      <c r="L1070" s="91">
        <f t="shared" si="266"/>
        <v>9.810918151040471E-4</v>
      </c>
      <c r="M1070" s="88">
        <f t="shared" si="267"/>
        <v>-1.6678016983776223E-4</v>
      </c>
      <c r="N1070" s="88">
        <f t="shared" si="268"/>
        <v>1.3321054385250455</v>
      </c>
      <c r="O1070" s="92">
        <f t="shared" si="269"/>
        <v>1.3336360266864344</v>
      </c>
      <c r="P1070" s="64"/>
      <c r="Q1070" s="85">
        <v>107.30000000000101</v>
      </c>
      <c r="R1070" s="64">
        <f t="shared" si="270"/>
        <v>0</v>
      </c>
      <c r="S1070" s="64">
        <f t="shared" si="271"/>
        <v>1.34</v>
      </c>
      <c r="T1070" s="64"/>
      <c r="U1070" s="64"/>
    </row>
    <row r="1071" spans="1:21">
      <c r="A1071" s="85">
        <v>107.400000000001</v>
      </c>
      <c r="B1071" s="87">
        <f t="shared" si="256"/>
        <v>1.1109053878911208E-3</v>
      </c>
      <c r="C1071" s="88">
        <f t="shared" si="257"/>
        <v>1.4240379035807753E-3</v>
      </c>
      <c r="D1071" s="88">
        <f t="shared" si="258"/>
        <v>7.9777287220146641E-4</v>
      </c>
      <c r="E1071" s="89">
        <f t="shared" si="259"/>
        <v>-0.19862405681313805</v>
      </c>
      <c r="F1071" s="90">
        <f t="shared" si="260"/>
        <v>-0.19999999999999996</v>
      </c>
      <c r="G1071" s="90">
        <f t="shared" si="261"/>
        <v>1.331557922769628E-3</v>
      </c>
      <c r="H1071" s="90">
        <f t="shared" si="262"/>
        <v>1.333086465469345E-3</v>
      </c>
      <c r="I1071" s="87">
        <f t="shared" si="263"/>
        <v>1.333419737085725</v>
      </c>
      <c r="J1071" s="88">
        <f t="shared" si="264"/>
        <v>1.3347454857607248</v>
      </c>
      <c r="K1071" s="88">
        <f t="shared" si="265"/>
        <v>1.332093988410725</v>
      </c>
      <c r="L1071" s="91">
        <f t="shared" si="266"/>
        <v>9.8018536742740443E-4</v>
      </c>
      <c r="M1071" s="88">
        <f t="shared" si="267"/>
        <v>-1.6662501041405064E-4</v>
      </c>
      <c r="N1071" s="88">
        <f t="shared" si="268"/>
        <v>1.3321127385707947</v>
      </c>
      <c r="O1071" s="92">
        <f t="shared" si="269"/>
        <v>1.3336419181633032</v>
      </c>
      <c r="P1071" s="64"/>
      <c r="Q1071" s="85">
        <v>107.400000000001</v>
      </c>
      <c r="R1071" s="64">
        <f t="shared" si="270"/>
        <v>0</v>
      </c>
      <c r="S1071" s="64">
        <f t="shared" si="271"/>
        <v>1.34</v>
      </c>
      <c r="T1071" s="64"/>
      <c r="U1071" s="64"/>
    </row>
    <row r="1072" spans="1:21">
      <c r="A1072" s="85">
        <v>107.50000000000099</v>
      </c>
      <c r="B1072" s="87">
        <f t="shared" si="256"/>
        <v>1.1098779134295124E-3</v>
      </c>
      <c r="C1072" s="88">
        <f t="shared" si="257"/>
        <v>1.4227218075531227E-3</v>
      </c>
      <c r="D1072" s="88">
        <f t="shared" si="258"/>
        <v>7.97034019305902E-4</v>
      </c>
      <c r="E1072" s="89">
        <f t="shared" si="259"/>
        <v>-0.19862532796275101</v>
      </c>
      <c r="F1072" s="90">
        <f t="shared" si="260"/>
        <v>-0.2</v>
      </c>
      <c r="G1072" s="90">
        <f t="shared" si="261"/>
        <v>1.330327777983063E-3</v>
      </c>
      <c r="H1072" s="90">
        <f t="shared" si="262"/>
        <v>1.3318534961154148E-3</v>
      </c>
      <c r="I1072" s="87">
        <f t="shared" si="263"/>
        <v>1.3334258231594527</v>
      </c>
      <c r="J1072" s="88">
        <f t="shared" si="264"/>
        <v>1.3347503538903811</v>
      </c>
      <c r="K1072" s="88">
        <f t="shared" si="265"/>
        <v>1.3321012924285243</v>
      </c>
      <c r="L1072" s="91">
        <f t="shared" si="266"/>
        <v>9.7928059316035126E-4</v>
      </c>
      <c r="M1072" s="88">
        <f t="shared" si="267"/>
        <v>-1.6647013941864375E-4</v>
      </c>
      <c r="N1072" s="88">
        <f t="shared" si="268"/>
        <v>1.3321200251284138</v>
      </c>
      <c r="O1072" s="92">
        <f t="shared" si="269"/>
        <v>1.3336477987421385</v>
      </c>
      <c r="P1072" s="64"/>
      <c r="Q1072" s="85">
        <v>107.50000000000099</v>
      </c>
      <c r="R1072" s="64">
        <f t="shared" si="270"/>
        <v>0</v>
      </c>
      <c r="S1072" s="64">
        <f t="shared" si="271"/>
        <v>1.34</v>
      </c>
      <c r="T1072" s="64"/>
      <c r="U1072" s="64"/>
    </row>
    <row r="1073" spans="1:21">
      <c r="A1073" s="85">
        <v>107.600000000001</v>
      </c>
      <c r="B1073" s="87">
        <f t="shared" si="256"/>
        <v>1.1088523378303351E-3</v>
      </c>
      <c r="C1073" s="88">
        <f t="shared" si="257"/>
        <v>1.4214081419554399E-3</v>
      </c>
      <c r="D1073" s="88">
        <f t="shared" si="258"/>
        <v>7.9629653370523056E-4</v>
      </c>
      <c r="E1073" s="89">
        <f t="shared" si="259"/>
        <v>-0.19862659676585703</v>
      </c>
      <c r="F1073" s="90">
        <f t="shared" si="260"/>
        <v>-0.20000000000000004</v>
      </c>
      <c r="G1073" s="90">
        <f t="shared" si="261"/>
        <v>1.329099904009439E-3</v>
      </c>
      <c r="H1073" s="90">
        <f t="shared" si="262"/>
        <v>1.3306228053964022E-3</v>
      </c>
      <c r="I1073" s="87">
        <f t="shared" si="263"/>
        <v>1.333431897985585</v>
      </c>
      <c r="J1073" s="88">
        <f t="shared" si="264"/>
        <v>1.3347552130081159</v>
      </c>
      <c r="K1073" s="88">
        <f t="shared" si="265"/>
        <v>1.3321085829630541</v>
      </c>
      <c r="L1073" s="91">
        <f t="shared" si="266"/>
        <v>9.7837748767289328E-4</v>
      </c>
      <c r="M1073" s="88">
        <f t="shared" si="267"/>
        <v>-1.6631555604845402E-4</v>
      </c>
      <c r="N1073" s="88">
        <f t="shared" si="268"/>
        <v>1.332127298235251</v>
      </c>
      <c r="O1073" s="92">
        <f t="shared" si="269"/>
        <v>1.3336536684531513</v>
      </c>
      <c r="P1073" s="64"/>
      <c r="Q1073" s="85">
        <v>107.600000000001</v>
      </c>
      <c r="R1073" s="64">
        <f t="shared" si="270"/>
        <v>0</v>
      </c>
      <c r="S1073" s="64">
        <f t="shared" si="271"/>
        <v>1.34</v>
      </c>
      <c r="T1073" s="64"/>
      <c r="U1073" s="64"/>
    </row>
    <row r="1074" spans="1:21">
      <c r="A1074" s="85">
        <v>107.700000000001</v>
      </c>
      <c r="B1074" s="87">
        <f t="shared" si="256"/>
        <v>1.1078286558345539E-3</v>
      </c>
      <c r="C1074" s="88">
        <f t="shared" si="257"/>
        <v>1.4200969000615264E-3</v>
      </c>
      <c r="D1074" s="88">
        <f t="shared" si="258"/>
        <v>7.9556041160758141E-4</v>
      </c>
      <c r="E1074" s="89">
        <f t="shared" si="259"/>
        <v>-0.19862786322894774</v>
      </c>
      <c r="F1074" s="90">
        <f t="shared" si="260"/>
        <v>-0.20000000000000004</v>
      </c>
      <c r="G1074" s="90">
        <f t="shared" si="261"/>
        <v>1.3278742945667687E-3</v>
      </c>
      <c r="H1074" s="90">
        <f t="shared" si="262"/>
        <v>1.3293943870014647E-3</v>
      </c>
      <c r="I1074" s="87">
        <f t="shared" si="263"/>
        <v>1.3334379615952734</v>
      </c>
      <c r="J1074" s="88">
        <f t="shared" si="264"/>
        <v>1.3347600631389314</v>
      </c>
      <c r="K1074" s="88">
        <f t="shared" si="265"/>
        <v>1.3321158600516152</v>
      </c>
      <c r="L1074" s="91">
        <f t="shared" si="266"/>
        <v>9.7747604635285939E-4</v>
      </c>
      <c r="M1074" s="88">
        <f t="shared" si="267"/>
        <v>-1.6616125950245022E-4</v>
      </c>
      <c r="N1074" s="88">
        <f t="shared" si="268"/>
        <v>1.3321345579285164</v>
      </c>
      <c r="O1074" s="92">
        <f t="shared" si="269"/>
        <v>1.3336595273264404</v>
      </c>
      <c r="P1074" s="64"/>
      <c r="Q1074" s="85">
        <v>107.700000000001</v>
      </c>
      <c r="R1074" s="64">
        <f t="shared" si="270"/>
        <v>0</v>
      </c>
      <c r="S1074" s="64">
        <f t="shared" si="271"/>
        <v>1.34</v>
      </c>
      <c r="T1074" s="64"/>
      <c r="U1074" s="64"/>
    </row>
    <row r="1075" spans="1:21">
      <c r="A1075" s="85">
        <v>107.80000000000101</v>
      </c>
      <c r="B1075" s="87">
        <f t="shared" si="256"/>
        <v>1.1068068622025354E-3</v>
      </c>
      <c r="C1075" s="88">
        <f t="shared" si="257"/>
        <v>1.4187880751699792E-3</v>
      </c>
      <c r="D1075" s="88">
        <f t="shared" si="258"/>
        <v>7.9482564923509167E-4</v>
      </c>
      <c r="E1075" s="89">
        <f t="shared" si="259"/>
        <v>-0.19862912735849045</v>
      </c>
      <c r="F1075" s="90">
        <f t="shared" si="260"/>
        <v>-0.19999999999999976</v>
      </c>
      <c r="G1075" s="90">
        <f t="shared" si="261"/>
        <v>1.326650943396214E-3</v>
      </c>
      <c r="H1075" s="90">
        <f t="shared" si="262"/>
        <v>1.3281682346430422E-3</v>
      </c>
      <c r="I1075" s="87">
        <f t="shared" si="263"/>
        <v>1.3334440140195538</v>
      </c>
      <c r="J1075" s="88">
        <f t="shared" si="264"/>
        <v>1.3347649043077363</v>
      </c>
      <c r="K1075" s="88">
        <f t="shared" si="265"/>
        <v>1.3321231237313715</v>
      </c>
      <c r="L1075" s="91">
        <f t="shared" si="266"/>
        <v>9.7657626460456661E-4</v>
      </c>
      <c r="M1075" s="88">
        <f t="shared" si="267"/>
        <v>-1.6600724898315587E-4</v>
      </c>
      <c r="N1075" s="88">
        <f t="shared" si="268"/>
        <v>1.3321418042452833</v>
      </c>
      <c r="O1075" s="92">
        <f t="shared" si="269"/>
        <v>1.3336653753919943</v>
      </c>
      <c r="P1075" s="64"/>
      <c r="Q1075" s="85">
        <v>107.80000000000101</v>
      </c>
      <c r="R1075" s="64">
        <f t="shared" si="270"/>
        <v>0</v>
      </c>
      <c r="S1075" s="64">
        <f t="shared" si="271"/>
        <v>1.34</v>
      </c>
      <c r="T1075" s="64"/>
      <c r="U1075" s="64"/>
    </row>
    <row r="1076" spans="1:21">
      <c r="A1076" s="85">
        <v>107.900000000001</v>
      </c>
      <c r="B1076" s="87">
        <f t="shared" si="256"/>
        <v>1.1057869517139595E-3</v>
      </c>
      <c r="C1076" s="88">
        <f t="shared" si="257"/>
        <v>1.4174816606040779E-3</v>
      </c>
      <c r="D1076" s="88">
        <f t="shared" si="258"/>
        <v>7.9409224282384104E-4</v>
      </c>
      <c r="E1076" s="89">
        <f t="shared" si="259"/>
        <v>-0.19863038916092932</v>
      </c>
      <c r="F1076" s="90">
        <f t="shared" si="260"/>
        <v>-0.19999999999999987</v>
      </c>
      <c r="G1076" s="90">
        <f t="shared" si="261"/>
        <v>1.325429844261981E-3</v>
      </c>
      <c r="H1076" s="90">
        <f t="shared" si="262"/>
        <v>1.3269443420567512E-3</v>
      </c>
      <c r="I1076" s="87">
        <f t="shared" si="263"/>
        <v>1.3334500552893478</v>
      </c>
      <c r="J1076" s="88">
        <f t="shared" si="264"/>
        <v>1.3347697365393465</v>
      </c>
      <c r="K1076" s="88">
        <f t="shared" si="265"/>
        <v>1.3321303740393491</v>
      </c>
      <c r="L1076" s="91">
        <f t="shared" si="266"/>
        <v>9.7567813784915267E-4</v>
      </c>
      <c r="M1076" s="88">
        <f t="shared" si="267"/>
        <v>-1.6585352369631582E-4</v>
      </c>
      <c r="N1076" s="88">
        <f t="shared" si="268"/>
        <v>1.3321490372224882</v>
      </c>
      <c r="O1076" s="92">
        <f t="shared" si="269"/>
        <v>1.3336712126796906</v>
      </c>
      <c r="P1076" s="64"/>
      <c r="Q1076" s="85">
        <v>107.900000000001</v>
      </c>
      <c r="R1076" s="64">
        <f t="shared" si="270"/>
        <v>0</v>
      </c>
      <c r="S1076" s="64">
        <f t="shared" si="271"/>
        <v>1.34</v>
      </c>
      <c r="T1076" s="64"/>
      <c r="U1076" s="64"/>
    </row>
    <row r="1077" spans="1:21">
      <c r="A1077" s="85">
        <v>108.00000000000099</v>
      </c>
      <c r="B1077" s="87">
        <f t="shared" si="256"/>
        <v>1.1047689191677305E-3</v>
      </c>
      <c r="C1077" s="88">
        <f t="shared" si="257"/>
        <v>1.4161776497116708E-3</v>
      </c>
      <c r="D1077" s="88">
        <f t="shared" si="258"/>
        <v>7.9336018862379031E-4</v>
      </c>
      <c r="E1077" s="89">
        <f t="shared" si="259"/>
        <v>-0.19863164864268379</v>
      </c>
      <c r="F1077" s="90">
        <f t="shared" si="260"/>
        <v>-0.2</v>
      </c>
      <c r="G1077" s="90">
        <f t="shared" si="261"/>
        <v>1.3242109909512127E-3</v>
      </c>
      <c r="H1077" s="90">
        <f t="shared" si="262"/>
        <v>1.3257227030012766E-3</v>
      </c>
      <c r="I1077" s="87">
        <f t="shared" si="263"/>
        <v>1.3334560854354631</v>
      </c>
      <c r="J1077" s="88">
        <f t="shared" si="264"/>
        <v>1.3347745598584877</v>
      </c>
      <c r="K1077" s="88">
        <f t="shared" si="265"/>
        <v>1.3321376110124388</v>
      </c>
      <c r="L1077" s="91">
        <f t="shared" si="266"/>
        <v>9.7478166152457316E-4</v>
      </c>
      <c r="M1077" s="88">
        <f t="shared" si="267"/>
        <v>-1.6570008285006331E-4</v>
      </c>
      <c r="N1077" s="88">
        <f t="shared" si="268"/>
        <v>1.3321562568969323</v>
      </c>
      <c r="O1077" s="92">
        <f t="shared" si="269"/>
        <v>1.3336770392192967</v>
      </c>
      <c r="P1077" s="64"/>
      <c r="Q1077" s="85">
        <v>108.00000000000099</v>
      </c>
      <c r="R1077" s="64">
        <f t="shared" si="270"/>
        <v>0</v>
      </c>
      <c r="S1077" s="64">
        <f t="shared" si="271"/>
        <v>1.34</v>
      </c>
      <c r="T1077" s="64"/>
      <c r="U1077" s="64"/>
    </row>
    <row r="1078" spans="1:21">
      <c r="A1078" s="85">
        <v>108.100000000001</v>
      </c>
      <c r="B1078" s="87">
        <f t="shared" si="256"/>
        <v>1.1037527593818883E-3</v>
      </c>
      <c r="C1078" s="88">
        <f t="shared" si="257"/>
        <v>1.4148760358650616E-3</v>
      </c>
      <c r="D1078" s="88">
        <f t="shared" si="258"/>
        <v>7.9262948289871471E-4</v>
      </c>
      <c r="E1078" s="89">
        <f t="shared" si="259"/>
        <v>-0.19863290581015025</v>
      </c>
      <c r="F1078" s="90">
        <f t="shared" si="260"/>
        <v>-0.19999999999999987</v>
      </c>
      <c r="G1078" s="90">
        <f t="shared" si="261"/>
        <v>1.3229943772738843E-3</v>
      </c>
      <c r="H1078" s="90">
        <f t="shared" si="262"/>
        <v>1.3245033112582658E-3</v>
      </c>
      <c r="I1078" s="87">
        <f t="shared" si="263"/>
        <v>1.3334621044885946</v>
      </c>
      <c r="J1078" s="88">
        <f t="shared" si="264"/>
        <v>1.334779374289794</v>
      </c>
      <c r="K1078" s="88">
        <f t="shared" si="265"/>
        <v>1.3321448346873952</v>
      </c>
      <c r="L1078" s="91">
        <f t="shared" si="266"/>
        <v>9.7388683108593237E-4</v>
      </c>
      <c r="M1078" s="88">
        <f t="shared" si="267"/>
        <v>-1.6554692565575219E-4</v>
      </c>
      <c r="N1078" s="88">
        <f t="shared" si="268"/>
        <v>1.332163463305281</v>
      </c>
      <c r="O1078" s="92">
        <f t="shared" si="269"/>
        <v>1.3336828550404711</v>
      </c>
      <c r="P1078" s="64"/>
      <c r="Q1078" s="85">
        <v>108.100000000001</v>
      </c>
      <c r="R1078" s="64">
        <f t="shared" si="270"/>
        <v>0</v>
      </c>
      <c r="S1078" s="64">
        <f t="shared" si="271"/>
        <v>1.34</v>
      </c>
      <c r="T1078" s="64"/>
      <c r="U1078" s="64"/>
    </row>
    <row r="1079" spans="1:21">
      <c r="A1079" s="85">
        <v>108.200000000001</v>
      </c>
      <c r="B1079" s="87">
        <f t="shared" si="256"/>
        <v>1.1027384671935204E-3</v>
      </c>
      <c r="C1079" s="88">
        <f t="shared" si="257"/>
        <v>1.4135768124608999E-3</v>
      </c>
      <c r="D1079" s="88">
        <f t="shared" si="258"/>
        <v>7.9190012192614074E-4</v>
      </c>
      <c r="E1079" s="89">
        <f t="shared" si="259"/>
        <v>-0.19863416066970177</v>
      </c>
      <c r="F1079" s="90">
        <f t="shared" si="260"/>
        <v>-0.19999999999999993</v>
      </c>
      <c r="G1079" s="90">
        <f t="shared" si="261"/>
        <v>1.3217799970626988E-3</v>
      </c>
      <c r="H1079" s="90">
        <f t="shared" si="262"/>
        <v>1.3232861606322244E-3</v>
      </c>
      <c r="I1079" s="87">
        <f t="shared" si="263"/>
        <v>1.3334681124793237</v>
      </c>
      <c r="J1079" s="88">
        <f t="shared" si="264"/>
        <v>1.3347841798578088</v>
      </c>
      <c r="K1079" s="88">
        <f t="shared" si="265"/>
        <v>1.3321520451008386</v>
      </c>
      <c r="L1079" s="91">
        <f t="shared" si="266"/>
        <v>9.7299364200464976E-4</v>
      </c>
      <c r="M1079" s="88">
        <f t="shared" si="267"/>
        <v>-1.6539405132729069E-4</v>
      </c>
      <c r="N1079" s="88">
        <f t="shared" si="268"/>
        <v>1.3321706564840654</v>
      </c>
      <c r="O1079" s="92">
        <f t="shared" si="269"/>
        <v>1.3336886601727624</v>
      </c>
      <c r="P1079" s="64"/>
      <c r="Q1079" s="85">
        <v>108.200000000001</v>
      </c>
      <c r="R1079" s="64">
        <f t="shared" si="270"/>
        <v>0</v>
      </c>
      <c r="S1079" s="64">
        <f t="shared" si="271"/>
        <v>1.34</v>
      </c>
      <c r="T1079" s="64"/>
      <c r="U1079" s="64"/>
    </row>
    <row r="1080" spans="1:21">
      <c r="A1080" s="85">
        <v>108.30000000000101</v>
      </c>
      <c r="B1080" s="87">
        <f t="shared" si="256"/>
        <v>1.101726037458675E-3</v>
      </c>
      <c r="C1080" s="88">
        <f t="shared" si="257"/>
        <v>1.4122799729200661E-3</v>
      </c>
      <c r="D1080" s="88">
        <f t="shared" si="258"/>
        <v>7.9117210199728381E-4</v>
      </c>
      <c r="E1080" s="89">
        <f t="shared" si="259"/>
        <v>-0.19863541322768796</v>
      </c>
      <c r="F1080" s="90">
        <f t="shared" si="260"/>
        <v>-0.2</v>
      </c>
      <c r="G1080" s="90">
        <f t="shared" si="261"/>
        <v>1.3205678441729821E-3</v>
      </c>
      <c r="H1080" s="90">
        <f t="shared" si="262"/>
        <v>1.32207124495041E-3</v>
      </c>
      <c r="I1080" s="87">
        <f t="shared" si="263"/>
        <v>1.3334741094381197</v>
      </c>
      <c r="J1080" s="88">
        <f t="shared" si="264"/>
        <v>1.3347889765869856</v>
      </c>
      <c r="K1080" s="88">
        <f t="shared" si="265"/>
        <v>1.3321592422892539</v>
      </c>
      <c r="L1080" s="91">
        <f t="shared" si="266"/>
        <v>9.72102089768957E-4</v>
      </c>
      <c r="M1080" s="88">
        <f t="shared" si="267"/>
        <v>-1.6524145908214003E-4</v>
      </c>
      <c r="N1080" s="88">
        <f t="shared" si="268"/>
        <v>1.3321778364696821</v>
      </c>
      <c r="O1080" s="92">
        <f t="shared" si="269"/>
        <v>1.3336944546456115</v>
      </c>
      <c r="P1080" s="64"/>
      <c r="Q1080" s="85">
        <v>108.30000000000101</v>
      </c>
      <c r="R1080" s="64">
        <f t="shared" si="270"/>
        <v>0</v>
      </c>
      <c r="S1080" s="64">
        <f t="shared" si="271"/>
        <v>1.34</v>
      </c>
      <c r="T1080" s="64"/>
      <c r="U1080" s="64"/>
    </row>
    <row r="1081" spans="1:21">
      <c r="A1081" s="85">
        <v>108.400000000001</v>
      </c>
      <c r="B1081" s="87">
        <f t="shared" si="256"/>
        <v>1.1007154650522738E-3</v>
      </c>
      <c r="C1081" s="88">
        <f t="shared" si="257"/>
        <v>1.4109855106875619E-3</v>
      </c>
      <c r="D1081" s="88">
        <f t="shared" si="258"/>
        <v>7.9044541941698571E-4</v>
      </c>
      <c r="E1081" s="89">
        <f t="shared" si="259"/>
        <v>-0.19863666349043477</v>
      </c>
      <c r="F1081" s="90">
        <f t="shared" si="260"/>
        <v>-0.19999999999999996</v>
      </c>
      <c r="G1081" s="90">
        <f t="shared" si="261"/>
        <v>1.3193579124825797E-3</v>
      </c>
      <c r="H1081" s="90">
        <f t="shared" si="262"/>
        <v>1.3208585580627285E-3</v>
      </c>
      <c r="I1081" s="87">
        <f t="shared" si="263"/>
        <v>1.3334800953953403</v>
      </c>
      <c r="J1081" s="88">
        <f t="shared" si="264"/>
        <v>1.3347937645016874</v>
      </c>
      <c r="K1081" s="88">
        <f t="shared" si="265"/>
        <v>1.3321664262889932</v>
      </c>
      <c r="L1081" s="91">
        <f t="shared" si="266"/>
        <v>9.7121216988356321E-4</v>
      </c>
      <c r="M1081" s="88">
        <f t="shared" si="267"/>
        <v>-1.6508914813998199E-4</v>
      </c>
      <c r="N1081" s="88">
        <f t="shared" si="268"/>
        <v>1.3321850032983948</v>
      </c>
      <c r="O1081" s="92">
        <f t="shared" si="269"/>
        <v>1.3337002384883507</v>
      </c>
      <c r="P1081" s="64"/>
      <c r="Q1081" s="85">
        <v>108.400000000001</v>
      </c>
      <c r="R1081" s="64">
        <f t="shared" si="270"/>
        <v>0</v>
      </c>
      <c r="S1081" s="64">
        <f t="shared" si="271"/>
        <v>1.34</v>
      </c>
      <c r="T1081" s="64"/>
      <c r="U1081" s="64"/>
    </row>
    <row r="1082" spans="1:21">
      <c r="A1082" s="85">
        <v>108.50000000000099</v>
      </c>
      <c r="B1082" s="87">
        <f t="shared" si="256"/>
        <v>1.0997067448680251E-3</v>
      </c>
      <c r="C1082" s="88">
        <f t="shared" si="257"/>
        <v>1.4096934192323999E-3</v>
      </c>
      <c r="D1082" s="88">
        <f t="shared" si="258"/>
        <v>7.8972007050365028E-4</v>
      </c>
      <c r="E1082" s="89">
        <f t="shared" si="259"/>
        <v>-0.19863791146424509</v>
      </c>
      <c r="F1082" s="90">
        <f t="shared" si="260"/>
        <v>-0.19999999999999996</v>
      </c>
      <c r="G1082" s="90">
        <f t="shared" si="261"/>
        <v>1.318150195891753E-3</v>
      </c>
      <c r="H1082" s="90">
        <f t="shared" si="262"/>
        <v>1.3196480938416301E-3</v>
      </c>
      <c r="I1082" s="87">
        <f t="shared" si="263"/>
        <v>1.3334860703812319</v>
      </c>
      <c r="J1082" s="88">
        <f t="shared" si="264"/>
        <v>1.3347985436261882</v>
      </c>
      <c r="K1082" s="88">
        <f t="shared" si="265"/>
        <v>1.3321735971362756</v>
      </c>
      <c r="L1082" s="91">
        <f t="shared" si="266"/>
        <v>9.7032387786948635E-4</v>
      </c>
      <c r="M1082" s="88">
        <f t="shared" si="267"/>
        <v>-1.6493711772388425E-4</v>
      </c>
      <c r="N1082" s="88">
        <f t="shared" si="268"/>
        <v>1.3321921570063346</v>
      </c>
      <c r="O1082" s="92">
        <f t="shared" si="269"/>
        <v>1.3337060117302055</v>
      </c>
      <c r="P1082" s="64"/>
      <c r="Q1082" s="85">
        <v>108.50000000000099</v>
      </c>
      <c r="R1082" s="64">
        <f t="shared" si="270"/>
        <v>0</v>
      </c>
      <c r="S1082" s="64">
        <f t="shared" si="271"/>
        <v>1.34</v>
      </c>
      <c r="T1082" s="64"/>
      <c r="U1082" s="64"/>
    </row>
    <row r="1083" spans="1:21">
      <c r="A1083" s="85">
        <v>108.600000000001</v>
      </c>
      <c r="B1083" s="87">
        <f t="shared" si="256"/>
        <v>1.0986998718183381E-3</v>
      </c>
      <c r="C1083" s="88">
        <f t="shared" si="257"/>
        <v>1.4084036920474934E-3</v>
      </c>
      <c r="D1083" s="88">
        <f t="shared" si="258"/>
        <v>7.8899605158918272E-4</v>
      </c>
      <c r="E1083" s="89">
        <f t="shared" si="259"/>
        <v>-0.19863915715539951</v>
      </c>
      <c r="F1083" s="90">
        <f t="shared" si="260"/>
        <v>-0.20000000000000007</v>
      </c>
      <c r="G1083" s="90">
        <f t="shared" si="261"/>
        <v>1.3169446883230782E-3</v>
      </c>
      <c r="H1083" s="90">
        <f t="shared" si="262"/>
        <v>1.3184398461820058E-3</v>
      </c>
      <c r="I1083" s="87">
        <f t="shared" si="263"/>
        <v>1.3334920344259296</v>
      </c>
      <c r="J1083" s="88">
        <f t="shared" si="264"/>
        <v>1.3348033139846722</v>
      </c>
      <c r="K1083" s="88">
        <f t="shared" si="265"/>
        <v>1.3321807548671867</v>
      </c>
      <c r="L1083" s="91">
        <f t="shared" si="266"/>
        <v>9.6943720926405213E-4</v>
      </c>
      <c r="M1083" s="88">
        <f t="shared" si="267"/>
        <v>-1.6478536705946754E-4</v>
      </c>
      <c r="N1083" s="88">
        <f t="shared" si="268"/>
        <v>1.3321992976294998</v>
      </c>
      <c r="O1083" s="92">
        <f t="shared" si="269"/>
        <v>1.3337117744002933</v>
      </c>
      <c r="P1083" s="64"/>
      <c r="Q1083" s="85">
        <v>108.600000000001</v>
      </c>
      <c r="R1083" s="64">
        <f t="shared" si="270"/>
        <v>0</v>
      </c>
      <c r="S1083" s="64">
        <f t="shared" si="271"/>
        <v>1.34</v>
      </c>
      <c r="T1083" s="64"/>
      <c r="U1083" s="64"/>
    </row>
    <row r="1084" spans="1:21">
      <c r="A1084" s="85">
        <v>108.700000000001</v>
      </c>
      <c r="B1084" s="87">
        <f t="shared" si="256"/>
        <v>1.0976948408342379E-3</v>
      </c>
      <c r="C1084" s="88">
        <f t="shared" si="257"/>
        <v>1.4071163226495481E-3</v>
      </c>
      <c r="D1084" s="88">
        <f t="shared" si="258"/>
        <v>7.8827335901892779E-4</v>
      </c>
      <c r="E1084" s="89">
        <f t="shared" si="259"/>
        <v>-0.1986404005701547</v>
      </c>
      <c r="F1084" s="90">
        <f t="shared" si="260"/>
        <v>-0.19999999999999993</v>
      </c>
      <c r="G1084" s="90">
        <f t="shared" si="261"/>
        <v>1.3157413837213432E-3</v>
      </c>
      <c r="H1084" s="90">
        <f t="shared" si="262"/>
        <v>1.3172338090010854E-3</v>
      </c>
      <c r="I1084" s="87">
        <f t="shared" si="263"/>
        <v>1.3334979875594586</v>
      </c>
      <c r="J1084" s="88">
        <f t="shared" si="264"/>
        <v>1.3348080756012357</v>
      </c>
      <c r="K1084" s="88">
        <f t="shared" si="265"/>
        <v>1.3321878995176812</v>
      </c>
      <c r="L1084" s="91">
        <f t="shared" si="266"/>
        <v>9.6855215962105782E-4</v>
      </c>
      <c r="M1084" s="88">
        <f t="shared" si="267"/>
        <v>-1.6463389537523822E-4</v>
      </c>
      <c r="N1084" s="88">
        <f t="shared" si="268"/>
        <v>1.3322064252037575</v>
      </c>
      <c r="O1084" s="92">
        <f t="shared" si="269"/>
        <v>1.3337175265276255</v>
      </c>
      <c r="P1084" s="64"/>
      <c r="Q1084" s="85">
        <v>108.700000000001</v>
      </c>
      <c r="R1084" s="64">
        <f t="shared" si="270"/>
        <v>0</v>
      </c>
      <c r="S1084" s="64">
        <f t="shared" si="271"/>
        <v>1.34</v>
      </c>
      <c r="T1084" s="64"/>
      <c r="U1084" s="64"/>
    </row>
    <row r="1085" spans="1:21">
      <c r="A1085" s="85">
        <v>108.80000000000101</v>
      </c>
      <c r="B1085" s="87">
        <f t="shared" si="256"/>
        <v>1.0966916468652796E-3</v>
      </c>
      <c r="C1085" s="88">
        <f t="shared" si="257"/>
        <v>1.4058313045789514E-3</v>
      </c>
      <c r="D1085" s="88">
        <f t="shared" si="258"/>
        <v>7.8755198915160757E-4</v>
      </c>
      <c r="E1085" s="89">
        <f t="shared" si="259"/>
        <v>-0.1986416417147448</v>
      </c>
      <c r="F1085" s="90">
        <f t="shared" si="260"/>
        <v>-0.19999999999999996</v>
      </c>
      <c r="G1085" s="90">
        <f t="shared" si="261"/>
        <v>1.3145402760534458E-3</v>
      </c>
      <c r="H1085" s="90">
        <f t="shared" si="262"/>
        <v>1.3160299762383354E-3</v>
      </c>
      <c r="I1085" s="87">
        <f t="shared" si="263"/>
        <v>1.3335039298117348</v>
      </c>
      <c r="J1085" s="88">
        <f t="shared" si="264"/>
        <v>1.3348128284998875</v>
      </c>
      <c r="K1085" s="88">
        <f t="shared" si="265"/>
        <v>1.332195031123582</v>
      </c>
      <c r="L1085" s="91">
        <f t="shared" si="266"/>
        <v>9.6766872451093679E-4</v>
      </c>
      <c r="M1085" s="88">
        <f t="shared" si="267"/>
        <v>-1.64482701902588E-4</v>
      </c>
      <c r="N1085" s="88">
        <f t="shared" si="268"/>
        <v>1.3322135397648436</v>
      </c>
      <c r="O1085" s="92">
        <f t="shared" si="269"/>
        <v>1.333723268141108</v>
      </c>
      <c r="P1085" s="64"/>
      <c r="Q1085" s="85">
        <v>108.80000000000101</v>
      </c>
      <c r="R1085" s="64">
        <f t="shared" si="270"/>
        <v>0</v>
      </c>
      <c r="S1085" s="64">
        <f t="shared" si="271"/>
        <v>1.34</v>
      </c>
      <c r="T1085" s="64"/>
      <c r="U1085" s="64"/>
    </row>
    <row r="1086" spans="1:21">
      <c r="A1086" s="85">
        <v>108.900000000001</v>
      </c>
      <c r="B1086" s="87">
        <f t="shared" si="256"/>
        <v>1.0956902848794641E-3</v>
      </c>
      <c r="C1086" s="88">
        <f t="shared" si="257"/>
        <v>1.4045486313996674E-3</v>
      </c>
      <c r="D1086" s="88">
        <f t="shared" si="258"/>
        <v>7.8683193835926073E-4</v>
      </c>
      <c r="E1086" s="89">
        <f t="shared" si="259"/>
        <v>-0.19864288059538143</v>
      </c>
      <c r="F1086" s="90">
        <f t="shared" si="260"/>
        <v>-0.19999999999999976</v>
      </c>
      <c r="G1086" s="90">
        <f t="shared" si="261"/>
        <v>1.3133413593082949E-3</v>
      </c>
      <c r="H1086" s="90">
        <f t="shared" si="262"/>
        <v>1.3148283418553566E-3</v>
      </c>
      <c r="I1086" s="87">
        <f t="shared" si="263"/>
        <v>1.333509861212564</v>
      </c>
      <c r="J1086" s="88">
        <f t="shared" si="264"/>
        <v>1.3348175727045464</v>
      </c>
      <c r="K1086" s="88">
        <f t="shared" si="265"/>
        <v>1.3322021497205814</v>
      </c>
      <c r="L1086" s="91">
        <f t="shared" si="266"/>
        <v>9.6678689951925961E-4</v>
      </c>
      <c r="M1086" s="88">
        <f t="shared" si="267"/>
        <v>-1.6433178587579381E-4</v>
      </c>
      <c r="N1086" s="88">
        <f t="shared" si="268"/>
        <v>1.3322206413483639</v>
      </c>
      <c r="O1086" s="92">
        <f t="shared" si="269"/>
        <v>1.33372899926954</v>
      </c>
      <c r="P1086" s="64"/>
      <c r="Q1086" s="85">
        <v>108.900000000001</v>
      </c>
      <c r="R1086" s="64">
        <f t="shared" si="270"/>
        <v>0</v>
      </c>
      <c r="S1086" s="64">
        <f t="shared" si="271"/>
        <v>1.34</v>
      </c>
      <c r="T1086" s="64"/>
      <c r="U1086" s="64"/>
    </row>
    <row r="1087" spans="1:21">
      <c r="A1087" s="85">
        <v>109.00000000000099</v>
      </c>
      <c r="B1087" s="87">
        <f t="shared" si="256"/>
        <v>1.0946907498631537E-3</v>
      </c>
      <c r="C1087" s="88">
        <f t="shared" si="257"/>
        <v>1.4032682966991263E-3</v>
      </c>
      <c r="D1087" s="88">
        <f t="shared" si="258"/>
        <v>7.8611320302718118E-4</v>
      </c>
      <c r="E1087" s="89">
        <f t="shared" si="259"/>
        <v>-0.19864411721825337</v>
      </c>
      <c r="F1087" s="90">
        <f t="shared" si="260"/>
        <v>-0.19999999999999984</v>
      </c>
      <c r="G1087" s="90">
        <f t="shared" si="261"/>
        <v>1.3121446274967077E-3</v>
      </c>
      <c r="H1087" s="90">
        <f t="shared" si="262"/>
        <v>1.3136288998357843E-3</v>
      </c>
      <c r="I1087" s="87">
        <f t="shared" si="263"/>
        <v>1.3335157817916439</v>
      </c>
      <c r="J1087" s="88">
        <f t="shared" si="264"/>
        <v>1.3348223082390458</v>
      </c>
      <c r="K1087" s="88">
        <f t="shared" si="265"/>
        <v>1.3322092553442422</v>
      </c>
      <c r="L1087" s="91">
        <f t="shared" si="266"/>
        <v>9.6590668024839547E-4</v>
      </c>
      <c r="M1087" s="88">
        <f t="shared" si="267"/>
        <v>-1.6418114653168417E-4</v>
      </c>
      <c r="N1087" s="88">
        <f t="shared" si="268"/>
        <v>1.3322277299897947</v>
      </c>
      <c r="O1087" s="92">
        <f t="shared" si="269"/>
        <v>1.3337347199416165</v>
      </c>
      <c r="P1087" s="64"/>
      <c r="Q1087" s="85">
        <v>109.00000000000099</v>
      </c>
      <c r="R1087" s="64">
        <f t="shared" si="270"/>
        <v>0</v>
      </c>
      <c r="S1087" s="64">
        <f t="shared" si="271"/>
        <v>1.34</v>
      </c>
      <c r="T1087" s="64"/>
      <c r="U1087" s="64"/>
    </row>
    <row r="1088" spans="1:21">
      <c r="A1088" s="85">
        <v>109.100000000001</v>
      </c>
      <c r="B1088" s="87">
        <f t="shared" si="256"/>
        <v>1.0936930368209887E-3</v>
      </c>
      <c r="C1088" s="88">
        <f t="shared" si="257"/>
        <v>1.401990294088119E-3</v>
      </c>
      <c r="D1088" s="88">
        <f t="shared" si="258"/>
        <v>7.8539577955385857E-4</v>
      </c>
      <c r="E1088" s="89">
        <f t="shared" si="259"/>
        <v>-0.19864535158952704</v>
      </c>
      <c r="F1088" s="90">
        <f t="shared" si="260"/>
        <v>-0.20000000000000004</v>
      </c>
      <c r="G1088" s="90">
        <f t="shared" si="261"/>
        <v>1.3109500746513116E-3</v>
      </c>
      <c r="H1088" s="90">
        <f t="shared" si="262"/>
        <v>1.3124316441851865E-3</v>
      </c>
      <c r="I1088" s="87">
        <f t="shared" si="263"/>
        <v>1.3335216915785637</v>
      </c>
      <c r="J1088" s="88">
        <f t="shared" si="264"/>
        <v>1.3348270351271314</v>
      </c>
      <c r="K1088" s="88">
        <f t="shared" si="265"/>
        <v>1.3322163480299962</v>
      </c>
      <c r="L1088" s="91">
        <f t="shared" si="266"/>
        <v>9.6502806231684531E-4</v>
      </c>
      <c r="M1088" s="88">
        <f t="shared" si="267"/>
        <v>-1.6403078311030513E-4</v>
      </c>
      <c r="N1088" s="88">
        <f t="shared" si="268"/>
        <v>1.3322348057244822</v>
      </c>
      <c r="O1088" s="92">
        <f t="shared" si="269"/>
        <v>1.3337404301859279</v>
      </c>
      <c r="P1088" s="64"/>
      <c r="Q1088" s="85">
        <v>109.100000000001</v>
      </c>
      <c r="R1088" s="64">
        <f t="shared" si="270"/>
        <v>0</v>
      </c>
      <c r="S1088" s="64">
        <f t="shared" si="271"/>
        <v>1.34</v>
      </c>
      <c r="T1088" s="64"/>
      <c r="U1088" s="64"/>
    </row>
    <row r="1089" spans="1:21">
      <c r="A1089" s="85">
        <v>109.200000000001</v>
      </c>
      <c r="B1089" s="87">
        <f t="shared" si="256"/>
        <v>1.092697140775805E-3</v>
      </c>
      <c r="C1089" s="88">
        <f t="shared" si="257"/>
        <v>1.4007146172006918E-3</v>
      </c>
      <c r="D1089" s="88">
        <f t="shared" si="258"/>
        <v>7.8467966435091818E-4</v>
      </c>
      <c r="E1089" s="89">
        <f t="shared" si="259"/>
        <v>-0.1986465837153461</v>
      </c>
      <c r="F1089" s="90">
        <f t="shared" si="260"/>
        <v>-0.19999999999999987</v>
      </c>
      <c r="G1089" s="90">
        <f t="shared" si="261"/>
        <v>1.3097576948264452E-3</v>
      </c>
      <c r="H1089" s="90">
        <f t="shared" si="262"/>
        <v>1.3112365689309658E-3</v>
      </c>
      <c r="I1089" s="87">
        <f t="shared" si="263"/>
        <v>1.3335275906028046</v>
      </c>
      <c r="J1089" s="88">
        <f t="shared" si="264"/>
        <v>1.3348317533924614</v>
      </c>
      <c r="K1089" s="88">
        <f t="shared" si="265"/>
        <v>1.3322234278131477</v>
      </c>
      <c r="L1089" s="91">
        <f t="shared" si="266"/>
        <v>9.6415104135840781E-4</v>
      </c>
      <c r="M1089" s="88">
        <f t="shared" si="267"/>
        <v>-1.6388069485425387E-4</v>
      </c>
      <c r="N1089" s="88">
        <f t="shared" si="268"/>
        <v>1.3322418685876447</v>
      </c>
      <c r="O1089" s="92">
        <f t="shared" si="269"/>
        <v>1.3337461300309599</v>
      </c>
      <c r="P1089" s="64"/>
      <c r="Q1089" s="85">
        <v>109.200000000001</v>
      </c>
      <c r="R1089" s="64">
        <f t="shared" si="270"/>
        <v>0</v>
      </c>
      <c r="S1089" s="64">
        <f t="shared" si="271"/>
        <v>1.34</v>
      </c>
      <c r="T1089" s="64"/>
      <c r="U1089" s="64"/>
    </row>
    <row r="1090" spans="1:21">
      <c r="A1090" s="85">
        <v>109.30000000000101</v>
      </c>
      <c r="B1090" s="87">
        <f t="shared" si="256"/>
        <v>1.0917030567685489E-3</v>
      </c>
      <c r="C1090" s="88">
        <f t="shared" si="257"/>
        <v>1.3994412596940386E-3</v>
      </c>
      <c r="D1090" s="88">
        <f t="shared" si="258"/>
        <v>7.8396485384305936E-4</v>
      </c>
      <c r="E1090" s="89">
        <f t="shared" si="259"/>
        <v>-0.1986478136018319</v>
      </c>
      <c r="F1090" s="90">
        <f t="shared" si="260"/>
        <v>-0.19999999999999987</v>
      </c>
      <c r="G1090" s="90">
        <f t="shared" si="261"/>
        <v>1.3085674820980577E-3</v>
      </c>
      <c r="H1090" s="90">
        <f t="shared" si="262"/>
        <v>1.3100436681222586E-3</v>
      </c>
      <c r="I1090" s="87">
        <f t="shared" si="263"/>
        <v>1.333533478893741</v>
      </c>
      <c r="J1090" s="88">
        <f t="shared" si="264"/>
        <v>1.3348364630586089</v>
      </c>
      <c r="K1090" s="88">
        <f t="shared" si="265"/>
        <v>1.3322304947288728</v>
      </c>
      <c r="L1090" s="91">
        <f t="shared" si="266"/>
        <v>9.6327561302317571E-4</v>
      </c>
      <c r="M1090" s="88">
        <f t="shared" si="267"/>
        <v>-1.6373088100867834E-4</v>
      </c>
      <c r="N1090" s="88">
        <f t="shared" si="268"/>
        <v>1.3322489186143727</v>
      </c>
      <c r="O1090" s="92">
        <f t="shared" si="269"/>
        <v>1.3337518195050948</v>
      </c>
      <c r="P1090" s="64"/>
      <c r="Q1090" s="85">
        <v>109.30000000000101</v>
      </c>
      <c r="R1090" s="64">
        <f t="shared" si="270"/>
        <v>0</v>
      </c>
      <c r="S1090" s="64">
        <f t="shared" si="271"/>
        <v>1.34</v>
      </c>
      <c r="T1090" s="64"/>
      <c r="U1090" s="64"/>
    </row>
    <row r="1091" spans="1:21">
      <c r="A1091" s="85">
        <v>109.400000000001</v>
      </c>
      <c r="B1091" s="87">
        <f t="shared" si="256"/>
        <v>1.0907107798581975E-3</v>
      </c>
      <c r="C1091" s="88">
        <f t="shared" si="257"/>
        <v>1.3981702152483979E-3</v>
      </c>
      <c r="D1091" s="88">
        <f t="shared" si="258"/>
        <v>7.8325134446799699E-4</v>
      </c>
      <c r="E1091" s="89">
        <f t="shared" si="259"/>
        <v>-0.1986490412550844</v>
      </c>
      <c r="F1091" s="90">
        <f t="shared" si="260"/>
        <v>-0.20000000000000012</v>
      </c>
      <c r="G1091" s="90">
        <f t="shared" si="261"/>
        <v>1.3073794305636138E-3</v>
      </c>
      <c r="H1091" s="90">
        <f t="shared" si="262"/>
        <v>1.3088529358298371E-3</v>
      </c>
      <c r="I1091" s="87">
        <f t="shared" si="263"/>
        <v>1.3335393564806399</v>
      </c>
      <c r="J1091" s="88">
        <f t="shared" si="264"/>
        <v>1.3348411641490614</v>
      </c>
      <c r="K1091" s="88">
        <f t="shared" si="265"/>
        <v>1.3322375488122185</v>
      </c>
      <c r="L1091" s="91">
        <f t="shared" si="266"/>
        <v>9.6240177297703545E-4</v>
      </c>
      <c r="M1091" s="88">
        <f t="shared" si="267"/>
        <v>-1.6358134082177666E-4</v>
      </c>
      <c r="N1091" s="88">
        <f t="shared" si="268"/>
        <v>1.3322559558396283</v>
      </c>
      <c r="O1091" s="92">
        <f t="shared" si="269"/>
        <v>1.3337574986366116</v>
      </c>
      <c r="P1091" s="64"/>
      <c r="Q1091" s="85">
        <v>109.400000000001</v>
      </c>
      <c r="R1091" s="64">
        <f t="shared" si="270"/>
        <v>0</v>
      </c>
      <c r="S1091" s="64">
        <f t="shared" si="271"/>
        <v>1.34</v>
      </c>
      <c r="T1091" s="64"/>
      <c r="U1091" s="64"/>
    </row>
    <row r="1092" spans="1:21">
      <c r="A1092" s="85">
        <v>109.50000000000099</v>
      </c>
      <c r="B1092" s="87">
        <f t="shared" si="256"/>
        <v>1.0897203051216755E-3</v>
      </c>
      <c r="C1092" s="88">
        <f t="shared" si="257"/>
        <v>1.3969014775669464E-3</v>
      </c>
      <c r="D1092" s="88">
        <f t="shared" si="258"/>
        <v>7.8253913267640454E-4</v>
      </c>
      <c r="E1092" s="89">
        <f t="shared" si="259"/>
        <v>-0.19865026668117997</v>
      </c>
      <c r="F1092" s="90">
        <f t="shared" si="260"/>
        <v>-0.19999999999999987</v>
      </c>
      <c r="G1092" s="90">
        <f t="shared" si="261"/>
        <v>1.3061935343419932E-3</v>
      </c>
      <c r="H1092" s="90">
        <f t="shared" si="262"/>
        <v>1.3076643661460105E-3</v>
      </c>
      <c r="I1092" s="87">
        <f t="shared" si="263"/>
        <v>1.3335452233926628</v>
      </c>
      <c r="J1092" s="88">
        <f t="shared" si="264"/>
        <v>1.3348458566872199</v>
      </c>
      <c r="K1092" s="88">
        <f t="shared" si="265"/>
        <v>1.3322445900981057</v>
      </c>
      <c r="L1092" s="91">
        <f t="shared" si="266"/>
        <v>9.615295169014982E-4</v>
      </c>
      <c r="M1092" s="88">
        <f t="shared" si="267"/>
        <v>-1.6343207354446352E-4</v>
      </c>
      <c r="N1092" s="88">
        <f t="shared" si="268"/>
        <v>1.3322629802982477</v>
      </c>
      <c r="O1092" s="92">
        <f t="shared" si="269"/>
        <v>1.3337631674536872</v>
      </c>
      <c r="P1092" s="64"/>
      <c r="Q1092" s="85">
        <v>109.50000000000099</v>
      </c>
      <c r="R1092" s="64">
        <f t="shared" si="270"/>
        <v>0</v>
      </c>
      <c r="S1092" s="64">
        <f t="shared" si="271"/>
        <v>1.34</v>
      </c>
      <c r="T1092" s="64"/>
      <c r="U1092" s="64"/>
    </row>
    <row r="1093" spans="1:21">
      <c r="A1093" s="85">
        <v>109.600000000001</v>
      </c>
      <c r="B1093" s="87">
        <f t="shared" si="256"/>
        <v>1.0887316276537733E-3</v>
      </c>
      <c r="C1093" s="88">
        <f t="shared" si="257"/>
        <v>1.3956350403756959E-3</v>
      </c>
      <c r="D1093" s="88">
        <f t="shared" si="258"/>
        <v>7.8182821493185057E-4</v>
      </c>
      <c r="E1093" s="89">
        <f t="shared" si="259"/>
        <v>-0.19865148988617437</v>
      </c>
      <c r="F1093" s="90">
        <f t="shared" si="260"/>
        <v>-0.20000000000000004</v>
      </c>
      <c r="G1093" s="90">
        <f t="shared" si="261"/>
        <v>1.3050097875733949E-3</v>
      </c>
      <c r="H1093" s="90">
        <f t="shared" si="262"/>
        <v>1.306477953184528E-3</v>
      </c>
      <c r="I1093" s="87">
        <f t="shared" si="263"/>
        <v>1.3335510796588641</v>
      </c>
      <c r="J1093" s="88">
        <f t="shared" si="264"/>
        <v>1.3348505406964002</v>
      </c>
      <c r="K1093" s="88">
        <f t="shared" si="265"/>
        <v>1.332251618621328</v>
      </c>
      <c r="L1093" s="91">
        <f t="shared" si="266"/>
        <v>9.6065884049336607E-4</v>
      </c>
      <c r="M1093" s="88">
        <f t="shared" si="267"/>
        <v>-1.6328307843037021E-4</v>
      </c>
      <c r="N1093" s="88">
        <f t="shared" si="268"/>
        <v>1.3322699920249403</v>
      </c>
      <c r="O1093" s="92">
        <f t="shared" si="269"/>
        <v>1.3337688259843949</v>
      </c>
      <c r="P1093" s="64"/>
      <c r="Q1093" s="85">
        <v>109.600000000001</v>
      </c>
      <c r="R1093" s="64">
        <f t="shared" si="270"/>
        <v>0</v>
      </c>
      <c r="S1093" s="64">
        <f t="shared" si="271"/>
        <v>1.34</v>
      </c>
      <c r="T1093" s="64"/>
      <c r="U1093" s="64"/>
    </row>
    <row r="1094" spans="1:21">
      <c r="A1094" s="85">
        <v>109.700000000001</v>
      </c>
      <c r="B1094" s="87">
        <f t="shared" si="256"/>
        <v>1.0877447425670676E-3</v>
      </c>
      <c r="C1094" s="88">
        <f t="shared" si="257"/>
        <v>1.3943708974233904E-3</v>
      </c>
      <c r="D1094" s="88">
        <f t="shared" si="258"/>
        <v>7.811185877107449E-4</v>
      </c>
      <c r="E1094" s="89">
        <f t="shared" si="259"/>
        <v>-0.1986527108761002</v>
      </c>
      <c r="F1094" s="90">
        <f t="shared" si="260"/>
        <v>-0.20000000000000004</v>
      </c>
      <c r="G1094" s="90">
        <f t="shared" si="261"/>
        <v>1.3038281844192413E-3</v>
      </c>
      <c r="H1094" s="90">
        <f t="shared" si="262"/>
        <v>1.3052936910804812E-3</v>
      </c>
      <c r="I1094" s="87">
        <f t="shared" si="263"/>
        <v>1.3335569253081945</v>
      </c>
      <c r="J1094" s="88">
        <f t="shared" si="264"/>
        <v>1.334855216199835</v>
      </c>
      <c r="K1094" s="88">
        <f t="shared" si="265"/>
        <v>1.3322586344165539</v>
      </c>
      <c r="L1094" s="91">
        <f t="shared" si="266"/>
        <v>9.5978973946572786E-4</v>
      </c>
      <c r="M1094" s="88">
        <f t="shared" si="267"/>
        <v>-1.6313435473567744E-4</v>
      </c>
      <c r="N1094" s="88">
        <f t="shared" si="268"/>
        <v>1.3322769910542902</v>
      </c>
      <c r="O1094" s="92">
        <f t="shared" si="269"/>
        <v>1.3337744742567079</v>
      </c>
      <c r="P1094" s="64"/>
      <c r="Q1094" s="85">
        <v>109.700000000001</v>
      </c>
      <c r="R1094" s="64">
        <f t="shared" si="270"/>
        <v>0</v>
      </c>
      <c r="S1094" s="64">
        <f t="shared" si="271"/>
        <v>1.34</v>
      </c>
      <c r="T1094" s="64"/>
      <c r="U1094" s="64"/>
    </row>
    <row r="1095" spans="1:21">
      <c r="A1095" s="86">
        <v>109.80000000000101</v>
      </c>
      <c r="B1095" s="87">
        <f t="shared" ref="B1095:B1158" si="272">(R_dead_char*(A1095)+R_c*m_c)/(A1095+m_c)</f>
        <v>1.0867596449918393E-3</v>
      </c>
      <c r="C1095" s="88">
        <f t="shared" ref="C1095:C1158" si="273">B1095*(1+SQRT(E1095^2+F1095^2))</f>
        <v>1.3931090424814014E-3</v>
      </c>
      <c r="D1095" s="88">
        <f t="shared" ref="D1095:D1158" si="274">B1095*(1-SQRT(E1095^2+F1095^2))</f>
        <v>7.8041024750227707E-4</v>
      </c>
      <c r="E1095" s="89">
        <f t="shared" ref="E1095:E1158" si="275">(B1095-G1095)/B1095</f>
        <v>-0.19865392965696915</v>
      </c>
      <c r="F1095" s="90">
        <f t="shared" ref="F1095:F1158" si="276">(B1095-H1095)/B1095</f>
        <v>-0.19999999999999993</v>
      </c>
      <c r="G1095" s="90">
        <f t="shared" ref="G1095:G1158" si="277">(R_dead_char*A1095+R_c*(m_c+sig_m_c))/(A1095+(m_c+sig_m_c))</f>
        <v>1.3026487190620809E-3</v>
      </c>
      <c r="H1095" s="90">
        <f t="shared" ref="H1095:H1158" si="278">(R_dead_char*A1095+(R_c+sig_Rc)*(m_c))/(A1095+m_c)</f>
        <v>1.3041115739902071E-3</v>
      </c>
      <c r="I1095" s="87">
        <f t="shared" ref="I1095:I1158" si="279">(R_mod_char*(A1095)+R_c*m_c)/(A1095+m_c)</f>
        <v>1.3335627603694986</v>
      </c>
      <c r="J1095" s="88">
        <f t="shared" ref="J1095:J1158" si="280">I1095*(1+SQRT(L1095^2+M1095^2))</f>
        <v>1.3348598832206713</v>
      </c>
      <c r="K1095" s="88">
        <f t="shared" ref="K1095:K1158" si="281">I1095*(1-SQRT(L1095^2+M1095^2))</f>
        <v>1.3322656375183257</v>
      </c>
      <c r="L1095" s="91">
        <f t="shared" ref="L1095:L1158" si="282">(I1095-N1095)/I1095</f>
        <v>9.5892220954679329E-4</v>
      </c>
      <c r="M1095" s="88">
        <f t="shared" ref="M1095:M1158" si="283">(I1095-O1095)/I1095</f>
        <v>-1.6298590171944844E-4</v>
      </c>
      <c r="N1095" s="88">
        <f t="shared" ref="N1095:N1158" si="284">(R_mod_char*A1095+(R_c*(m_c+sig_m_c)))/(A1095+(m_c+sig_m_c))</f>
        <v>1.3322839774207558</v>
      </c>
      <c r="O1095" s="92">
        <f t="shared" ref="O1095:O1158" si="285">(R_mod_char*A1095+(R_c+sig_Rc)*(m_c))/(A1095+(m_c))</f>
        <v>1.3337801122984969</v>
      </c>
      <c r="P1095" s="64"/>
      <c r="Q1095" s="85">
        <v>109.80000000000101</v>
      </c>
      <c r="R1095" s="64">
        <f t="shared" ref="R1095:R1158" si="286">R_bulk_dead_std</f>
        <v>0</v>
      </c>
      <c r="S1095" s="64">
        <f t="shared" ref="S1095:S1158" si="287">R_bulk_mod_std</f>
        <v>1.34</v>
      </c>
      <c r="T1095" s="64"/>
      <c r="U1095" s="64"/>
    </row>
    <row r="1096" spans="1:21">
      <c r="A1096" s="85">
        <v>109.900000000001</v>
      </c>
      <c r="B1096" s="87">
        <f t="shared" si="272"/>
        <v>1.0857763300759944E-3</v>
      </c>
      <c r="C1096" s="88">
        <f t="shared" si="273"/>
        <v>1.391849469343629E-3</v>
      </c>
      <c r="D1096" s="88">
        <f t="shared" si="274"/>
        <v>7.7970319080835997E-4</v>
      </c>
      <c r="E1096" s="89">
        <f t="shared" si="275"/>
        <v>-0.19865514623477096</v>
      </c>
      <c r="F1096" s="90">
        <f t="shared" si="276"/>
        <v>-0.20000000000000004</v>
      </c>
      <c r="G1096" s="90">
        <f t="shared" si="277"/>
        <v>1.301471385705494E-3</v>
      </c>
      <c r="H1096" s="90">
        <f t="shared" si="278"/>
        <v>1.3029315960911933E-3</v>
      </c>
      <c r="I1096" s="87">
        <f t="shared" si="279"/>
        <v>1.3335685848715166</v>
      </c>
      <c r="J1096" s="88">
        <f t="shared" si="280"/>
        <v>1.334864541781972</v>
      </c>
      <c r="K1096" s="88">
        <f t="shared" si="281"/>
        <v>1.3322726279610613</v>
      </c>
      <c r="L1096" s="91">
        <f t="shared" si="282"/>
        <v>9.5805624647972442E-4</v>
      </c>
      <c r="M1096" s="88">
        <f t="shared" si="283"/>
        <v>-1.6283771864362845E-4</v>
      </c>
      <c r="N1096" s="88">
        <f t="shared" si="284"/>
        <v>1.3322909511586714</v>
      </c>
      <c r="O1096" s="92">
        <f t="shared" si="285"/>
        <v>1.3337857401375319</v>
      </c>
      <c r="P1096" s="64"/>
      <c r="Q1096" s="85">
        <v>109.900000000001</v>
      </c>
      <c r="R1096" s="64">
        <f t="shared" si="286"/>
        <v>0</v>
      </c>
      <c r="S1096" s="64">
        <f t="shared" si="287"/>
        <v>1.34</v>
      </c>
      <c r="T1096" s="64"/>
      <c r="U1096" s="64"/>
    </row>
    <row r="1097" spans="1:21">
      <c r="A1097" s="85">
        <v>110.00000000000099</v>
      </c>
      <c r="B1097" s="87">
        <f t="shared" si="272"/>
        <v>1.0847947929849839E-3</v>
      </c>
      <c r="C1097" s="88">
        <f t="shared" si="273"/>
        <v>1.3905921718263953E-3</v>
      </c>
      <c r="D1097" s="88">
        <f t="shared" si="274"/>
        <v>7.7899741414357254E-4</v>
      </c>
      <c r="E1097" s="89">
        <f t="shared" si="275"/>
        <v>-0.19865636061547348</v>
      </c>
      <c r="F1097" s="90">
        <f t="shared" si="276"/>
        <v>-0.19999999999999987</v>
      </c>
      <c r="G1097" s="90">
        <f t="shared" si="277"/>
        <v>1.3002961785739968E-3</v>
      </c>
      <c r="H1097" s="90">
        <f t="shared" si="278"/>
        <v>1.3017537515819806E-3</v>
      </c>
      <c r="I1097" s="87">
        <f t="shared" si="279"/>
        <v>1.3335743988428856</v>
      </c>
      <c r="J1097" s="88">
        <f t="shared" si="280"/>
        <v>1.3348691919067177</v>
      </c>
      <c r="K1097" s="88">
        <f t="shared" si="281"/>
        <v>1.3322796057790538</v>
      </c>
      <c r="L1097" s="91">
        <f t="shared" si="282"/>
        <v>9.5719184602396533E-4</v>
      </c>
      <c r="M1097" s="88">
        <f t="shared" si="283"/>
        <v>-1.6268980477221188E-4</v>
      </c>
      <c r="N1097" s="88">
        <f t="shared" si="284"/>
        <v>1.3322979123022469</v>
      </c>
      <c r="O1097" s="92">
        <f t="shared" si="285"/>
        <v>1.3337913578014826</v>
      </c>
      <c r="P1097" s="64"/>
      <c r="Q1097" s="85">
        <v>110.00000000000099</v>
      </c>
      <c r="R1097" s="64">
        <f t="shared" si="286"/>
        <v>0</v>
      </c>
      <c r="S1097" s="64">
        <f t="shared" si="287"/>
        <v>1.34</v>
      </c>
      <c r="T1097" s="64"/>
      <c r="U1097" s="64"/>
    </row>
    <row r="1098" spans="1:21">
      <c r="A1098" s="85">
        <v>110.100000000001</v>
      </c>
      <c r="B1098" s="87">
        <f t="shared" si="272"/>
        <v>1.0838150289017242E-3</v>
      </c>
      <c r="C1098" s="88">
        <f t="shared" si="273"/>
        <v>1.389337143768348E-3</v>
      </c>
      <c r="D1098" s="88">
        <f t="shared" si="274"/>
        <v>7.7829291403510041E-4</v>
      </c>
      <c r="E1098" s="89">
        <f t="shared" si="275"/>
        <v>-0.19865757280502333</v>
      </c>
      <c r="F1098" s="90">
        <f t="shared" si="276"/>
        <v>-0.19999999999999993</v>
      </c>
      <c r="G1098" s="90">
        <f t="shared" si="277"/>
        <v>1.299123091912947E-3</v>
      </c>
      <c r="H1098" s="90">
        <f t="shared" si="278"/>
        <v>1.300578034682069E-3</v>
      </c>
      <c r="I1098" s="87">
        <f t="shared" si="279"/>
        <v>1.3335802023121388</v>
      </c>
      <c r="J1098" s="88">
        <f t="shared" si="280"/>
        <v>1.334873833617805</v>
      </c>
      <c r="K1098" s="88">
        <f t="shared" si="281"/>
        <v>1.3322865710064726</v>
      </c>
      <c r="L1098" s="91">
        <f t="shared" si="282"/>
        <v>9.5632900395374273E-4</v>
      </c>
      <c r="M1098" s="88">
        <f t="shared" si="283"/>
        <v>-1.6254215937257417E-4</v>
      </c>
      <c r="N1098" s="88">
        <f t="shared" si="284"/>
        <v>1.3323048608855692</v>
      </c>
      <c r="O1098" s="92">
        <f t="shared" si="285"/>
        <v>1.3337969653179191</v>
      </c>
      <c r="P1098" s="64"/>
      <c r="Q1098" s="85">
        <v>110.100000000001</v>
      </c>
      <c r="R1098" s="64">
        <f t="shared" si="286"/>
        <v>0</v>
      </c>
      <c r="S1098" s="64">
        <f t="shared" si="287"/>
        <v>1.34</v>
      </c>
      <c r="T1098" s="64"/>
      <c r="U1098" s="64"/>
    </row>
    <row r="1099" spans="1:21">
      <c r="A1099" s="85">
        <v>110.200000000001</v>
      </c>
      <c r="B1099" s="87">
        <f t="shared" si="272"/>
        <v>1.0828370330265196E-3</v>
      </c>
      <c r="C1099" s="88">
        <f t="shared" si="273"/>
        <v>1.3880843790303567E-3</v>
      </c>
      <c r="D1099" s="88">
        <f t="shared" si="274"/>
        <v>7.7758968702268231E-4</v>
      </c>
      <c r="E1099" s="89">
        <f t="shared" si="275"/>
        <v>-0.19865878280934532</v>
      </c>
      <c r="F1099" s="90">
        <f t="shared" si="276"/>
        <v>-0.20000000000000015</v>
      </c>
      <c r="G1099" s="90">
        <f t="shared" si="277"/>
        <v>1.2979521199884508E-3</v>
      </c>
      <c r="H1099" s="90">
        <f t="shared" si="278"/>
        <v>1.2994044396318237E-3</v>
      </c>
      <c r="I1099" s="87">
        <f t="shared" si="279"/>
        <v>1.3335859953077063</v>
      </c>
      <c r="J1099" s="88">
        <f t="shared" si="280"/>
        <v>1.334878466938048</v>
      </c>
      <c r="K1099" s="88">
        <f t="shared" si="281"/>
        <v>1.3322935236773645</v>
      </c>
      <c r="L1099" s="91">
        <f t="shared" si="282"/>
        <v>9.5546771605856313E-4</v>
      </c>
      <c r="M1099" s="88">
        <f t="shared" si="283"/>
        <v>-1.6239478171430589E-4</v>
      </c>
      <c r="N1099" s="88">
        <f t="shared" si="284"/>
        <v>1.3323117969426019</v>
      </c>
      <c r="O1099" s="92">
        <f t="shared" si="285"/>
        <v>1.3338025627143115</v>
      </c>
      <c r="P1099" s="64"/>
      <c r="Q1099" s="85">
        <v>110.200000000001</v>
      </c>
      <c r="R1099" s="64">
        <f t="shared" si="286"/>
        <v>0</v>
      </c>
      <c r="S1099" s="64">
        <f t="shared" si="287"/>
        <v>1.34</v>
      </c>
      <c r="T1099" s="64"/>
      <c r="U1099" s="64"/>
    </row>
    <row r="1100" spans="1:21">
      <c r="A1100" s="85">
        <v>110.30000000000101</v>
      </c>
      <c r="B1100" s="87">
        <f t="shared" si="272"/>
        <v>1.0818608005769826E-3</v>
      </c>
      <c r="C1100" s="88">
        <f t="shared" si="273"/>
        <v>1.3868338714954141E-3</v>
      </c>
      <c r="D1100" s="88">
        <f t="shared" si="274"/>
        <v>7.768877296585509E-4</v>
      </c>
      <c r="E1100" s="89">
        <f t="shared" si="275"/>
        <v>-0.1986599906343432</v>
      </c>
      <c r="F1100" s="90">
        <f t="shared" si="276"/>
        <v>-0.19999999999999996</v>
      </c>
      <c r="G1100" s="90">
        <f t="shared" si="277"/>
        <v>1.2967832570872689E-3</v>
      </c>
      <c r="H1100" s="90">
        <f t="shared" si="278"/>
        <v>1.298232960692379E-3</v>
      </c>
      <c r="I1100" s="87">
        <f t="shared" si="279"/>
        <v>1.3335917778579158</v>
      </c>
      <c r="J1100" s="88">
        <f t="shared" si="280"/>
        <v>1.3348830918901786</v>
      </c>
      <c r="K1100" s="88">
        <f t="shared" si="281"/>
        <v>1.332300463825653</v>
      </c>
      <c r="L1100" s="91">
        <f t="shared" si="282"/>
        <v>9.5460797814321183E-4</v>
      </c>
      <c r="M1100" s="88">
        <f t="shared" si="283"/>
        <v>-1.6224767106987851E-4</v>
      </c>
      <c r="N1100" s="88">
        <f t="shared" si="284"/>
        <v>1.3323187205071865</v>
      </c>
      <c r="O1100" s="92">
        <f t="shared" si="285"/>
        <v>1.3338081500180312</v>
      </c>
      <c r="P1100" s="64"/>
      <c r="Q1100" s="85">
        <v>110.30000000000101</v>
      </c>
      <c r="R1100" s="64">
        <f t="shared" si="286"/>
        <v>0</v>
      </c>
      <c r="S1100" s="64">
        <f t="shared" si="287"/>
        <v>1.34</v>
      </c>
      <c r="T1100" s="64"/>
      <c r="U1100" s="64"/>
    </row>
    <row r="1101" spans="1:21">
      <c r="A1101" s="85">
        <v>110.400000000001</v>
      </c>
      <c r="B1101" s="87">
        <f t="shared" si="272"/>
        <v>1.0808863267879564E-3</v>
      </c>
      <c r="C1101" s="88">
        <f t="shared" si="273"/>
        <v>1.3855856150685358E-3</v>
      </c>
      <c r="D1101" s="88">
        <f t="shared" si="274"/>
        <v>7.7618703850737688E-4</v>
      </c>
      <c r="E1101" s="89">
        <f t="shared" si="275"/>
        <v>-0.19866119628589926</v>
      </c>
      <c r="F1101" s="90">
        <f t="shared" si="276"/>
        <v>-0.19999999999999979</v>
      </c>
      <c r="G1101" s="90">
        <f t="shared" si="277"/>
        <v>1.2956164975167232E-3</v>
      </c>
      <c r="H1101" s="90">
        <f t="shared" si="278"/>
        <v>1.2970635921455474E-3</v>
      </c>
      <c r="I1101" s="87">
        <f t="shared" si="279"/>
        <v>1.3335975499909927</v>
      </c>
      <c r="J1101" s="88">
        <f t="shared" si="280"/>
        <v>1.3348877084968453</v>
      </c>
      <c r="K1101" s="88">
        <f t="shared" si="281"/>
        <v>1.3323073914851398</v>
      </c>
      <c r="L1101" s="91">
        <f t="shared" si="282"/>
        <v>9.5374978602691862E-4</v>
      </c>
      <c r="M1101" s="88">
        <f t="shared" si="283"/>
        <v>-1.6210082671414469E-4</v>
      </c>
      <c r="N1101" s="88">
        <f t="shared" si="284"/>
        <v>1.3323256316130427</v>
      </c>
      <c r="O1101" s="92">
        <f t="shared" si="285"/>
        <v>1.3338137272563502</v>
      </c>
      <c r="P1101" s="64"/>
      <c r="Q1101" s="85">
        <v>110.400000000001</v>
      </c>
      <c r="R1101" s="64">
        <f t="shared" si="286"/>
        <v>0</v>
      </c>
      <c r="S1101" s="64">
        <f t="shared" si="287"/>
        <v>1.34</v>
      </c>
      <c r="T1101" s="64"/>
      <c r="U1101" s="64"/>
    </row>
    <row r="1102" spans="1:21">
      <c r="A1102" s="85">
        <v>110.50000000000099</v>
      </c>
      <c r="B1102" s="87">
        <f t="shared" si="272"/>
        <v>1.0799136069114374E-3</v>
      </c>
      <c r="C1102" s="88">
        <f t="shared" si="273"/>
        <v>1.3843396036766623E-3</v>
      </c>
      <c r="D1102" s="88">
        <f t="shared" si="274"/>
        <v>7.7548761014621247E-4</v>
      </c>
      <c r="E1102" s="89">
        <f t="shared" si="275"/>
        <v>-0.1986623997698751</v>
      </c>
      <c r="F1102" s="90">
        <f t="shared" si="276"/>
        <v>-0.19999999999999996</v>
      </c>
      <c r="G1102" s="90">
        <f t="shared" si="277"/>
        <v>1.2944518356046051E-3</v>
      </c>
      <c r="H1102" s="90">
        <f t="shared" si="278"/>
        <v>1.2958963282937248E-3</v>
      </c>
      <c r="I1102" s="87">
        <f t="shared" si="279"/>
        <v>1.3336033117350612</v>
      </c>
      <c r="J1102" s="88">
        <f t="shared" si="280"/>
        <v>1.3348923167806173</v>
      </c>
      <c r="K1102" s="88">
        <f t="shared" si="281"/>
        <v>1.3323143066895051</v>
      </c>
      <c r="L1102" s="91">
        <f t="shared" si="282"/>
        <v>9.5289313554502032E-4</v>
      </c>
      <c r="M1102" s="88">
        <f t="shared" si="283"/>
        <v>-1.6195424792500378E-4</v>
      </c>
      <c r="N1102" s="88">
        <f t="shared" si="284"/>
        <v>1.3323325302937687</v>
      </c>
      <c r="O1102" s="92">
        <f t="shared" si="285"/>
        <v>1.3338192944564435</v>
      </c>
      <c r="P1102" s="64"/>
      <c r="Q1102" s="85">
        <v>110.50000000000099</v>
      </c>
      <c r="R1102" s="64">
        <f t="shared" si="286"/>
        <v>0</v>
      </c>
      <c r="S1102" s="64">
        <f t="shared" si="287"/>
        <v>1.34</v>
      </c>
      <c r="T1102" s="64"/>
      <c r="U1102" s="64"/>
    </row>
    <row r="1103" spans="1:21">
      <c r="A1103" s="85">
        <v>110.600000000001</v>
      </c>
      <c r="B1103" s="87">
        <f t="shared" si="272"/>
        <v>1.0789426362164979E-3</v>
      </c>
      <c r="C1103" s="88">
        <f t="shared" si="273"/>
        <v>1.3830958312685585E-3</v>
      </c>
      <c r="D1103" s="88">
        <f t="shared" si="274"/>
        <v>7.7478944116443746E-4</v>
      </c>
      <c r="E1103" s="89">
        <f t="shared" si="275"/>
        <v>-0.19866360109211101</v>
      </c>
      <c r="F1103" s="90">
        <f t="shared" si="276"/>
        <v>-0.19999999999999996</v>
      </c>
      <c r="G1103" s="90">
        <f t="shared" si="277"/>
        <v>1.2932892656990829E-3</v>
      </c>
      <c r="H1103" s="90">
        <f t="shared" si="278"/>
        <v>1.2947311634597975E-3</v>
      </c>
      <c r="I1103" s="87">
        <f t="shared" si="279"/>
        <v>1.3336090631181443</v>
      </c>
      <c r="J1103" s="88">
        <f t="shared" si="280"/>
        <v>1.3348969167639808</v>
      </c>
      <c r="K1103" s="88">
        <f t="shared" si="281"/>
        <v>1.3323212094723078</v>
      </c>
      <c r="L1103" s="91">
        <f t="shared" si="282"/>
        <v>9.5203802254712866E-4</v>
      </c>
      <c r="M1103" s="88">
        <f t="shared" si="283"/>
        <v>-1.6180793398240271E-4</v>
      </c>
      <c r="N1103" s="88">
        <f t="shared" si="284"/>
        <v>1.3323394165828424</v>
      </c>
      <c r="O1103" s="92">
        <f t="shared" si="285"/>
        <v>1.3338248516453877</v>
      </c>
      <c r="P1103" s="64"/>
      <c r="Q1103" s="85">
        <v>110.600000000001</v>
      </c>
      <c r="R1103" s="64">
        <f t="shared" si="286"/>
        <v>0</v>
      </c>
      <c r="S1103" s="64">
        <f t="shared" si="287"/>
        <v>1.34</v>
      </c>
      <c r="T1103" s="64"/>
      <c r="U1103" s="64"/>
    </row>
    <row r="1104" spans="1:21">
      <c r="A1104" s="85">
        <v>110.700000000001</v>
      </c>
      <c r="B1104" s="87">
        <f t="shared" si="272"/>
        <v>1.0779734099892104E-3</v>
      </c>
      <c r="C1104" s="88">
        <f t="shared" si="273"/>
        <v>1.3818542918147185E-3</v>
      </c>
      <c r="D1104" s="88">
        <f t="shared" si="274"/>
        <v>7.7409252816370232E-4</v>
      </c>
      <c r="E1104" s="89">
        <f t="shared" si="275"/>
        <v>-0.19866480025842589</v>
      </c>
      <c r="F1104" s="90">
        <f t="shared" si="276"/>
        <v>-0.20000000000000015</v>
      </c>
      <c r="G1104" s="90">
        <f t="shared" si="277"/>
        <v>1.2921287821686112E-3</v>
      </c>
      <c r="H1104" s="90">
        <f t="shared" si="278"/>
        <v>1.2935680919870527E-3</v>
      </c>
      <c r="I1104" s="87">
        <f t="shared" si="279"/>
        <v>1.3336148041681641</v>
      </c>
      <c r="J1104" s="88">
        <f t="shared" si="280"/>
        <v>1.3349015084693412</v>
      </c>
      <c r="K1104" s="88">
        <f t="shared" si="281"/>
        <v>1.3323280998669873</v>
      </c>
      <c r="L1104" s="91">
        <f t="shared" si="282"/>
        <v>9.5118444289762796E-4</v>
      </c>
      <c r="M1104" s="88">
        <f t="shared" si="283"/>
        <v>-1.616618841691682E-4</v>
      </c>
      <c r="N1104" s="88">
        <f t="shared" si="284"/>
        <v>1.3323462905136214</v>
      </c>
      <c r="O1104" s="92">
        <f t="shared" si="285"/>
        <v>1.3338303988501619</v>
      </c>
      <c r="P1104" s="64"/>
      <c r="Q1104" s="85">
        <v>110.700000000001</v>
      </c>
      <c r="R1104" s="64">
        <f t="shared" si="286"/>
        <v>0</v>
      </c>
      <c r="S1104" s="64">
        <f t="shared" si="287"/>
        <v>1.34</v>
      </c>
      <c r="T1104" s="64"/>
      <c r="U1104" s="64"/>
    </row>
    <row r="1105" spans="1:21">
      <c r="A1105" s="85">
        <v>110.80000000000101</v>
      </c>
      <c r="B1105" s="87">
        <f t="shared" si="272"/>
        <v>1.0770059235325697E-3</v>
      </c>
      <c r="C1105" s="88">
        <f t="shared" si="273"/>
        <v>1.3806149793072651E-3</v>
      </c>
      <c r="D1105" s="88">
        <f t="shared" si="274"/>
        <v>7.7339686775787432E-4</v>
      </c>
      <c r="E1105" s="89">
        <f t="shared" si="275"/>
        <v>-0.19866599727461812</v>
      </c>
      <c r="F1105" s="90">
        <f t="shared" si="276"/>
        <v>-0.19999999999999987</v>
      </c>
      <c r="G1105" s="90">
        <f t="shared" si="277"/>
        <v>1.2909703794018387E-3</v>
      </c>
      <c r="H1105" s="90">
        <f t="shared" si="278"/>
        <v>1.2924071082390835E-3</v>
      </c>
      <c r="I1105" s="87">
        <f t="shared" si="279"/>
        <v>1.333620534912942</v>
      </c>
      <c r="J1105" s="88">
        <f t="shared" si="280"/>
        <v>1.3349060919190228</v>
      </c>
      <c r="K1105" s="88">
        <f t="shared" si="281"/>
        <v>1.332334977906861</v>
      </c>
      <c r="L1105" s="91">
        <f t="shared" si="282"/>
        <v>9.5033239247600669E-4</v>
      </c>
      <c r="M1105" s="88">
        <f t="shared" si="283"/>
        <v>-1.6151609777117305E-4</v>
      </c>
      <c r="N1105" s="88">
        <f t="shared" si="284"/>
        <v>1.332353152119343</v>
      </c>
      <c r="O1105" s="92">
        <f t="shared" si="285"/>
        <v>1.3338359360976486</v>
      </c>
      <c r="P1105" s="64"/>
      <c r="Q1105" s="85">
        <v>110.80000000000101</v>
      </c>
      <c r="R1105" s="64">
        <f t="shared" si="286"/>
        <v>0</v>
      </c>
      <c r="S1105" s="64">
        <f t="shared" si="287"/>
        <v>1.34</v>
      </c>
      <c r="T1105" s="64"/>
      <c r="U1105" s="64"/>
    </row>
    <row r="1106" spans="1:21">
      <c r="A1106" s="85">
        <v>110.900000000001</v>
      </c>
      <c r="B1106" s="87">
        <f t="shared" si="272"/>
        <v>1.0760401721664177E-3</v>
      </c>
      <c r="C1106" s="88">
        <f t="shared" si="273"/>
        <v>1.3793778877598561E-3</v>
      </c>
      <c r="D1106" s="88">
        <f t="shared" si="274"/>
        <v>7.7270245657297951E-4</v>
      </c>
      <c r="E1106" s="89">
        <f t="shared" si="275"/>
        <v>-0.19866719214646567</v>
      </c>
      <c r="F1106" s="90">
        <f t="shared" si="276"/>
        <v>-0.20000000000000009</v>
      </c>
      <c r="G1106" s="90">
        <f t="shared" si="277"/>
        <v>1.2898140518075195E-3</v>
      </c>
      <c r="H1106" s="90">
        <f t="shared" si="278"/>
        <v>1.2912482065997014E-3</v>
      </c>
      <c r="I1106" s="87">
        <f t="shared" si="279"/>
        <v>1.333626255380201</v>
      </c>
      <c r="J1106" s="88">
        <f t="shared" si="280"/>
        <v>1.3349106671352722</v>
      </c>
      <c r="K1106" s="88">
        <f t="shared" si="281"/>
        <v>1.3323418436251298</v>
      </c>
      <c r="L1106" s="91">
        <f t="shared" si="282"/>
        <v>9.494818671765212E-4</v>
      </c>
      <c r="M1106" s="88">
        <f t="shared" si="283"/>
        <v>-1.6137057407583701E-4</v>
      </c>
      <c r="N1106" s="88">
        <f t="shared" si="284"/>
        <v>1.3323600014331269</v>
      </c>
      <c r="O1106" s="92">
        <f t="shared" si="285"/>
        <v>1.3338414634146343</v>
      </c>
      <c r="P1106" s="64"/>
      <c r="Q1106" s="85">
        <v>110.900000000001</v>
      </c>
      <c r="R1106" s="64">
        <f t="shared" si="286"/>
        <v>0</v>
      </c>
      <c r="S1106" s="64">
        <f t="shared" si="287"/>
        <v>1.34</v>
      </c>
      <c r="T1106" s="64"/>
      <c r="U1106" s="64"/>
    </row>
    <row r="1107" spans="1:21">
      <c r="A1107" s="85">
        <v>111.00000000000099</v>
      </c>
      <c r="B1107" s="87">
        <f t="shared" si="272"/>
        <v>1.0750761512273688E-3</v>
      </c>
      <c r="C1107" s="88">
        <f t="shared" si="273"/>
        <v>1.3781430112075851E-3</v>
      </c>
      <c r="D1107" s="88">
        <f t="shared" si="274"/>
        <v>7.7200929124715274E-4</v>
      </c>
      <c r="E1107" s="89">
        <f t="shared" si="275"/>
        <v>-0.19866838487972524</v>
      </c>
      <c r="F1107" s="90">
        <f t="shared" si="276"/>
        <v>-0.2</v>
      </c>
      <c r="G1107" s="90">
        <f t="shared" si="277"/>
        <v>1.2886597938144215E-3</v>
      </c>
      <c r="H1107" s="90">
        <f t="shared" si="278"/>
        <v>1.2900913814728426E-3</v>
      </c>
      <c r="I1107" s="87">
        <f t="shared" si="279"/>
        <v>1.3336319655975633</v>
      </c>
      <c r="J1107" s="88">
        <f t="shared" si="280"/>
        <v>1.3349152341402535</v>
      </c>
      <c r="K1107" s="88">
        <f t="shared" si="281"/>
        <v>1.332348697054873</v>
      </c>
      <c r="L1107" s="91">
        <f t="shared" si="282"/>
        <v>9.4863286290803044E-4</v>
      </c>
      <c r="M1107" s="88">
        <f t="shared" si="283"/>
        <v>-1.61225312374125E-4</v>
      </c>
      <c r="N1107" s="88">
        <f t="shared" si="284"/>
        <v>1.3323668384879728</v>
      </c>
      <c r="O1107" s="92">
        <f t="shared" si="285"/>
        <v>1.3338469808278088</v>
      </c>
      <c r="P1107" s="64"/>
      <c r="Q1107" s="85">
        <v>111.00000000000099</v>
      </c>
      <c r="R1107" s="64">
        <f t="shared" si="286"/>
        <v>0</v>
      </c>
      <c r="S1107" s="64">
        <f t="shared" si="287"/>
        <v>1.34</v>
      </c>
      <c r="T1107" s="64"/>
      <c r="U1107" s="64"/>
    </row>
    <row r="1108" spans="1:21">
      <c r="A1108" s="85">
        <v>111.100000000001</v>
      </c>
      <c r="B1108" s="87">
        <f t="shared" si="272"/>
        <v>1.0741138560687335E-3</v>
      </c>
      <c r="C1108" s="88">
        <f t="shared" si="273"/>
        <v>1.376910343706887E-3</v>
      </c>
      <c r="D1108" s="88">
        <f t="shared" si="274"/>
        <v>7.7131736843058009E-4</v>
      </c>
      <c r="E1108" s="89">
        <f t="shared" si="275"/>
        <v>-0.19866957548013309</v>
      </c>
      <c r="F1108" s="90">
        <f t="shared" si="276"/>
        <v>-0.19999999999999996</v>
      </c>
      <c r="G1108" s="90">
        <f t="shared" si="277"/>
        <v>1.2875075998712376E-3</v>
      </c>
      <c r="H1108" s="90">
        <f t="shared" si="278"/>
        <v>1.2889366272824802E-3</v>
      </c>
      <c r="I1108" s="87">
        <f t="shared" si="279"/>
        <v>1.333637665592553</v>
      </c>
      <c r="J1108" s="88">
        <f t="shared" si="280"/>
        <v>1.3349197929560526</v>
      </c>
      <c r="K1108" s="88">
        <f t="shared" si="281"/>
        <v>1.3323555382290535</v>
      </c>
      <c r="L1108" s="91">
        <f t="shared" si="282"/>
        <v>9.4778537559415856E-4</v>
      </c>
      <c r="M1108" s="88">
        <f t="shared" si="283"/>
        <v>-1.6108031195888149E-4</v>
      </c>
      <c r="N1108" s="88">
        <f t="shared" si="284"/>
        <v>1.3323736633167629</v>
      </c>
      <c r="O1108" s="92">
        <f t="shared" si="285"/>
        <v>1.3338524883637668</v>
      </c>
      <c r="P1108" s="64"/>
      <c r="Q1108" s="85">
        <v>111.100000000001</v>
      </c>
      <c r="R1108" s="64">
        <f t="shared" si="286"/>
        <v>0</v>
      </c>
      <c r="S1108" s="64">
        <f t="shared" si="287"/>
        <v>1.34</v>
      </c>
      <c r="T1108" s="64"/>
      <c r="U1108" s="64"/>
    </row>
    <row r="1109" spans="1:21">
      <c r="A1109" s="85">
        <v>111.200000000001</v>
      </c>
      <c r="B1109" s="87">
        <f t="shared" si="272"/>
        <v>1.0731532820604447E-3</v>
      </c>
      <c r="C1109" s="88">
        <f t="shared" si="273"/>
        <v>1.3756798793354435E-3</v>
      </c>
      <c r="D1109" s="88">
        <f t="shared" si="274"/>
        <v>7.7062668478544596E-4</v>
      </c>
      <c r="E1109" s="89">
        <f t="shared" si="275"/>
        <v>-0.19867076395340522</v>
      </c>
      <c r="F1109" s="90">
        <f t="shared" si="276"/>
        <v>-0.19999999999999976</v>
      </c>
      <c r="G1109" s="90">
        <f t="shared" si="277"/>
        <v>1.2863574644464974E-3</v>
      </c>
      <c r="H1109" s="90">
        <f t="shared" si="278"/>
        <v>1.2877839384725334E-3</v>
      </c>
      <c r="I1109" s="87">
        <f t="shared" si="279"/>
        <v>1.3336433553925953</v>
      </c>
      <c r="J1109" s="88">
        <f t="shared" si="280"/>
        <v>1.3349243436046756</v>
      </c>
      <c r="K1109" s="88">
        <f t="shared" si="281"/>
        <v>1.3323623671805149</v>
      </c>
      <c r="L1109" s="91">
        <f t="shared" si="282"/>
        <v>9.4693940117262902E-4</v>
      </c>
      <c r="M1109" s="88">
        <f t="shared" si="283"/>
        <v>-1.6093557212599598E-4</v>
      </c>
      <c r="N1109" s="88">
        <f t="shared" si="284"/>
        <v>1.3323804759522619</v>
      </c>
      <c r="O1109" s="92">
        <f t="shared" si="285"/>
        <v>1.3338579860490074</v>
      </c>
      <c r="P1109" s="64"/>
      <c r="Q1109" s="85">
        <v>111.200000000001</v>
      </c>
      <c r="R1109" s="64">
        <f t="shared" si="286"/>
        <v>0</v>
      </c>
      <c r="S1109" s="64">
        <f t="shared" si="287"/>
        <v>1.34</v>
      </c>
      <c r="T1109" s="64"/>
      <c r="U1109" s="64"/>
    </row>
    <row r="1110" spans="1:21">
      <c r="A1110" s="85">
        <v>111.30000000000101</v>
      </c>
      <c r="B1110" s="87">
        <f t="shared" si="272"/>
        <v>1.0721944245889825E-3</v>
      </c>
      <c r="C1110" s="88">
        <f t="shared" si="273"/>
        <v>1.3744516121920859E-3</v>
      </c>
      <c r="D1110" s="88">
        <f t="shared" si="274"/>
        <v>7.6993723698587911E-4</v>
      </c>
      <c r="E1110" s="89">
        <f t="shared" si="275"/>
        <v>-0.19867195030523721</v>
      </c>
      <c r="F1110" s="90">
        <f t="shared" si="276"/>
        <v>-0.19999999999999984</v>
      </c>
      <c r="G1110" s="90">
        <f t="shared" si="277"/>
        <v>1.2852093820284773E-3</v>
      </c>
      <c r="H1110" s="90">
        <f t="shared" si="278"/>
        <v>1.2866333095067788E-3</v>
      </c>
      <c r="I1110" s="87">
        <f t="shared" si="279"/>
        <v>1.3336490350250181</v>
      </c>
      <c r="J1110" s="88">
        <f t="shared" si="280"/>
        <v>1.3349288861080506</v>
      </c>
      <c r="K1110" s="88">
        <f t="shared" si="281"/>
        <v>1.3323691839419856</v>
      </c>
      <c r="L1110" s="91">
        <f t="shared" si="282"/>
        <v>9.4609493559626016E-4</v>
      </c>
      <c r="M1110" s="88">
        <f t="shared" si="283"/>
        <v>-1.6079109217340338E-4</v>
      </c>
      <c r="N1110" s="88">
        <f t="shared" si="284"/>
        <v>1.3323872764271181</v>
      </c>
      <c r="O1110" s="92">
        <f t="shared" si="285"/>
        <v>1.3338634739099358</v>
      </c>
      <c r="P1110" s="64"/>
      <c r="Q1110" s="85">
        <v>111.30000000000101</v>
      </c>
      <c r="R1110" s="64">
        <f t="shared" si="286"/>
        <v>0</v>
      </c>
      <c r="S1110" s="64">
        <f t="shared" si="287"/>
        <v>1.34</v>
      </c>
      <c r="T1110" s="64"/>
      <c r="U1110" s="64"/>
    </row>
    <row r="1111" spans="1:21">
      <c r="A1111" s="85">
        <v>111.400000000001</v>
      </c>
      <c r="B1111" s="87">
        <f t="shared" si="272"/>
        <v>1.0712372790573016E-3</v>
      </c>
      <c r="C1111" s="88">
        <f t="shared" si="273"/>
        <v>1.3732255363967027E-3</v>
      </c>
      <c r="D1111" s="88">
        <f t="shared" si="274"/>
        <v>7.6924902171790054E-4</v>
      </c>
      <c r="E1111" s="89">
        <f t="shared" si="275"/>
        <v>-0.19867313454130403</v>
      </c>
      <c r="F1111" s="90">
        <f t="shared" si="276"/>
        <v>-0.19999999999999976</v>
      </c>
      <c r="G1111" s="90">
        <f t="shared" si="277"/>
        <v>1.2840633471251134E-3</v>
      </c>
      <c r="H1111" s="90">
        <f t="shared" si="278"/>
        <v>1.2854847348687617E-3</v>
      </c>
      <c r="I1111" s="87">
        <f t="shared" si="279"/>
        <v>1.3336547045170506</v>
      </c>
      <c r="J1111" s="88">
        <f t="shared" si="280"/>
        <v>1.3349334204880259</v>
      </c>
      <c r="K1111" s="88">
        <f t="shared" si="281"/>
        <v>1.3323759885460753</v>
      </c>
      <c r="L1111" s="91">
        <f t="shared" si="282"/>
        <v>9.4525197483163374E-4</v>
      </c>
      <c r="M1111" s="88">
        <f t="shared" si="283"/>
        <v>-1.6064687140224967E-4</v>
      </c>
      <c r="N1111" s="88">
        <f t="shared" si="284"/>
        <v>1.3323940647738624</v>
      </c>
      <c r="O1111" s="92">
        <f t="shared" si="285"/>
        <v>1.3338689519728621</v>
      </c>
      <c r="P1111" s="64"/>
      <c r="Q1111" s="85">
        <v>111.400000000001</v>
      </c>
      <c r="R1111" s="64">
        <f t="shared" si="286"/>
        <v>0</v>
      </c>
      <c r="S1111" s="64">
        <f t="shared" si="287"/>
        <v>1.34</v>
      </c>
      <c r="T1111" s="64"/>
      <c r="U1111" s="64"/>
    </row>
    <row r="1112" spans="1:21">
      <c r="A1112" s="85">
        <v>111.50000000000099</v>
      </c>
      <c r="B1112" s="87">
        <f t="shared" si="272"/>
        <v>1.0702818408847568E-3</v>
      </c>
      <c r="C1112" s="88">
        <f t="shared" si="273"/>
        <v>1.3720016460901452E-3</v>
      </c>
      <c r="D1112" s="88">
        <f t="shared" si="274"/>
        <v>7.685620356793684E-4</v>
      </c>
      <c r="E1112" s="89">
        <f t="shared" si="275"/>
        <v>-0.1986743166672606</v>
      </c>
      <c r="F1112" s="90">
        <f t="shared" si="276"/>
        <v>-0.19999999999999984</v>
      </c>
      <c r="G1112" s="90">
        <f t="shared" si="277"/>
        <v>1.2829193542639135E-3</v>
      </c>
      <c r="H1112" s="90">
        <f t="shared" si="278"/>
        <v>1.2843382090617079E-3</v>
      </c>
      <c r="I1112" s="87">
        <f t="shared" si="279"/>
        <v>1.333660363895826</v>
      </c>
      <c r="J1112" s="88">
        <f t="shared" si="280"/>
        <v>1.3349379467663736</v>
      </c>
      <c r="K1112" s="88">
        <f t="shared" si="281"/>
        <v>1.3323827810252782</v>
      </c>
      <c r="L1112" s="91">
        <f t="shared" si="282"/>
        <v>9.4441051486042352E-4</v>
      </c>
      <c r="M1112" s="88">
        <f t="shared" si="283"/>
        <v>-1.605029091152263E-4</v>
      </c>
      <c r="N1112" s="88">
        <f t="shared" si="284"/>
        <v>1.3324008410249102</v>
      </c>
      <c r="O1112" s="92">
        <f t="shared" si="285"/>
        <v>1.3338744202640029</v>
      </c>
      <c r="P1112" s="64"/>
      <c r="Q1112" s="85">
        <v>111.50000000000099</v>
      </c>
      <c r="R1112" s="64">
        <f t="shared" si="286"/>
        <v>0</v>
      </c>
      <c r="S1112" s="64">
        <f t="shared" si="287"/>
        <v>1.34</v>
      </c>
      <c r="T1112" s="64"/>
      <c r="U1112" s="64"/>
    </row>
    <row r="1113" spans="1:21">
      <c r="A1113" s="85">
        <v>111.600000000001</v>
      </c>
      <c r="B1113" s="87">
        <f t="shared" si="272"/>
        <v>1.06932810550703E-3</v>
      </c>
      <c r="C1113" s="88">
        <f t="shared" si="273"/>
        <v>1.3707799354341339E-3</v>
      </c>
      <c r="D1113" s="88">
        <f t="shared" si="274"/>
        <v>7.6787627557992609E-4</v>
      </c>
      <c r="E1113" s="89">
        <f t="shared" si="275"/>
        <v>-0.19867549668874188</v>
      </c>
      <c r="F1113" s="90">
        <f t="shared" si="276"/>
        <v>-0.20000000000000012</v>
      </c>
      <c r="G1113" s="90">
        <f t="shared" si="277"/>
        <v>1.2817773979918706E-3</v>
      </c>
      <c r="H1113" s="90">
        <f t="shared" si="278"/>
        <v>1.2831937266084361E-3</v>
      </c>
      <c r="I1113" s="87">
        <f t="shared" si="279"/>
        <v>1.33366601318838</v>
      </c>
      <c r="J1113" s="88">
        <f t="shared" si="280"/>
        <v>1.334942464964787</v>
      </c>
      <c r="K1113" s="88">
        <f t="shared" si="281"/>
        <v>1.332389561411973</v>
      </c>
      <c r="L1113" s="91">
        <f t="shared" si="282"/>
        <v>9.4357055167806339E-4</v>
      </c>
      <c r="M1113" s="88">
        <f t="shared" si="283"/>
        <v>-1.6035920461840162E-4</v>
      </c>
      <c r="N1113" s="88">
        <f t="shared" si="284"/>
        <v>1.3324076052125615</v>
      </c>
      <c r="O1113" s="92">
        <f t="shared" si="285"/>
        <v>1.3338798788094814</v>
      </c>
      <c r="P1113" s="64"/>
      <c r="Q1113" s="85">
        <v>111.600000000001</v>
      </c>
      <c r="R1113" s="64">
        <f t="shared" si="286"/>
        <v>0</v>
      </c>
      <c r="S1113" s="64">
        <f t="shared" si="287"/>
        <v>1.34</v>
      </c>
      <c r="T1113" s="64"/>
      <c r="U1113" s="64"/>
    </row>
    <row r="1114" spans="1:21">
      <c r="A1114" s="85">
        <v>111.700000000001</v>
      </c>
      <c r="B1114" s="87">
        <f t="shared" si="272"/>
        <v>1.0683760683760587E-3</v>
      </c>
      <c r="C1114" s="88">
        <f t="shared" si="273"/>
        <v>1.3695603986111659E-3</v>
      </c>
      <c r="D1114" s="88">
        <f t="shared" si="274"/>
        <v>7.6719173814095176E-4</v>
      </c>
      <c r="E1114" s="89">
        <f t="shared" si="275"/>
        <v>-0.19867667461136221</v>
      </c>
      <c r="F1114" s="90">
        <f t="shared" si="276"/>
        <v>-0.20000000000000009</v>
      </c>
      <c r="G1114" s="90">
        <f t="shared" si="277"/>
        <v>1.2806374728753754E-3</v>
      </c>
      <c r="H1114" s="90">
        <f t="shared" si="278"/>
        <v>1.2820512820512706E-3</v>
      </c>
      <c r="I1114" s="87">
        <f t="shared" si="279"/>
        <v>1.3336716524216525</v>
      </c>
      <c r="J1114" s="88">
        <f t="shared" si="280"/>
        <v>1.3349469751048821</v>
      </c>
      <c r="K1114" s="88">
        <f t="shared" si="281"/>
        <v>1.3323963297384229</v>
      </c>
      <c r="L1114" s="91">
        <f t="shared" si="282"/>
        <v>9.427320812945767E-4</v>
      </c>
      <c r="M1114" s="88">
        <f t="shared" si="283"/>
        <v>-1.6021575721972197E-4</v>
      </c>
      <c r="N1114" s="88">
        <f t="shared" si="284"/>
        <v>1.3324143573690015</v>
      </c>
      <c r="O1114" s="92">
        <f t="shared" si="285"/>
        <v>1.3338853276353277</v>
      </c>
      <c r="P1114" s="64"/>
      <c r="Q1114" s="85">
        <v>111.700000000001</v>
      </c>
      <c r="R1114" s="64">
        <f t="shared" si="286"/>
        <v>0</v>
      </c>
      <c r="S1114" s="64">
        <f t="shared" si="287"/>
        <v>1.34</v>
      </c>
      <c r="T1114" s="64"/>
      <c r="U1114" s="64"/>
    </row>
    <row r="1115" spans="1:21">
      <c r="A1115" s="85">
        <v>111.80000000000101</v>
      </c>
      <c r="B1115" s="87">
        <f t="shared" si="272"/>
        <v>1.067425724959962E-3</v>
      </c>
      <c r="C1115" s="88">
        <f t="shared" si="273"/>
        <v>1.3683430298244217E-3</v>
      </c>
      <c r="D1115" s="88">
        <f t="shared" si="274"/>
        <v>7.6650842009550217E-4</v>
      </c>
      <c r="E1115" s="89">
        <f t="shared" si="275"/>
        <v>-0.1986778504407164</v>
      </c>
      <c r="F1115" s="90">
        <f t="shared" si="276"/>
        <v>-0.19999999999999979</v>
      </c>
      <c r="G1115" s="90">
        <f t="shared" si="277"/>
        <v>1.2794995735001305E-3</v>
      </c>
      <c r="H1115" s="90">
        <f t="shared" si="278"/>
        <v>1.2809108699519541E-3</v>
      </c>
      <c r="I1115" s="87">
        <f t="shared" si="279"/>
        <v>1.3336772816224871</v>
      </c>
      <c r="J1115" s="88">
        <f t="shared" si="280"/>
        <v>1.3349514772081974</v>
      </c>
      <c r="K1115" s="88">
        <f t="shared" si="281"/>
        <v>1.3324030860367768</v>
      </c>
      <c r="L1115" s="91">
        <f t="shared" si="282"/>
        <v>9.4189509973357762E-4</v>
      </c>
      <c r="M1115" s="88">
        <f t="shared" si="283"/>
        <v>-1.6007256623001064E-4</v>
      </c>
      <c r="N1115" s="88">
        <f t="shared" si="284"/>
        <v>1.3324210975263009</v>
      </c>
      <c r="O1115" s="92">
        <f t="shared" si="285"/>
        <v>1.3338907667674791</v>
      </c>
      <c r="P1115" s="64"/>
      <c r="Q1115" s="85">
        <v>111.80000000000101</v>
      </c>
      <c r="R1115" s="64">
        <f t="shared" si="286"/>
        <v>0</v>
      </c>
      <c r="S1115" s="64">
        <f t="shared" si="287"/>
        <v>1.34</v>
      </c>
      <c r="T1115" s="64"/>
      <c r="U1115" s="64"/>
    </row>
    <row r="1116" spans="1:21">
      <c r="A1116" s="85">
        <v>111.900000000001</v>
      </c>
      <c r="B1116" s="87">
        <f t="shared" si="272"/>
        <v>1.0664770707429696E-3</v>
      </c>
      <c r="C1116" s="88">
        <f t="shared" si="273"/>
        <v>1.3671278232976767E-3</v>
      </c>
      <c r="D1116" s="88">
        <f t="shared" si="274"/>
        <v>7.6582631818826225E-4</v>
      </c>
      <c r="E1116" s="89">
        <f t="shared" si="275"/>
        <v>-0.19867902418237976</v>
      </c>
      <c r="F1116" s="90">
        <f t="shared" si="276"/>
        <v>-0.19999999999999984</v>
      </c>
      <c r="G1116" s="90">
        <f t="shared" si="277"/>
        <v>1.2783636944710655E-3</v>
      </c>
      <c r="H1116" s="90">
        <f t="shared" si="278"/>
        <v>1.2797724848915633E-3</v>
      </c>
      <c r="I1116" s="87">
        <f t="shared" si="279"/>
        <v>1.3336829008176327</v>
      </c>
      <c r="J1116" s="88">
        <f t="shared" si="280"/>
        <v>1.3349559712961963</v>
      </c>
      <c r="K1116" s="88">
        <f t="shared" si="281"/>
        <v>1.3324098303390695</v>
      </c>
      <c r="L1116" s="91">
        <f t="shared" si="282"/>
        <v>9.4105960303359957E-4</v>
      </c>
      <c r="M1116" s="88">
        <f t="shared" si="283"/>
        <v>-1.5992963096230132E-4</v>
      </c>
      <c r="N1116" s="88">
        <f t="shared" si="284"/>
        <v>1.3324278257164166</v>
      </c>
      <c r="O1116" s="92">
        <f t="shared" si="285"/>
        <v>1.3338961962317812</v>
      </c>
      <c r="P1116" s="64"/>
      <c r="Q1116" s="85">
        <v>111.900000000001</v>
      </c>
      <c r="R1116" s="64">
        <f t="shared" si="286"/>
        <v>0</v>
      </c>
      <c r="S1116" s="64">
        <f t="shared" si="287"/>
        <v>1.34</v>
      </c>
      <c r="T1116" s="64"/>
      <c r="U1116" s="64"/>
    </row>
    <row r="1117" spans="1:21">
      <c r="A1117" s="85">
        <v>112.00000000000099</v>
      </c>
      <c r="B1117" s="87">
        <f t="shared" si="272"/>
        <v>1.0655301012253502E-3</v>
      </c>
      <c r="C1117" s="88">
        <f t="shared" si="273"/>
        <v>1.3659147732752051E-3</v>
      </c>
      <c r="D1117" s="88">
        <f t="shared" si="274"/>
        <v>7.6514542917549533E-4</v>
      </c>
      <c r="E1117" s="89">
        <f t="shared" si="275"/>
        <v>-0.19868019584190716</v>
      </c>
      <c r="F1117" s="90">
        <f t="shared" si="276"/>
        <v>-0.19999999999999993</v>
      </c>
      <c r="G1117" s="90">
        <f t="shared" si="277"/>
        <v>1.27722983041225E-3</v>
      </c>
      <c r="H1117" s="90">
        <f t="shared" si="278"/>
        <v>1.2786361214704202E-3</v>
      </c>
      <c r="I1117" s="87">
        <f t="shared" si="279"/>
        <v>1.3336885100337419</v>
      </c>
      <c r="J1117" s="88">
        <f t="shared" si="280"/>
        <v>1.3349604573902629</v>
      </c>
      <c r="K1117" s="88">
        <f t="shared" si="281"/>
        <v>1.3324165626772209</v>
      </c>
      <c r="L1117" s="91">
        <f t="shared" si="282"/>
        <v>9.4022558724643089E-4</v>
      </c>
      <c r="M1117" s="88">
        <f t="shared" si="283"/>
        <v>-1.5978695073233764E-4</v>
      </c>
      <c r="N1117" s="88">
        <f t="shared" si="284"/>
        <v>1.3324345419711916</v>
      </c>
      <c r="O1117" s="92">
        <f t="shared" si="285"/>
        <v>1.3339016160539869</v>
      </c>
      <c r="P1117" s="64"/>
      <c r="Q1117" s="85">
        <v>112.00000000000099</v>
      </c>
      <c r="R1117" s="64">
        <f t="shared" si="286"/>
        <v>0</v>
      </c>
      <c r="S1117" s="64">
        <f t="shared" si="287"/>
        <v>1.34</v>
      </c>
      <c r="T1117" s="64"/>
      <c r="U1117" s="64"/>
    </row>
    <row r="1118" spans="1:21">
      <c r="A1118" s="85">
        <v>112.100000000001</v>
      </c>
      <c r="B1118" s="87">
        <f t="shared" si="272"/>
        <v>1.0645848119233403E-3</v>
      </c>
      <c r="C1118" s="88">
        <f t="shared" si="273"/>
        <v>1.3647038740216913E-3</v>
      </c>
      <c r="D1118" s="88">
        <f t="shared" si="274"/>
        <v>7.644657498249893E-4</v>
      </c>
      <c r="E1118" s="89">
        <f t="shared" si="275"/>
        <v>-0.19868136542483439</v>
      </c>
      <c r="F1118" s="90">
        <f t="shared" si="276"/>
        <v>-0.20000000000000004</v>
      </c>
      <c r="G1118" s="90">
        <f t="shared" si="277"/>
        <v>1.2760979759668101E-3</v>
      </c>
      <c r="H1118" s="90">
        <f t="shared" si="278"/>
        <v>1.2775017743080085E-3</v>
      </c>
      <c r="I1118" s="87">
        <f t="shared" si="279"/>
        <v>1.3336941092973742</v>
      </c>
      <c r="J1118" s="88">
        <f t="shared" si="280"/>
        <v>1.334964935511709</v>
      </c>
      <c r="K1118" s="88">
        <f t="shared" si="281"/>
        <v>1.3324232830830391</v>
      </c>
      <c r="L1118" s="91">
        <f t="shared" si="282"/>
        <v>9.3939304843860985E-4</v>
      </c>
      <c r="M1118" s="88">
        <f t="shared" si="283"/>
        <v>-1.5964452485807317E-4</v>
      </c>
      <c r="N1118" s="88">
        <f t="shared" si="284"/>
        <v>1.3324412463223567</v>
      </c>
      <c r="O1118" s="92">
        <f t="shared" si="285"/>
        <v>1.333907026259759</v>
      </c>
      <c r="P1118" s="64"/>
      <c r="Q1118" s="85">
        <v>112.100000000001</v>
      </c>
      <c r="R1118" s="64">
        <f t="shared" si="286"/>
        <v>0</v>
      </c>
      <c r="S1118" s="64">
        <f t="shared" si="287"/>
        <v>1.34</v>
      </c>
      <c r="T1118" s="64"/>
      <c r="U1118" s="64"/>
    </row>
    <row r="1119" spans="1:21">
      <c r="A1119" s="85">
        <v>112.200000000001</v>
      </c>
      <c r="B1119" s="87">
        <f t="shared" si="272"/>
        <v>1.0636411983690739E-3</v>
      </c>
      <c r="C1119" s="88">
        <f t="shared" si="273"/>
        <v>1.3634951198221406E-3</v>
      </c>
      <c r="D1119" s="88">
        <f t="shared" si="274"/>
        <v>7.637872769160072E-4</v>
      </c>
      <c r="E1119" s="89">
        <f t="shared" si="275"/>
        <v>-0.19868253293667665</v>
      </c>
      <c r="F1119" s="90">
        <f t="shared" si="276"/>
        <v>-0.2</v>
      </c>
      <c r="G1119" s="90">
        <f t="shared" si="277"/>
        <v>1.2749681257968437E-3</v>
      </c>
      <c r="H1119" s="90">
        <f t="shared" si="278"/>
        <v>1.2763694380428887E-3</v>
      </c>
      <c r="I1119" s="87">
        <f t="shared" si="279"/>
        <v>1.333699698634994</v>
      </c>
      <c r="J1119" s="88">
        <f t="shared" si="280"/>
        <v>1.3349694056817683</v>
      </c>
      <c r="K1119" s="88">
        <f t="shared" si="281"/>
        <v>1.3324299915882198</v>
      </c>
      <c r="L1119" s="91">
        <f t="shared" si="282"/>
        <v>9.3856198268992604E-4</v>
      </c>
      <c r="M1119" s="88">
        <f t="shared" si="283"/>
        <v>-1.5950235265967133E-4</v>
      </c>
      <c r="N1119" s="88">
        <f t="shared" si="284"/>
        <v>1.3324479388015302</v>
      </c>
      <c r="O1119" s="92">
        <f t="shared" si="285"/>
        <v>1.3339124268746678</v>
      </c>
      <c r="P1119" s="64"/>
      <c r="Q1119" s="85">
        <v>112.200000000001</v>
      </c>
      <c r="R1119" s="64">
        <f t="shared" si="286"/>
        <v>0</v>
      </c>
      <c r="S1119" s="64">
        <f t="shared" si="287"/>
        <v>1.34</v>
      </c>
      <c r="T1119" s="64"/>
      <c r="U1119" s="64"/>
    </row>
    <row r="1120" spans="1:21">
      <c r="A1120" s="85">
        <v>112.30000000000101</v>
      </c>
      <c r="B1120" s="87">
        <f t="shared" si="272"/>
        <v>1.0626992561105111E-3</v>
      </c>
      <c r="C1120" s="88">
        <f t="shared" si="273"/>
        <v>1.3622885049817872E-3</v>
      </c>
      <c r="D1120" s="88">
        <f t="shared" si="274"/>
        <v>7.6311000723923504E-4</v>
      </c>
      <c r="E1120" s="89">
        <f t="shared" si="275"/>
        <v>-0.19868369838293054</v>
      </c>
      <c r="F1120" s="90">
        <f t="shared" si="276"/>
        <v>-0.2</v>
      </c>
      <c r="G1120" s="90">
        <f t="shared" si="277"/>
        <v>1.2738402745833366E-3</v>
      </c>
      <c r="H1120" s="90">
        <f t="shared" si="278"/>
        <v>1.2752391073326133E-3</v>
      </c>
      <c r="I1120" s="87">
        <f t="shared" si="279"/>
        <v>1.3337052780729721</v>
      </c>
      <c r="J1120" s="88">
        <f t="shared" si="280"/>
        <v>1.334973867921599</v>
      </c>
      <c r="K1120" s="88">
        <f t="shared" si="281"/>
        <v>1.3324366882243452</v>
      </c>
      <c r="L1120" s="91">
        <f t="shared" si="282"/>
        <v>9.3773238609425112E-4</v>
      </c>
      <c r="M1120" s="88">
        <f t="shared" si="283"/>
        <v>-1.5936043346050405E-4</v>
      </c>
      <c r="N1120" s="88">
        <f t="shared" si="284"/>
        <v>1.3324546194402183</v>
      </c>
      <c r="O1120" s="92">
        <f t="shared" si="285"/>
        <v>1.3339178179241944</v>
      </c>
      <c r="P1120" s="64"/>
      <c r="Q1120" s="85">
        <v>112.30000000000101</v>
      </c>
      <c r="R1120" s="64">
        <f t="shared" si="286"/>
        <v>0</v>
      </c>
      <c r="S1120" s="64">
        <f t="shared" si="287"/>
        <v>1.34</v>
      </c>
      <c r="T1120" s="64"/>
      <c r="U1120" s="64"/>
    </row>
    <row r="1121" spans="1:21">
      <c r="A1121" s="85">
        <v>112.400000000001</v>
      </c>
      <c r="B1121" s="87">
        <f t="shared" si="272"/>
        <v>1.061758980711369E-3</v>
      </c>
      <c r="C1121" s="88">
        <f t="shared" si="273"/>
        <v>1.3610840238260067E-3</v>
      </c>
      <c r="D1121" s="88">
        <f t="shared" si="274"/>
        <v>7.6243393759673145E-4</v>
      </c>
      <c r="E1121" s="89">
        <f t="shared" si="275"/>
        <v>-0.19868486176907316</v>
      </c>
      <c r="F1121" s="90">
        <f t="shared" si="276"/>
        <v>-0.2</v>
      </c>
      <c r="G1121" s="90">
        <f t="shared" si="277"/>
        <v>1.2727144170260793E-3</v>
      </c>
      <c r="H1121" s="90">
        <f t="shared" si="278"/>
        <v>1.2741107768536428E-3</v>
      </c>
      <c r="I1121" s="87">
        <f t="shared" si="279"/>
        <v>1.3337108476375863</v>
      </c>
      <c r="J1121" s="88">
        <f t="shared" si="280"/>
        <v>1.334978322252286</v>
      </c>
      <c r="K1121" s="88">
        <f t="shared" si="281"/>
        <v>1.3324433730228866</v>
      </c>
      <c r="L1121" s="91">
        <f t="shared" si="282"/>
        <v>9.3690425475953683E-4</v>
      </c>
      <c r="M1121" s="88">
        <f t="shared" si="283"/>
        <v>-1.5921876658532008E-4</v>
      </c>
      <c r="N1121" s="88">
        <f t="shared" si="284"/>
        <v>1.3324612882698157</v>
      </c>
      <c r="O1121" s="92">
        <f t="shared" si="285"/>
        <v>1.3339231994337286</v>
      </c>
      <c r="P1121" s="64"/>
      <c r="Q1121" s="85">
        <v>112.400000000001</v>
      </c>
      <c r="R1121" s="64">
        <f t="shared" si="286"/>
        <v>0</v>
      </c>
      <c r="S1121" s="64">
        <f t="shared" si="287"/>
        <v>1.34</v>
      </c>
      <c r="T1121" s="64"/>
      <c r="U1121" s="64"/>
    </row>
    <row r="1122" spans="1:21">
      <c r="A1122" s="85">
        <v>112.50000000000099</v>
      </c>
      <c r="B1122" s="87">
        <f t="shared" si="272"/>
        <v>1.0608203677510515E-3</v>
      </c>
      <c r="C1122" s="88">
        <f t="shared" si="273"/>
        <v>1.3598816707002248E-3</v>
      </c>
      <c r="D1122" s="88">
        <f t="shared" si="274"/>
        <v>7.6175906480187815E-4</v>
      </c>
      <c r="E1122" s="89">
        <f t="shared" si="275"/>
        <v>-0.19868602310056163</v>
      </c>
      <c r="F1122" s="90">
        <f t="shared" si="276"/>
        <v>-0.19999999999999984</v>
      </c>
      <c r="G1122" s="90">
        <f t="shared" si="277"/>
        <v>1.2715905478435832E-3</v>
      </c>
      <c r="H1122" s="90">
        <f t="shared" si="278"/>
        <v>1.2729844413012616E-3</v>
      </c>
      <c r="I1122" s="87">
        <f t="shared" si="279"/>
        <v>1.3337164073550214</v>
      </c>
      <c r="J1122" s="88">
        <f t="shared" si="280"/>
        <v>1.3349827686948386</v>
      </c>
      <c r="K1122" s="88">
        <f t="shared" si="281"/>
        <v>1.3324500460152042</v>
      </c>
      <c r="L1122" s="91">
        <f t="shared" si="282"/>
        <v>9.3607758480731434E-4</v>
      </c>
      <c r="M1122" s="88">
        <f t="shared" si="283"/>
        <v>-1.5907735136207616E-4</v>
      </c>
      <c r="N1122" s="88">
        <f t="shared" si="284"/>
        <v>1.3324679453216066</v>
      </c>
      <c r="O1122" s="92">
        <f t="shared" si="285"/>
        <v>1.3339285714285716</v>
      </c>
      <c r="P1122" s="64"/>
      <c r="Q1122" s="85">
        <v>112.50000000000099</v>
      </c>
      <c r="R1122" s="64">
        <f t="shared" si="286"/>
        <v>0</v>
      </c>
      <c r="S1122" s="64">
        <f t="shared" si="287"/>
        <v>1.34</v>
      </c>
      <c r="T1122" s="64"/>
      <c r="U1122" s="64"/>
    </row>
    <row r="1123" spans="1:21">
      <c r="A1123" s="85">
        <v>112.600000000001</v>
      </c>
      <c r="B1123" s="87">
        <f t="shared" si="272"/>
        <v>1.0598834128245798E-3</v>
      </c>
      <c r="C1123" s="88">
        <f t="shared" si="273"/>
        <v>1.3586814399698312E-3</v>
      </c>
      <c r="D1123" s="88">
        <f t="shared" si="274"/>
        <v>7.6108538567932831E-4</v>
      </c>
      <c r="E1123" s="89">
        <f t="shared" si="275"/>
        <v>-0.19868718238283456</v>
      </c>
      <c r="F1123" s="90">
        <f t="shared" si="276"/>
        <v>-0.19999999999999987</v>
      </c>
      <c r="G1123" s="90">
        <f t="shared" si="277"/>
        <v>1.2704686617729982E-3</v>
      </c>
      <c r="H1123" s="90">
        <f t="shared" si="278"/>
        <v>1.2718600953894957E-3</v>
      </c>
      <c r="I1123" s="87">
        <f t="shared" si="279"/>
        <v>1.3337219572513692</v>
      </c>
      <c r="J1123" s="88">
        <f t="shared" si="280"/>
        <v>1.3349872072701912</v>
      </c>
      <c r="K1123" s="88">
        <f t="shared" si="281"/>
        <v>1.3324567072325475</v>
      </c>
      <c r="L1123" s="91">
        <f t="shared" si="282"/>
        <v>9.3525237237236062E-4</v>
      </c>
      <c r="M1123" s="88">
        <f t="shared" si="283"/>
        <v>-1.5893618712077139E-4</v>
      </c>
      <c r="N1123" s="88">
        <f t="shared" si="284"/>
        <v>1.3324745906267648</v>
      </c>
      <c r="O1123" s="92">
        <f t="shared" si="285"/>
        <v>1.333933933933934</v>
      </c>
      <c r="P1123" s="64"/>
      <c r="Q1123" s="85">
        <v>112.600000000001</v>
      </c>
      <c r="R1123" s="64">
        <f t="shared" si="286"/>
        <v>0</v>
      </c>
      <c r="S1123" s="64">
        <f t="shared" si="287"/>
        <v>1.34</v>
      </c>
      <c r="T1123" s="64"/>
      <c r="U1123" s="64"/>
    </row>
    <row r="1124" spans="1:21">
      <c r="A1124" s="85">
        <v>112.700000000001</v>
      </c>
      <c r="B1124" s="87">
        <f t="shared" si="272"/>
        <v>1.0589481115425251E-3</v>
      </c>
      <c r="C1124" s="88">
        <f t="shared" si="273"/>
        <v>1.357483326020091E-3</v>
      </c>
      <c r="D1124" s="88">
        <f t="shared" si="274"/>
        <v>7.6041289706495923E-4</v>
      </c>
      <c r="E1124" s="89">
        <f t="shared" si="275"/>
        <v>-0.19868833962131088</v>
      </c>
      <c r="F1124" s="90">
        <f t="shared" si="276"/>
        <v>-0.19999999999999984</v>
      </c>
      <c r="G1124" s="90">
        <f t="shared" si="277"/>
        <v>1.2693487535700321E-3</v>
      </c>
      <c r="H1124" s="90">
        <f t="shared" si="278"/>
        <v>1.2707377338510299E-3</v>
      </c>
      <c r="I1124" s="87">
        <f t="shared" si="279"/>
        <v>1.3337274973526299</v>
      </c>
      <c r="J1124" s="88">
        <f t="shared" si="280"/>
        <v>1.3349916379992042</v>
      </c>
      <c r="K1124" s="88">
        <f t="shared" si="281"/>
        <v>1.3324633567060553</v>
      </c>
      <c r="L1124" s="91">
        <f t="shared" si="282"/>
        <v>9.3442861360369482E-4</v>
      </c>
      <c r="M1124" s="88">
        <f t="shared" si="283"/>
        <v>-1.587952731939464E-4</v>
      </c>
      <c r="N1124" s="88">
        <f t="shared" si="284"/>
        <v>1.3324812242163535</v>
      </c>
      <c r="O1124" s="92">
        <f t="shared" si="285"/>
        <v>1.3339392869749382</v>
      </c>
      <c r="P1124" s="64"/>
      <c r="Q1124" s="85">
        <v>112.700000000001</v>
      </c>
      <c r="R1124" s="64">
        <f t="shared" si="286"/>
        <v>0</v>
      </c>
      <c r="S1124" s="64">
        <f t="shared" si="287"/>
        <v>1.34</v>
      </c>
      <c r="T1124" s="64"/>
      <c r="U1124" s="64"/>
    </row>
    <row r="1125" spans="1:21">
      <c r="A1125" s="85">
        <v>112.80000000000101</v>
      </c>
      <c r="B1125" s="87">
        <f t="shared" si="272"/>
        <v>1.0580144595309375E-3</v>
      </c>
      <c r="C1125" s="88">
        <f t="shared" si="273"/>
        <v>1.3562873232560552E-3</v>
      </c>
      <c r="D1125" s="88">
        <f t="shared" si="274"/>
        <v>7.597415958058197E-4</v>
      </c>
      <c r="E1125" s="89">
        <f t="shared" si="275"/>
        <v>-0.19868949482139081</v>
      </c>
      <c r="F1125" s="90">
        <f t="shared" si="276"/>
        <v>-0.19999999999999984</v>
      </c>
      <c r="G1125" s="90">
        <f t="shared" si="277"/>
        <v>1.2682308180088663E-3</v>
      </c>
      <c r="H1125" s="90">
        <f t="shared" si="278"/>
        <v>1.2696173514371249E-3</v>
      </c>
      <c r="I1125" s="87">
        <f t="shared" si="279"/>
        <v>1.3337330276847117</v>
      </c>
      <c r="J1125" s="88">
        <f t="shared" si="280"/>
        <v>1.3349960609026654</v>
      </c>
      <c r="K1125" s="88">
        <f t="shared" si="281"/>
        <v>1.332469994466758</v>
      </c>
      <c r="L1125" s="91">
        <f t="shared" si="282"/>
        <v>9.336063046632455E-4</v>
      </c>
      <c r="M1125" s="88">
        <f t="shared" si="283"/>
        <v>-1.5865460891651656E-4</v>
      </c>
      <c r="N1125" s="88">
        <f t="shared" si="284"/>
        <v>1.3324878461213276</v>
      </c>
      <c r="O1125" s="92">
        <f t="shared" si="285"/>
        <v>1.3339446305766181</v>
      </c>
      <c r="P1125" s="64"/>
      <c r="Q1125" s="85">
        <v>112.80000000000101</v>
      </c>
      <c r="R1125" s="64">
        <f t="shared" si="286"/>
        <v>0</v>
      </c>
      <c r="S1125" s="64">
        <f t="shared" si="287"/>
        <v>1.34</v>
      </c>
      <c r="T1125" s="64"/>
      <c r="U1125" s="64"/>
    </row>
    <row r="1126" spans="1:21">
      <c r="A1126" s="85">
        <v>112.900000000001</v>
      </c>
      <c r="B1126" s="87">
        <f t="shared" si="272"/>
        <v>1.0570824524312801E-3</v>
      </c>
      <c r="C1126" s="88">
        <f t="shared" si="273"/>
        <v>1.3550934261024766E-3</v>
      </c>
      <c r="D1126" s="88">
        <f t="shared" si="274"/>
        <v>7.590714787600836E-4</v>
      </c>
      <c r="E1126" s="89">
        <f t="shared" si="275"/>
        <v>-0.1986906479884554</v>
      </c>
      <c r="F1126" s="90">
        <f t="shared" si="276"/>
        <v>-0.20000000000000004</v>
      </c>
      <c r="G1126" s="90">
        <f t="shared" si="277"/>
        <v>1.2671148498820768E-3</v>
      </c>
      <c r="H1126" s="90">
        <f t="shared" si="278"/>
        <v>1.2684989429175362E-3</v>
      </c>
      <c r="I1126" s="87">
        <f t="shared" si="279"/>
        <v>1.3337385482734321</v>
      </c>
      <c r="J1126" s="88">
        <f t="shared" si="280"/>
        <v>1.3350004760012892</v>
      </c>
      <c r="K1126" s="88">
        <f t="shared" si="281"/>
        <v>1.3324766205455747</v>
      </c>
      <c r="L1126" s="91">
        <f t="shared" si="282"/>
        <v>9.3278544172751361E-4</v>
      </c>
      <c r="M1126" s="88">
        <f t="shared" si="283"/>
        <v>-1.5851419362510595E-4</v>
      </c>
      <c r="N1126" s="88">
        <f t="shared" si="284"/>
        <v>1.3324944563725318</v>
      </c>
      <c r="O1126" s="92">
        <f t="shared" si="285"/>
        <v>1.3339499647639184</v>
      </c>
      <c r="P1126" s="64"/>
      <c r="Q1126" s="85">
        <v>112.900000000001</v>
      </c>
      <c r="R1126" s="64">
        <f t="shared" si="286"/>
        <v>0</v>
      </c>
      <c r="S1126" s="64">
        <f t="shared" si="287"/>
        <v>1.34</v>
      </c>
      <c r="T1126" s="64"/>
      <c r="U1126" s="64"/>
    </row>
    <row r="1127" spans="1:21">
      <c r="A1127" s="85">
        <v>113.00000000000099</v>
      </c>
      <c r="B1127" s="87">
        <f t="shared" si="272"/>
        <v>1.0561520859003603E-3</v>
      </c>
      <c r="C1127" s="88">
        <f t="shared" si="273"/>
        <v>1.3539016290037209E-3</v>
      </c>
      <c r="D1127" s="88">
        <f t="shared" si="274"/>
        <v>7.5840254279699987E-4</v>
      </c>
      <c r="E1127" s="89">
        <f t="shared" si="275"/>
        <v>-0.19869179912786616</v>
      </c>
      <c r="F1127" s="90">
        <f t="shared" si="276"/>
        <v>-0.20000000000000009</v>
      </c>
      <c r="G1127" s="90">
        <f t="shared" si="277"/>
        <v>1.2660008440005515E-3</v>
      </c>
      <c r="H1127" s="90">
        <f t="shared" si="278"/>
        <v>1.2673825030804324E-3</v>
      </c>
      <c r="I1127" s="87">
        <f t="shared" si="279"/>
        <v>1.3337440591445171</v>
      </c>
      <c r="J1127" s="88">
        <f t="shared" si="280"/>
        <v>1.335004883315716</v>
      </c>
      <c r="K1127" s="88">
        <f t="shared" si="281"/>
        <v>1.3324832349733182</v>
      </c>
      <c r="L1127" s="91">
        <f t="shared" si="282"/>
        <v>9.3196602098507457E-4</v>
      </c>
      <c r="M1127" s="88">
        <f t="shared" si="283"/>
        <v>-1.5837402665954531E-4</v>
      </c>
      <c r="N1127" s="88">
        <f t="shared" si="284"/>
        <v>1.3325010550007037</v>
      </c>
      <c r="O1127" s="92">
        <f t="shared" si="285"/>
        <v>1.3339552895616971</v>
      </c>
      <c r="P1127" s="64"/>
      <c r="Q1127" s="85">
        <v>113.00000000000099</v>
      </c>
      <c r="R1127" s="64">
        <f t="shared" si="286"/>
        <v>0</v>
      </c>
      <c r="S1127" s="64">
        <f t="shared" si="287"/>
        <v>1.34</v>
      </c>
      <c r="T1127" s="64"/>
      <c r="U1127" s="64"/>
    </row>
    <row r="1128" spans="1:21">
      <c r="A1128" s="85">
        <v>113.100000000001</v>
      </c>
      <c r="B1128" s="87">
        <f t="shared" si="272"/>
        <v>1.0552233556102614E-3</v>
      </c>
      <c r="C1128" s="88">
        <f t="shared" si="273"/>
        <v>1.3527119264236805E-3</v>
      </c>
      <c r="D1128" s="88">
        <f t="shared" si="274"/>
        <v>7.5773478479684224E-4</v>
      </c>
      <c r="E1128" s="89">
        <f t="shared" si="275"/>
        <v>-0.19869294824496692</v>
      </c>
      <c r="F1128" s="90">
        <f t="shared" si="276"/>
        <v>-0.20000000000000004</v>
      </c>
      <c r="G1128" s="90">
        <f t="shared" si="277"/>
        <v>1.2648887951934114E-3</v>
      </c>
      <c r="H1128" s="90">
        <f t="shared" si="278"/>
        <v>1.2662680267323137E-3</v>
      </c>
      <c r="I1128" s="87">
        <f t="shared" si="279"/>
        <v>1.333749560323602</v>
      </c>
      <c r="J1128" s="88">
        <f t="shared" si="280"/>
        <v>1.3350092828665134</v>
      </c>
      <c r="K1128" s="88">
        <f t="shared" si="281"/>
        <v>1.3324898377806906</v>
      </c>
      <c r="L1128" s="91">
        <f t="shared" si="282"/>
        <v>9.3114803863890774E-4</v>
      </c>
      <c r="M1128" s="88">
        <f t="shared" si="283"/>
        <v>-1.5823410736187312E-4</v>
      </c>
      <c r="N1128" s="88">
        <f t="shared" si="284"/>
        <v>1.3325076420364712</v>
      </c>
      <c r="O1128" s="92">
        <f t="shared" si="285"/>
        <v>1.3339606049947241</v>
      </c>
      <c r="P1128" s="64"/>
      <c r="Q1128" s="85">
        <v>113.100000000001</v>
      </c>
      <c r="R1128" s="64">
        <f t="shared" si="286"/>
        <v>0</v>
      </c>
      <c r="S1128" s="64">
        <f t="shared" si="287"/>
        <v>1.34</v>
      </c>
      <c r="T1128" s="64"/>
      <c r="U1128" s="64"/>
    </row>
    <row r="1129" spans="1:21">
      <c r="A1129" s="85">
        <v>113.200000000001</v>
      </c>
      <c r="B1129" s="87">
        <f t="shared" si="272"/>
        <v>1.0542962572482775E-3</v>
      </c>
      <c r="C1129" s="88">
        <f t="shared" si="273"/>
        <v>1.3515243128456918E-3</v>
      </c>
      <c r="D1129" s="88">
        <f t="shared" si="274"/>
        <v>7.5706820165086317E-4</v>
      </c>
      <c r="E1129" s="89">
        <f t="shared" si="275"/>
        <v>-0.19869409534508178</v>
      </c>
      <c r="F1129" s="90">
        <f t="shared" si="276"/>
        <v>-0.19999999999999996</v>
      </c>
      <c r="G1129" s="90">
        <f t="shared" si="277"/>
        <v>1.2637786983079296E-3</v>
      </c>
      <c r="H1129" s="90">
        <f t="shared" si="278"/>
        <v>1.265155508697933E-3</v>
      </c>
      <c r="I1129" s="87">
        <f t="shared" si="279"/>
        <v>1.3337550518362329</v>
      </c>
      <c r="J1129" s="88">
        <f t="shared" si="280"/>
        <v>1.3350136746741776</v>
      </c>
      <c r="K1129" s="88">
        <f t="shared" si="281"/>
        <v>1.3324964289982881</v>
      </c>
      <c r="L1129" s="91">
        <f t="shared" si="282"/>
        <v>9.3033149090489535E-4</v>
      </c>
      <c r="M1129" s="88">
        <f t="shared" si="283"/>
        <v>-1.5809443507583558E-4</v>
      </c>
      <c r="N1129" s="88">
        <f t="shared" si="284"/>
        <v>1.3325142175103561</v>
      </c>
      <c r="O1129" s="92">
        <f t="shared" si="285"/>
        <v>1.3339659110876825</v>
      </c>
      <c r="P1129" s="64"/>
      <c r="Q1129" s="85">
        <v>113.200000000001</v>
      </c>
      <c r="R1129" s="64">
        <f t="shared" si="286"/>
        <v>0</v>
      </c>
      <c r="S1129" s="64">
        <f t="shared" si="287"/>
        <v>1.34</v>
      </c>
      <c r="T1129" s="64"/>
      <c r="U1129" s="64"/>
    </row>
    <row r="1130" spans="1:21">
      <c r="A1130" s="85">
        <v>113.30000000000101</v>
      </c>
      <c r="B1130" s="87">
        <f t="shared" si="272"/>
        <v>1.0533707865168446E-3</v>
      </c>
      <c r="C1130" s="88">
        <f t="shared" si="273"/>
        <v>1.3503387827724458E-3</v>
      </c>
      <c r="D1130" s="88">
        <f t="shared" si="274"/>
        <v>7.5640279026124337E-4</v>
      </c>
      <c r="E1130" s="89">
        <f t="shared" si="275"/>
        <v>-0.19869524043351691</v>
      </c>
      <c r="F1130" s="90">
        <f t="shared" si="276"/>
        <v>-0.19999999999999987</v>
      </c>
      <c r="G1130" s="90">
        <f t="shared" si="277"/>
        <v>1.2626705482094518E-3</v>
      </c>
      <c r="H1130" s="90">
        <f t="shared" si="278"/>
        <v>1.2640449438202134E-3</v>
      </c>
      <c r="I1130" s="87">
        <f t="shared" si="279"/>
        <v>1.3337605337078653</v>
      </c>
      <c r="J1130" s="88">
        <f t="shared" si="280"/>
        <v>1.3350180587591316</v>
      </c>
      <c r="K1130" s="88">
        <f t="shared" si="281"/>
        <v>1.332503008656599</v>
      </c>
      <c r="L1130" s="91">
        <f t="shared" si="282"/>
        <v>9.2951637401198894E-4</v>
      </c>
      <c r="M1130" s="88">
        <f t="shared" si="283"/>
        <v>-1.5795500914821863E-4</v>
      </c>
      <c r="N1130" s="88">
        <f t="shared" si="284"/>
        <v>1.3325207814527729</v>
      </c>
      <c r="O1130" s="92">
        <f t="shared" si="285"/>
        <v>1.3339712078651687</v>
      </c>
      <c r="P1130" s="64"/>
      <c r="Q1130" s="85">
        <v>113.30000000000101</v>
      </c>
      <c r="R1130" s="64">
        <f t="shared" si="286"/>
        <v>0</v>
      </c>
      <c r="S1130" s="64">
        <f t="shared" si="287"/>
        <v>1.34</v>
      </c>
      <c r="T1130" s="64"/>
      <c r="U1130" s="64"/>
    </row>
    <row r="1131" spans="1:21">
      <c r="A1131" s="85">
        <v>113.400000000001</v>
      </c>
      <c r="B1131" s="87">
        <f t="shared" si="272"/>
        <v>1.0524469391334761E-3</v>
      </c>
      <c r="C1131" s="88">
        <f t="shared" si="273"/>
        <v>1.3491553307259062E-3</v>
      </c>
      <c r="D1131" s="88">
        <f t="shared" si="274"/>
        <v>7.5573854754104608E-4</v>
      </c>
      <c r="E1131" s="89">
        <f t="shared" si="275"/>
        <v>-0.19869638351555913</v>
      </c>
      <c r="F1131" s="90">
        <f t="shared" si="276"/>
        <v>-0.19999999999999993</v>
      </c>
      <c r="G1131" s="90">
        <f t="shared" si="277"/>
        <v>1.2615643397813176E-3</v>
      </c>
      <c r="H1131" s="90">
        <f t="shared" si="278"/>
        <v>1.2629363269601713E-3</v>
      </c>
      <c r="I1131" s="87">
        <f t="shared" si="279"/>
        <v>1.3337660059638661</v>
      </c>
      <c r="J1131" s="88">
        <f t="shared" si="280"/>
        <v>1.3350224351417279</v>
      </c>
      <c r="K1131" s="88">
        <f t="shared" si="281"/>
        <v>1.3325095767860042</v>
      </c>
      <c r="L1131" s="91">
        <f t="shared" si="282"/>
        <v>9.2870268420287318E-4</v>
      </c>
      <c r="M1131" s="88">
        <f t="shared" si="283"/>
        <v>-1.5781582892768193E-4</v>
      </c>
      <c r="N1131" s="88">
        <f t="shared" si="284"/>
        <v>1.3325273338940289</v>
      </c>
      <c r="O1131" s="92">
        <f t="shared" si="285"/>
        <v>1.3339764953516928</v>
      </c>
      <c r="P1131" s="64"/>
      <c r="Q1131" s="85">
        <v>113.400000000001</v>
      </c>
      <c r="R1131" s="64">
        <f t="shared" si="286"/>
        <v>0</v>
      </c>
      <c r="S1131" s="64">
        <f t="shared" si="287"/>
        <v>1.34</v>
      </c>
      <c r="T1131" s="64"/>
      <c r="U1131" s="64"/>
    </row>
    <row r="1132" spans="1:21">
      <c r="A1132" s="85">
        <v>113.50000000000099</v>
      </c>
      <c r="B1132" s="87">
        <f t="shared" si="272"/>
        <v>1.0515247108306954E-3</v>
      </c>
      <c r="C1132" s="88">
        <f t="shared" si="273"/>
        <v>1.3479739512472231E-3</v>
      </c>
      <c r="D1132" s="88">
        <f t="shared" si="274"/>
        <v>7.5507547041416771E-4</v>
      </c>
      <c r="E1132" s="89">
        <f t="shared" si="275"/>
        <v>-0.19869752459647752</v>
      </c>
      <c r="F1132" s="90">
        <f t="shared" si="276"/>
        <v>-0.19999999999999979</v>
      </c>
      <c r="G1132" s="90">
        <f t="shared" si="277"/>
        <v>1.2604600679247814E-3</v>
      </c>
      <c r="H1132" s="90">
        <f t="shared" si="278"/>
        <v>1.2618296529968342E-3</v>
      </c>
      <c r="I1132" s="87">
        <f t="shared" si="279"/>
        <v>1.3337714686295128</v>
      </c>
      <c r="J1132" s="88">
        <f t="shared" si="280"/>
        <v>1.3350268038422468</v>
      </c>
      <c r="K1132" s="88">
        <f t="shared" si="281"/>
        <v>1.3325161334167788</v>
      </c>
      <c r="L1132" s="91">
        <f t="shared" si="282"/>
        <v>9.2789041773313282E-4</v>
      </c>
      <c r="M1132" s="88">
        <f t="shared" si="283"/>
        <v>-1.5767689376525843E-4</v>
      </c>
      <c r="N1132" s="88">
        <f t="shared" si="284"/>
        <v>1.3325338748643256</v>
      </c>
      <c r="O1132" s="92">
        <f t="shared" si="285"/>
        <v>1.333981773571679</v>
      </c>
      <c r="P1132" s="64"/>
      <c r="Q1132" s="85">
        <v>113.50000000000099</v>
      </c>
      <c r="R1132" s="64">
        <f t="shared" si="286"/>
        <v>0</v>
      </c>
      <c r="S1132" s="64">
        <f t="shared" si="287"/>
        <v>1.34</v>
      </c>
      <c r="T1132" s="64"/>
      <c r="U1132" s="64"/>
    </row>
    <row r="1133" spans="1:21">
      <c r="A1133" s="85">
        <v>113.600000000001</v>
      </c>
      <c r="B1133" s="87">
        <f t="shared" si="272"/>
        <v>1.0506040973559704E-3</v>
      </c>
      <c r="C1133" s="88">
        <f t="shared" si="273"/>
        <v>1.3467946388966512E-3</v>
      </c>
      <c r="D1133" s="88">
        <f t="shared" si="274"/>
        <v>7.5441355581528963E-4</v>
      </c>
      <c r="E1133" s="89">
        <f t="shared" si="275"/>
        <v>-0.1986986636815225</v>
      </c>
      <c r="F1133" s="90">
        <f t="shared" si="276"/>
        <v>-0.2</v>
      </c>
      <c r="G1133" s="90">
        <f t="shared" si="277"/>
        <v>1.2593577275589339E-3</v>
      </c>
      <c r="H1133" s="90">
        <f t="shared" si="278"/>
        <v>1.2607249168271645E-3</v>
      </c>
      <c r="I1133" s="87">
        <f t="shared" si="279"/>
        <v>1.3337769217299948</v>
      </c>
      <c r="J1133" s="88">
        <f t="shared" si="280"/>
        <v>1.3350311648808975</v>
      </c>
      <c r="K1133" s="88">
        <f t="shared" si="281"/>
        <v>1.3325226785790925</v>
      </c>
      <c r="L1133" s="91">
        <f t="shared" si="282"/>
        <v>9.2707957087125037E-4</v>
      </c>
      <c r="M1133" s="88">
        <f t="shared" si="283"/>
        <v>-1.5753820301418745E-4</v>
      </c>
      <c r="N1133" s="88">
        <f t="shared" si="284"/>
        <v>1.3325404043937594</v>
      </c>
      <c r="O1133" s="92">
        <f t="shared" si="285"/>
        <v>1.333987042549466</v>
      </c>
      <c r="P1133" s="64"/>
      <c r="Q1133" s="85">
        <v>113.600000000001</v>
      </c>
      <c r="R1133" s="64">
        <f t="shared" si="286"/>
        <v>0</v>
      </c>
      <c r="S1133" s="64">
        <f t="shared" si="287"/>
        <v>1.34</v>
      </c>
      <c r="T1133" s="64"/>
      <c r="U1133" s="64"/>
    </row>
    <row r="1134" spans="1:21">
      <c r="A1134" s="85">
        <v>113.700000000001</v>
      </c>
      <c r="B1134" s="87">
        <f t="shared" si="272"/>
        <v>1.0496850944716493E-3</v>
      </c>
      <c r="C1134" s="88">
        <f t="shared" si="273"/>
        <v>1.3456173882534638E-3</v>
      </c>
      <c r="D1134" s="88">
        <f t="shared" si="274"/>
        <v>7.5375280068983475E-4</v>
      </c>
      <c r="E1134" s="89">
        <f t="shared" si="275"/>
        <v>-0.19869980077592522</v>
      </c>
      <c r="F1134" s="90">
        <f t="shared" si="276"/>
        <v>-0.19999999999999993</v>
      </c>
      <c r="G1134" s="90">
        <f t="shared" si="277"/>
        <v>1.2582573136206243E-3</v>
      </c>
      <c r="H1134" s="90">
        <f t="shared" si="278"/>
        <v>1.2596221133659791E-3</v>
      </c>
      <c r="I1134" s="87">
        <f t="shared" si="279"/>
        <v>1.3337823652904131</v>
      </c>
      <c r="J1134" s="88">
        <f t="shared" si="280"/>
        <v>1.3350355182778184</v>
      </c>
      <c r="K1134" s="88">
        <f t="shared" si="281"/>
        <v>1.3325292123030077</v>
      </c>
      <c r="L1134" s="91">
        <f t="shared" si="282"/>
        <v>9.2627013989910519E-4</v>
      </c>
      <c r="M1134" s="88">
        <f t="shared" si="283"/>
        <v>-1.5739975603024745E-4</v>
      </c>
      <c r="N1134" s="88">
        <f t="shared" si="284"/>
        <v>1.3325469225123205</v>
      </c>
      <c r="O1134" s="92">
        <f t="shared" si="285"/>
        <v>1.3339923023093072</v>
      </c>
      <c r="P1134" s="64"/>
      <c r="Q1134" s="85">
        <v>113.700000000001</v>
      </c>
      <c r="R1134" s="64">
        <f t="shared" si="286"/>
        <v>0</v>
      </c>
      <c r="S1134" s="64">
        <f t="shared" si="287"/>
        <v>1.34</v>
      </c>
      <c r="T1134" s="64"/>
      <c r="U1134" s="64"/>
    </row>
    <row r="1135" spans="1:21">
      <c r="A1135" s="85">
        <v>113.80000000000101</v>
      </c>
      <c r="B1135" s="87">
        <f t="shared" si="272"/>
        <v>1.0487676979548937E-3</v>
      </c>
      <c r="C1135" s="88">
        <f t="shared" si="273"/>
        <v>1.3444421939158722E-3</v>
      </c>
      <c r="D1135" s="88">
        <f t="shared" si="274"/>
        <v>7.5309320199391523E-4</v>
      </c>
      <c r="E1135" s="89">
        <f t="shared" si="275"/>
        <v>-0.19870093588490015</v>
      </c>
      <c r="F1135" s="90">
        <f t="shared" si="276"/>
        <v>-0.19999999999999996</v>
      </c>
      <c r="G1135" s="90">
        <f t="shared" si="277"/>
        <v>1.2571588210643833E-3</v>
      </c>
      <c r="H1135" s="90">
        <f t="shared" si="278"/>
        <v>1.2585212375458724E-3</v>
      </c>
      <c r="I1135" s="87">
        <f t="shared" si="279"/>
        <v>1.3337877993357805</v>
      </c>
      <c r="J1135" s="88">
        <f t="shared" si="280"/>
        <v>1.335039864053077</v>
      </c>
      <c r="K1135" s="88">
        <f t="shared" si="281"/>
        <v>1.3325357346184841</v>
      </c>
      <c r="L1135" s="91">
        <f t="shared" si="282"/>
        <v>9.2546212111080633E-4</v>
      </c>
      <c r="M1135" s="88">
        <f t="shared" si="283"/>
        <v>-1.5726155217158939E-4</v>
      </c>
      <c r="N1135" s="88">
        <f t="shared" si="284"/>
        <v>1.3325534292498955</v>
      </c>
      <c r="O1135" s="92">
        <f t="shared" si="285"/>
        <v>1.3339975528753716</v>
      </c>
      <c r="P1135" s="64"/>
      <c r="Q1135" s="85">
        <v>113.80000000000101</v>
      </c>
      <c r="R1135" s="64">
        <f t="shared" si="286"/>
        <v>0</v>
      </c>
      <c r="S1135" s="64">
        <f t="shared" si="287"/>
        <v>1.34</v>
      </c>
      <c r="T1135" s="64"/>
      <c r="U1135" s="64"/>
    </row>
    <row r="1136" spans="1:21">
      <c r="A1136" s="85">
        <v>113.900000000001</v>
      </c>
      <c r="B1136" s="87">
        <f t="shared" si="272"/>
        <v>1.0478519035976156E-3</v>
      </c>
      <c r="C1136" s="88">
        <f t="shared" si="273"/>
        <v>1.3432690505009413E-3</v>
      </c>
      <c r="D1136" s="88">
        <f t="shared" si="274"/>
        <v>7.5243475669428976E-4</v>
      </c>
      <c r="E1136" s="89">
        <f t="shared" si="275"/>
        <v>-0.19870206901364235</v>
      </c>
      <c r="F1136" s="90">
        <f t="shared" si="276"/>
        <v>-0.19999999999999993</v>
      </c>
      <c r="G1136" s="90">
        <f t="shared" si="277"/>
        <v>1.2560622448623455E-3</v>
      </c>
      <c r="H1136" s="90">
        <f t="shared" si="278"/>
        <v>1.2574222843171386E-3</v>
      </c>
      <c r="I1136" s="87">
        <f t="shared" si="279"/>
        <v>1.3337932238910235</v>
      </c>
      <c r="J1136" s="88">
        <f t="shared" si="280"/>
        <v>1.3350442022266722</v>
      </c>
      <c r="K1136" s="88">
        <f t="shared" si="281"/>
        <v>1.332542245555375</v>
      </c>
      <c r="L1136" s="91">
        <f t="shared" si="282"/>
        <v>9.2465551081468854E-4</v>
      </c>
      <c r="M1136" s="88">
        <f t="shared" si="283"/>
        <v>-1.5712359079773748E-4</v>
      </c>
      <c r="N1136" s="88">
        <f t="shared" si="284"/>
        <v>1.3325599246362654</v>
      </c>
      <c r="O1136" s="92">
        <f t="shared" si="285"/>
        <v>1.334002794271743</v>
      </c>
      <c r="P1136" s="64"/>
      <c r="Q1136" s="85">
        <v>113.900000000001</v>
      </c>
      <c r="R1136" s="64">
        <f t="shared" si="286"/>
        <v>0</v>
      </c>
      <c r="S1136" s="64">
        <f t="shared" si="287"/>
        <v>1.34</v>
      </c>
      <c r="T1136" s="64"/>
      <c r="U1136" s="64"/>
    </row>
    <row r="1137" spans="1:21">
      <c r="A1137" s="85">
        <v>114.00000000000099</v>
      </c>
      <c r="B1137" s="87">
        <f t="shared" si="272"/>
        <v>1.0469377072064121E-3</v>
      </c>
      <c r="C1137" s="88">
        <f t="shared" si="273"/>
        <v>1.342097952644508E-3</v>
      </c>
      <c r="D1137" s="88">
        <f t="shared" si="274"/>
        <v>7.5177746176831621E-4</v>
      </c>
      <c r="E1137" s="89">
        <f t="shared" si="275"/>
        <v>-0.19870320016732906</v>
      </c>
      <c r="F1137" s="90">
        <f t="shared" si="276"/>
        <v>-0.19999999999999993</v>
      </c>
      <c r="G1137" s="90">
        <f t="shared" si="277"/>
        <v>1.2549675800041724E-3</v>
      </c>
      <c r="H1137" s="90">
        <f t="shared" si="278"/>
        <v>1.2563252486476944E-3</v>
      </c>
      <c r="I1137" s="87">
        <f t="shared" si="279"/>
        <v>1.3337986389809808</v>
      </c>
      <c r="J1137" s="88">
        <f t="shared" si="280"/>
        <v>1.3350485328185302</v>
      </c>
      <c r="K1137" s="88">
        <f t="shared" si="281"/>
        <v>1.3325487451434315</v>
      </c>
      <c r="L1137" s="91">
        <f t="shared" si="282"/>
        <v>9.2385030533048142E-4</v>
      </c>
      <c r="M1137" s="88">
        <f t="shared" si="283"/>
        <v>-1.5698587127158686E-4</v>
      </c>
      <c r="N1137" s="88">
        <f t="shared" si="284"/>
        <v>1.3325664087011089</v>
      </c>
      <c r="O1137" s="92">
        <f t="shared" si="285"/>
        <v>1.3340080265224221</v>
      </c>
      <c r="P1137" s="64"/>
      <c r="Q1137" s="85">
        <v>114.00000000000099</v>
      </c>
      <c r="R1137" s="64">
        <f t="shared" si="286"/>
        <v>0</v>
      </c>
      <c r="S1137" s="64">
        <f t="shared" si="287"/>
        <v>1.34</v>
      </c>
      <c r="T1137" s="64"/>
      <c r="U1137" s="64"/>
    </row>
    <row r="1138" spans="1:21">
      <c r="A1138" s="85">
        <v>114.100000000001</v>
      </c>
      <c r="B1138" s="87">
        <f t="shared" si="272"/>
        <v>1.0460251046025013E-3</v>
      </c>
      <c r="C1138" s="88">
        <f t="shared" si="273"/>
        <v>1.3409288950010994E-3</v>
      </c>
      <c r="D1138" s="88">
        <f t="shared" si="274"/>
        <v>7.5112131420390302E-4</v>
      </c>
      <c r="E1138" s="89">
        <f t="shared" si="275"/>
        <v>-0.19870432935111981</v>
      </c>
      <c r="F1138" s="90">
        <f t="shared" si="276"/>
        <v>-0.19999999999999996</v>
      </c>
      <c r="G1138" s="90">
        <f t="shared" si="277"/>
        <v>1.2538748214969762E-3</v>
      </c>
      <c r="H1138" s="90">
        <f t="shared" si="278"/>
        <v>1.2552301255230015E-3</v>
      </c>
      <c r="I1138" s="87">
        <f t="shared" si="279"/>
        <v>1.3338040446304045</v>
      </c>
      <c r="J1138" s="88">
        <f t="shared" si="280"/>
        <v>1.3350528558485104</v>
      </c>
      <c r="K1138" s="88">
        <f t="shared" si="281"/>
        <v>1.3325552334122985</v>
      </c>
      <c r="L1138" s="91">
        <f t="shared" si="282"/>
        <v>9.2304650099180572E-4</v>
      </c>
      <c r="M1138" s="88">
        <f t="shared" si="283"/>
        <v>-1.5684839295757207E-4</v>
      </c>
      <c r="N1138" s="88">
        <f t="shared" si="284"/>
        <v>1.3325728814739997</v>
      </c>
      <c r="O1138" s="92">
        <f t="shared" si="285"/>
        <v>1.3340132496513251</v>
      </c>
      <c r="P1138" s="64"/>
      <c r="Q1138" s="85">
        <v>114.100000000001</v>
      </c>
      <c r="R1138" s="64">
        <f t="shared" si="286"/>
        <v>0</v>
      </c>
      <c r="S1138" s="64">
        <f t="shared" si="287"/>
        <v>1.34</v>
      </c>
      <c r="T1138" s="64"/>
      <c r="U1138" s="64"/>
    </row>
    <row r="1139" spans="1:21">
      <c r="A1139" s="85">
        <v>114.200000000001</v>
      </c>
      <c r="B1139" s="87">
        <f t="shared" si="272"/>
        <v>1.0451140916216595E-3</v>
      </c>
      <c r="C1139" s="88">
        <f t="shared" si="273"/>
        <v>1.3397618722438521E-3</v>
      </c>
      <c r="D1139" s="88">
        <f t="shared" si="274"/>
        <v>7.5046631099946672E-4</v>
      </c>
      <c r="E1139" s="89">
        <f t="shared" si="275"/>
        <v>-0.19870545657015598</v>
      </c>
      <c r="F1139" s="90">
        <f t="shared" si="276"/>
        <v>-0.20000000000000012</v>
      </c>
      <c r="G1139" s="90">
        <f t="shared" si="277"/>
        <v>1.2527839643652451E-3</v>
      </c>
      <c r="H1139" s="90">
        <f t="shared" si="278"/>
        <v>1.2541369099459915E-3</v>
      </c>
      <c r="I1139" s="87">
        <f t="shared" si="279"/>
        <v>1.3338094408639611</v>
      </c>
      <c r="J1139" s="88">
        <f t="shared" si="280"/>
        <v>1.3350571713364014</v>
      </c>
      <c r="K1139" s="88">
        <f t="shared" si="281"/>
        <v>1.3325617103915208</v>
      </c>
      <c r="L1139" s="91">
        <f t="shared" si="282"/>
        <v>9.2224409414450547E-4</v>
      </c>
      <c r="M1139" s="88">
        <f t="shared" si="283"/>
        <v>-1.5671115522249905E-4</v>
      </c>
      <c r="N1139" s="88">
        <f t="shared" si="284"/>
        <v>1.3325793429844102</v>
      </c>
      <c r="O1139" s="92">
        <f t="shared" si="285"/>
        <v>1.3340184636822856</v>
      </c>
      <c r="P1139" s="64"/>
      <c r="Q1139" s="85">
        <v>114.200000000001</v>
      </c>
      <c r="R1139" s="64">
        <f t="shared" si="286"/>
        <v>0</v>
      </c>
      <c r="S1139" s="64">
        <f t="shared" si="287"/>
        <v>1.34</v>
      </c>
      <c r="T1139" s="64"/>
      <c r="U1139" s="64"/>
    </row>
    <row r="1140" spans="1:21">
      <c r="A1140" s="85">
        <v>114.30000000000101</v>
      </c>
      <c r="B1140" s="87">
        <f t="shared" si="272"/>
        <v>1.0442046641141571E-3</v>
      </c>
      <c r="C1140" s="88">
        <f t="shared" si="273"/>
        <v>1.33859687906443E-3</v>
      </c>
      <c r="D1140" s="88">
        <f t="shared" si="274"/>
        <v>7.4981244916388424E-4</v>
      </c>
      <c r="E1140" s="89">
        <f t="shared" si="275"/>
        <v>-0.19870658182956094</v>
      </c>
      <c r="F1140" s="90">
        <f t="shared" si="276"/>
        <v>-0.2</v>
      </c>
      <c r="G1140" s="90">
        <f t="shared" si="277"/>
        <v>1.251695003650766E-3</v>
      </c>
      <c r="H1140" s="90">
        <f t="shared" si="278"/>
        <v>1.2530455969369885E-3</v>
      </c>
      <c r="I1140" s="87">
        <f t="shared" si="279"/>
        <v>1.3338148277062307</v>
      </c>
      <c r="J1140" s="88">
        <f t="shared" si="280"/>
        <v>1.3350614793019233</v>
      </c>
      <c r="K1140" s="88">
        <f t="shared" si="281"/>
        <v>1.3325681761105379</v>
      </c>
      <c r="L1140" s="91">
        <f t="shared" si="282"/>
        <v>9.2144308114748118E-4</v>
      </c>
      <c r="M1140" s="88">
        <f t="shared" si="283"/>
        <v>-1.5657415743521226E-4</v>
      </c>
      <c r="N1140" s="88">
        <f t="shared" si="284"/>
        <v>1.3325857932617089</v>
      </c>
      <c r="O1140" s="92">
        <f t="shared" si="285"/>
        <v>1.3340236686390534</v>
      </c>
      <c r="P1140" s="64"/>
      <c r="Q1140" s="85">
        <v>114.30000000000101</v>
      </c>
      <c r="R1140" s="64">
        <f t="shared" si="286"/>
        <v>0</v>
      </c>
      <c r="S1140" s="64">
        <f t="shared" si="287"/>
        <v>1.34</v>
      </c>
      <c r="T1140" s="64"/>
      <c r="U1140" s="64"/>
    </row>
    <row r="1141" spans="1:21">
      <c r="A1141" s="85">
        <v>114.400000000001</v>
      </c>
      <c r="B1141" s="87">
        <f t="shared" si="272"/>
        <v>1.0432968179446961E-3</v>
      </c>
      <c r="C1141" s="88">
        <f t="shared" si="273"/>
        <v>1.3374339101729451E-3</v>
      </c>
      <c r="D1141" s="88">
        <f t="shared" si="274"/>
        <v>7.4915972571644701E-4</v>
      </c>
      <c r="E1141" s="89">
        <f t="shared" si="275"/>
        <v>-0.19870770513444042</v>
      </c>
      <c r="F1141" s="90">
        <f t="shared" si="276"/>
        <v>-0.20000000000000004</v>
      </c>
      <c r="G1141" s="90">
        <f t="shared" si="277"/>
        <v>1.2506079344125507E-3</v>
      </c>
      <c r="H1141" s="90">
        <f t="shared" si="278"/>
        <v>1.2519561815336354E-3</v>
      </c>
      <c r="I1141" s="87">
        <f t="shared" si="279"/>
        <v>1.3338202051817076</v>
      </c>
      <c r="J1141" s="88">
        <f t="shared" si="280"/>
        <v>1.3350657797647272</v>
      </c>
      <c r="K1141" s="88">
        <f t="shared" si="281"/>
        <v>1.3325746305986883</v>
      </c>
      <c r="L1141" s="91">
        <f t="shared" si="282"/>
        <v>9.2064345837168876E-4</v>
      </c>
      <c r="M1141" s="88">
        <f t="shared" si="283"/>
        <v>-1.5643739896759309E-4</v>
      </c>
      <c r="N1141" s="88">
        <f t="shared" si="284"/>
        <v>1.3325922323351631</v>
      </c>
      <c r="O1141" s="92">
        <f t="shared" si="285"/>
        <v>1.3340288645452967</v>
      </c>
      <c r="P1141" s="64"/>
      <c r="Q1141" s="85">
        <v>114.400000000001</v>
      </c>
      <c r="R1141" s="64">
        <f t="shared" si="286"/>
        <v>0</v>
      </c>
      <c r="S1141" s="64">
        <f t="shared" si="287"/>
        <v>1.34</v>
      </c>
      <c r="T1141" s="64"/>
      <c r="U1141" s="64"/>
    </row>
    <row r="1142" spans="1:21">
      <c r="A1142" s="85">
        <v>114.50000000000099</v>
      </c>
      <c r="B1142" s="87">
        <f t="shared" si="272"/>
        <v>1.0423905489923466E-3</v>
      </c>
      <c r="C1142" s="88">
        <f t="shared" si="273"/>
        <v>1.3362729602978767E-3</v>
      </c>
      <c r="D1142" s="88">
        <f t="shared" si="274"/>
        <v>7.4850813768681643E-4</v>
      </c>
      <c r="E1142" s="89">
        <f t="shared" si="275"/>
        <v>-0.19870882648988245</v>
      </c>
      <c r="F1142" s="90">
        <f t="shared" si="276"/>
        <v>-0.20000000000000004</v>
      </c>
      <c r="G1142" s="90">
        <f t="shared" si="277"/>
        <v>1.2495227517267601E-3</v>
      </c>
      <c r="H1142" s="90">
        <f t="shared" si="278"/>
        <v>1.250868658790816E-3</v>
      </c>
      <c r="I1142" s="87">
        <f t="shared" si="279"/>
        <v>1.3338255733148021</v>
      </c>
      <c r="J1142" s="88">
        <f t="shared" si="280"/>
        <v>1.335070072744396</v>
      </c>
      <c r="K1142" s="88">
        <f t="shared" si="281"/>
        <v>1.3325810738852084</v>
      </c>
      <c r="L1142" s="91">
        <f t="shared" si="282"/>
        <v>9.1984522220130279E-4</v>
      </c>
      <c r="M1142" s="88">
        <f t="shared" si="283"/>
        <v>-1.5630087919239549E-4</v>
      </c>
      <c r="N1142" s="88">
        <f t="shared" si="284"/>
        <v>1.3325986602339386</v>
      </c>
      <c r="O1142" s="92">
        <f t="shared" si="285"/>
        <v>1.3340340514246005</v>
      </c>
      <c r="P1142" s="64"/>
      <c r="Q1142" s="85">
        <v>114.50000000000099</v>
      </c>
      <c r="R1142" s="64">
        <f t="shared" si="286"/>
        <v>0</v>
      </c>
      <c r="S1142" s="64">
        <f t="shared" si="287"/>
        <v>1.34</v>
      </c>
      <c r="T1142" s="64"/>
      <c r="U1142" s="64"/>
    </row>
    <row r="1143" spans="1:21">
      <c r="A1143" s="85">
        <v>114.600000000001</v>
      </c>
      <c r="B1143" s="87">
        <f t="shared" si="272"/>
        <v>1.0414858531504856E-3</v>
      </c>
      <c r="C1143" s="88">
        <f t="shared" si="273"/>
        <v>1.3351140241859921E-3</v>
      </c>
      <c r="D1143" s="88">
        <f t="shared" si="274"/>
        <v>7.4785768211497929E-4</v>
      </c>
      <c r="E1143" s="89">
        <f t="shared" si="275"/>
        <v>-0.19870994590095706</v>
      </c>
      <c r="F1143" s="90">
        <f t="shared" si="276"/>
        <v>-0.20000000000000004</v>
      </c>
      <c r="G1143" s="90">
        <f t="shared" si="277"/>
        <v>1.2484394506866307E-3</v>
      </c>
      <c r="H1143" s="90">
        <f t="shared" si="278"/>
        <v>1.2497830237805827E-3</v>
      </c>
      <c r="I1143" s="87">
        <f t="shared" si="279"/>
        <v>1.3338309321298387</v>
      </c>
      <c r="J1143" s="88">
        <f t="shared" si="280"/>
        <v>1.3350743582604441</v>
      </c>
      <c r="K1143" s="88">
        <f t="shared" si="281"/>
        <v>1.3325875059992331</v>
      </c>
      <c r="L1143" s="91">
        <f t="shared" si="282"/>
        <v>9.1904836903255159E-4</v>
      </c>
      <c r="M1143" s="88">
        <f t="shared" si="283"/>
        <v>-1.5616459748574293E-4</v>
      </c>
      <c r="N1143" s="88">
        <f t="shared" si="284"/>
        <v>1.3326050769870996</v>
      </c>
      <c r="O1143" s="92">
        <f t="shared" si="285"/>
        <v>1.3340392293004688</v>
      </c>
      <c r="P1143" s="64"/>
      <c r="Q1143" s="85">
        <v>114.600000000001</v>
      </c>
      <c r="R1143" s="64">
        <f t="shared" si="286"/>
        <v>0</v>
      </c>
      <c r="S1143" s="64">
        <f t="shared" si="287"/>
        <v>1.34</v>
      </c>
      <c r="T1143" s="64"/>
      <c r="U1143" s="64"/>
    </row>
    <row r="1144" spans="1:21">
      <c r="A1144" s="85">
        <v>114.700000000001</v>
      </c>
      <c r="B1144" s="87">
        <f t="shared" si="272"/>
        <v>1.040582726326734E-3</v>
      </c>
      <c r="C1144" s="88">
        <f t="shared" si="273"/>
        <v>1.3339570966022663E-3</v>
      </c>
      <c r="D1144" s="88">
        <f t="shared" si="274"/>
        <v>7.4720835605120162E-4</v>
      </c>
      <c r="E1144" s="89">
        <f t="shared" si="275"/>
        <v>-0.19871106337271749</v>
      </c>
      <c r="F1144" s="90">
        <f t="shared" si="276"/>
        <v>-0.19999999999999993</v>
      </c>
      <c r="G1144" s="90">
        <f t="shared" si="277"/>
        <v>1.2473580264024007E-3</v>
      </c>
      <c r="H1144" s="90">
        <f t="shared" si="278"/>
        <v>1.2486992715920807E-3</v>
      </c>
      <c r="I1144" s="87">
        <f t="shared" si="279"/>
        <v>1.3338362816510581</v>
      </c>
      <c r="J1144" s="88">
        <f t="shared" si="280"/>
        <v>1.335078636332319</v>
      </c>
      <c r="K1144" s="88">
        <f t="shared" si="281"/>
        <v>1.3325939269697971</v>
      </c>
      <c r="L1144" s="91">
        <f t="shared" si="282"/>
        <v>9.1825289527438039E-4</v>
      </c>
      <c r="M1144" s="88">
        <f t="shared" si="283"/>
        <v>-1.5602855322529698E-4</v>
      </c>
      <c r="N1144" s="88">
        <f t="shared" si="284"/>
        <v>1.33261148262361</v>
      </c>
      <c r="O1144" s="92">
        <f t="shared" si="285"/>
        <v>1.3340443981963235</v>
      </c>
      <c r="P1144" s="64"/>
      <c r="Q1144" s="85">
        <v>114.700000000001</v>
      </c>
      <c r="R1144" s="64">
        <f t="shared" si="286"/>
        <v>0</v>
      </c>
      <c r="S1144" s="64">
        <f t="shared" si="287"/>
        <v>1.34</v>
      </c>
      <c r="T1144" s="64"/>
      <c r="U1144" s="64"/>
    </row>
    <row r="1145" spans="1:21">
      <c r="A1145" s="85">
        <v>114.80000000000101</v>
      </c>
      <c r="B1145" s="87">
        <f t="shared" si="272"/>
        <v>1.039681164442895E-3</v>
      </c>
      <c r="C1145" s="88">
        <f t="shared" si="273"/>
        <v>1.3328021723298053E-3</v>
      </c>
      <c r="D1145" s="88">
        <f t="shared" si="274"/>
        <v>7.4656015655598493E-4</v>
      </c>
      <c r="E1145" s="89">
        <f t="shared" si="275"/>
        <v>-0.19871217891019874</v>
      </c>
      <c r="F1145" s="90">
        <f t="shared" si="276"/>
        <v>-0.2</v>
      </c>
      <c r="G1145" s="90">
        <f t="shared" si="277"/>
        <v>1.2462784740012354E-3</v>
      </c>
      <c r="H1145" s="90">
        <f t="shared" si="278"/>
        <v>1.2476173973314741E-3</v>
      </c>
      <c r="I1145" s="87">
        <f t="shared" si="279"/>
        <v>1.3338416219026166</v>
      </c>
      <c r="J1145" s="88">
        <f t="shared" si="280"/>
        <v>1.3350829069794001</v>
      </c>
      <c r="K1145" s="88">
        <f t="shared" si="281"/>
        <v>1.332600336825833</v>
      </c>
      <c r="L1145" s="91">
        <f t="shared" si="282"/>
        <v>9.1745879734828463E-4</v>
      </c>
      <c r="M1145" s="88">
        <f t="shared" si="283"/>
        <v>-1.5589274579092295E-4</v>
      </c>
      <c r="N1145" s="88">
        <f t="shared" si="284"/>
        <v>1.3326178771723327</v>
      </c>
      <c r="O1145" s="92">
        <f t="shared" si="285"/>
        <v>1.3340495581355052</v>
      </c>
      <c r="P1145" s="64"/>
      <c r="Q1145" s="85">
        <v>114.80000000000101</v>
      </c>
      <c r="R1145" s="64">
        <f t="shared" si="286"/>
        <v>0</v>
      </c>
      <c r="S1145" s="64">
        <f t="shared" si="287"/>
        <v>1.34</v>
      </c>
      <c r="T1145" s="64"/>
      <c r="U1145" s="64"/>
    </row>
    <row r="1146" spans="1:21">
      <c r="A1146" s="85">
        <v>114.900000000001</v>
      </c>
      <c r="B1146" s="87">
        <f t="shared" si="272"/>
        <v>1.038781163434894E-3</v>
      </c>
      <c r="C1146" s="88">
        <f t="shared" si="273"/>
        <v>1.3316492461697658E-3</v>
      </c>
      <c r="D1146" s="88">
        <f t="shared" si="274"/>
        <v>7.4591308070002225E-4</v>
      </c>
      <c r="E1146" s="89">
        <f t="shared" si="275"/>
        <v>-0.19871329251841854</v>
      </c>
      <c r="F1146" s="90">
        <f t="shared" si="276"/>
        <v>-0.19999999999999996</v>
      </c>
      <c r="G1146" s="90">
        <f t="shared" si="277"/>
        <v>1.2452007886271552E-3</v>
      </c>
      <c r="H1146" s="90">
        <f t="shared" si="278"/>
        <v>1.2465373961218728E-3</v>
      </c>
      <c r="I1146" s="87">
        <f t="shared" si="279"/>
        <v>1.3338469529085872</v>
      </c>
      <c r="J1146" s="88">
        <f t="shared" si="280"/>
        <v>1.3350871702209992</v>
      </c>
      <c r="K1146" s="88">
        <f t="shared" si="281"/>
        <v>1.3326067355961753</v>
      </c>
      <c r="L1146" s="91">
        <f t="shared" si="282"/>
        <v>9.1666607168764205E-4</v>
      </c>
      <c r="M1146" s="88">
        <f t="shared" si="283"/>
        <v>-1.5575717456485608E-4</v>
      </c>
      <c r="N1146" s="88">
        <f t="shared" si="284"/>
        <v>1.332624260662032</v>
      </c>
      <c r="O1146" s="92">
        <f t="shared" si="285"/>
        <v>1.3340547091412742</v>
      </c>
      <c r="P1146" s="64"/>
      <c r="Q1146" s="85">
        <v>114.900000000001</v>
      </c>
      <c r="R1146" s="64">
        <f t="shared" si="286"/>
        <v>0</v>
      </c>
      <c r="S1146" s="64">
        <f t="shared" si="287"/>
        <v>1.34</v>
      </c>
      <c r="T1146" s="64"/>
      <c r="U1146" s="64"/>
    </row>
    <row r="1147" spans="1:21">
      <c r="A1147" s="85">
        <v>115.00000000000099</v>
      </c>
      <c r="B1147" s="87">
        <f t="shared" si="272"/>
        <v>1.0378827192527155E-3</v>
      </c>
      <c r="C1147" s="88">
        <f t="shared" si="273"/>
        <v>1.330498312941278E-3</v>
      </c>
      <c r="D1147" s="88">
        <f t="shared" si="274"/>
        <v>7.4526712556415313E-4</v>
      </c>
      <c r="E1147" s="89">
        <f t="shared" si="275"/>
        <v>-0.19871440420237751</v>
      </c>
      <c r="F1147" s="90">
        <f t="shared" si="276"/>
        <v>-0.19999999999999996</v>
      </c>
      <c r="G1147" s="90">
        <f t="shared" si="277"/>
        <v>1.2441249654409623E-3</v>
      </c>
      <c r="H1147" s="90">
        <f t="shared" si="278"/>
        <v>1.2454592631032586E-3</v>
      </c>
      <c r="I1147" s="87">
        <f t="shared" si="279"/>
        <v>1.3338522746929597</v>
      </c>
      <c r="J1147" s="88">
        <f t="shared" si="280"/>
        <v>1.3350914260763629</v>
      </c>
      <c r="K1147" s="88">
        <f t="shared" si="281"/>
        <v>1.3326131233095566</v>
      </c>
      <c r="L1147" s="91">
        <f t="shared" si="282"/>
        <v>9.1587471473904346E-4</v>
      </c>
      <c r="M1147" s="88">
        <f t="shared" si="283"/>
        <v>-1.5562183893136851E-4</v>
      </c>
      <c r="N1147" s="88">
        <f t="shared" si="284"/>
        <v>1.3326306331213713</v>
      </c>
      <c r="O1147" s="92">
        <f t="shared" si="285"/>
        <v>1.3340598512368103</v>
      </c>
      <c r="P1147" s="64"/>
      <c r="Q1147" s="85">
        <v>115.00000000000099</v>
      </c>
      <c r="R1147" s="64">
        <f t="shared" si="286"/>
        <v>0</v>
      </c>
      <c r="S1147" s="64">
        <f t="shared" si="287"/>
        <v>1.34</v>
      </c>
      <c r="T1147" s="64"/>
      <c r="U1147" s="64"/>
    </row>
    <row r="1148" spans="1:21">
      <c r="A1148" s="85">
        <v>115.100000000001</v>
      </c>
      <c r="B1148" s="87">
        <f t="shared" si="272"/>
        <v>1.0369858278603435E-3</v>
      </c>
      <c r="C1148" s="88">
        <f t="shared" si="273"/>
        <v>1.3293493674813675E-3</v>
      </c>
      <c r="D1148" s="88">
        <f t="shared" si="274"/>
        <v>7.4462228823931947E-4</v>
      </c>
      <c r="E1148" s="89">
        <f t="shared" si="275"/>
        <v>-0.19871551396705919</v>
      </c>
      <c r="F1148" s="90">
        <f t="shared" si="276"/>
        <v>-0.19999999999999996</v>
      </c>
      <c r="G1148" s="90">
        <f t="shared" si="277"/>
        <v>1.243050999620168E-3</v>
      </c>
      <c r="H1148" s="90">
        <f t="shared" si="278"/>
        <v>1.2443829934324121E-3</v>
      </c>
      <c r="I1148" s="87">
        <f t="shared" si="279"/>
        <v>1.3338575872796405</v>
      </c>
      <c r="J1148" s="88">
        <f t="shared" si="280"/>
        <v>1.3350956745646687</v>
      </c>
      <c r="K1148" s="88">
        <f t="shared" si="281"/>
        <v>1.3326194999946126</v>
      </c>
      <c r="L1148" s="91">
        <f t="shared" si="282"/>
        <v>9.15084722960128E-4</v>
      </c>
      <c r="M1148" s="88">
        <f t="shared" si="283"/>
        <v>-1.554867382769355E-4</v>
      </c>
      <c r="N1148" s="88">
        <f t="shared" si="284"/>
        <v>1.3326369945789165</v>
      </c>
      <c r="O1148" s="92">
        <f t="shared" si="285"/>
        <v>1.3340649844452126</v>
      </c>
      <c r="P1148" s="64"/>
      <c r="Q1148" s="85">
        <v>115.100000000001</v>
      </c>
      <c r="R1148" s="64">
        <f t="shared" si="286"/>
        <v>0</v>
      </c>
      <c r="S1148" s="64">
        <f t="shared" si="287"/>
        <v>1.34</v>
      </c>
      <c r="T1148" s="64"/>
      <c r="U1148" s="64"/>
    </row>
    <row r="1149" spans="1:21">
      <c r="A1149" s="85">
        <v>115.200000000001</v>
      </c>
      <c r="B1149" s="87">
        <f t="shared" si="272"/>
        <v>1.0360904852357016E-3</v>
      </c>
      <c r="C1149" s="88">
        <f t="shared" si="273"/>
        <v>1.3282024046448789E-3</v>
      </c>
      <c r="D1149" s="88">
        <f t="shared" si="274"/>
        <v>7.4397856582652416E-4</v>
      </c>
      <c r="E1149" s="89">
        <f t="shared" si="275"/>
        <v>-0.19871662181742905</v>
      </c>
      <c r="F1149" s="90">
        <f t="shared" si="276"/>
        <v>-0.19999999999999987</v>
      </c>
      <c r="G1149" s="90">
        <f t="shared" si="277"/>
        <v>1.2419788863589211E-3</v>
      </c>
      <c r="H1149" s="90">
        <f t="shared" si="278"/>
        <v>1.2433085822828418E-3</v>
      </c>
      <c r="I1149" s="87">
        <f t="shared" si="279"/>
        <v>1.3338628906924541</v>
      </c>
      <c r="J1149" s="88">
        <f t="shared" si="280"/>
        <v>1.3350999157050294</v>
      </c>
      <c r="K1149" s="88">
        <f t="shared" si="281"/>
        <v>1.3326258656798788</v>
      </c>
      <c r="L1149" s="91">
        <f t="shared" si="282"/>
        <v>9.1429609282157854E-4</v>
      </c>
      <c r="M1149" s="88">
        <f t="shared" si="283"/>
        <v>-1.5535187199006869E-4</v>
      </c>
      <c r="N1149" s="88">
        <f t="shared" si="284"/>
        <v>1.3326433450631343</v>
      </c>
      <c r="O1149" s="92">
        <f t="shared" si="285"/>
        <v>1.3340701087895013</v>
      </c>
      <c r="P1149" s="64"/>
      <c r="Q1149" s="85">
        <v>115.200000000001</v>
      </c>
      <c r="R1149" s="64">
        <f t="shared" si="286"/>
        <v>0</v>
      </c>
      <c r="S1149" s="64">
        <f t="shared" si="287"/>
        <v>1.34</v>
      </c>
      <c r="T1149" s="64"/>
      <c r="U1149" s="64"/>
    </row>
    <row r="1150" spans="1:21">
      <c r="A1150" s="85">
        <v>115.30000000000101</v>
      </c>
      <c r="B1150" s="87">
        <f t="shared" si="272"/>
        <v>1.0351966873705914E-3</v>
      </c>
      <c r="C1150" s="88">
        <f t="shared" si="273"/>
        <v>1.3270574193043985E-3</v>
      </c>
      <c r="D1150" s="88">
        <f t="shared" si="274"/>
        <v>7.4333595543678429E-4</v>
      </c>
      <c r="E1150" s="89">
        <f t="shared" si="275"/>
        <v>-0.19871772775843646</v>
      </c>
      <c r="F1150" s="90">
        <f t="shared" si="276"/>
        <v>-0.19999999999999984</v>
      </c>
      <c r="G1150" s="90">
        <f t="shared" si="277"/>
        <v>1.2409086208679358E-3</v>
      </c>
      <c r="H1150" s="90">
        <f t="shared" si="278"/>
        <v>1.2422360248447095E-3</v>
      </c>
      <c r="I1150" s="87">
        <f t="shared" si="279"/>
        <v>1.3338681849551415</v>
      </c>
      <c r="J1150" s="88">
        <f t="shared" si="280"/>
        <v>1.3351041495164908</v>
      </c>
      <c r="K1150" s="88">
        <f t="shared" si="281"/>
        <v>1.3326322203937921</v>
      </c>
      <c r="L1150" s="91">
        <f t="shared" si="282"/>
        <v>9.1350882080612266E-4</v>
      </c>
      <c r="M1150" s="88">
        <f t="shared" si="283"/>
        <v>-1.5521723946148249E-4</v>
      </c>
      <c r="N1150" s="88">
        <f t="shared" si="284"/>
        <v>1.3326496846023923</v>
      </c>
      <c r="O1150" s="92">
        <f t="shared" si="285"/>
        <v>1.3340752242926157</v>
      </c>
      <c r="P1150" s="64"/>
      <c r="Q1150" s="85">
        <v>115.30000000000101</v>
      </c>
      <c r="R1150" s="64">
        <f t="shared" si="286"/>
        <v>0</v>
      </c>
      <c r="S1150" s="64">
        <f t="shared" si="287"/>
        <v>1.34</v>
      </c>
      <c r="T1150" s="64"/>
      <c r="U1150" s="64"/>
    </row>
    <row r="1151" spans="1:21">
      <c r="A1151" s="86">
        <v>115.400000000001</v>
      </c>
      <c r="B1151" s="87">
        <f t="shared" si="272"/>
        <v>1.034304430270634E-3</v>
      </c>
      <c r="C1151" s="88">
        <f t="shared" si="273"/>
        <v>1.3259144063501778E-3</v>
      </c>
      <c r="D1151" s="88">
        <f t="shared" si="274"/>
        <v>7.4269445419109024E-4</v>
      </c>
      <c r="E1151" s="89">
        <f t="shared" si="275"/>
        <v>-0.19871883179501304</v>
      </c>
      <c r="F1151" s="90">
        <f t="shared" si="276"/>
        <v>-0.19999999999999987</v>
      </c>
      <c r="G1151" s="90">
        <f t="shared" si="277"/>
        <v>1.2398401983744209E-3</v>
      </c>
      <c r="H1151" s="90">
        <f t="shared" si="278"/>
        <v>1.2411653163247607E-3</v>
      </c>
      <c r="I1151" s="87">
        <f t="shared" si="279"/>
        <v>1.3338734700913637</v>
      </c>
      <c r="J1151" s="88">
        <f t="shared" si="280"/>
        <v>1.3351083760180344</v>
      </c>
      <c r="K1151" s="88">
        <f t="shared" si="281"/>
        <v>1.3326385641646927</v>
      </c>
      <c r="L1151" s="91">
        <f t="shared" si="282"/>
        <v>9.127229034085302E-4</v>
      </c>
      <c r="M1151" s="88">
        <f t="shared" si="283"/>
        <v>-1.5508284008376066E-4</v>
      </c>
      <c r="N1151" s="88">
        <f t="shared" si="284"/>
        <v>1.3326560132249623</v>
      </c>
      <c r="O1151" s="92">
        <f t="shared" si="285"/>
        <v>1.3340803309774178</v>
      </c>
      <c r="P1151" s="64"/>
      <c r="Q1151" s="85">
        <v>115.400000000001</v>
      </c>
      <c r="R1151" s="64">
        <f t="shared" si="286"/>
        <v>0</v>
      </c>
      <c r="S1151" s="64">
        <f t="shared" si="287"/>
        <v>1.34</v>
      </c>
      <c r="T1151" s="64"/>
      <c r="U1151" s="64"/>
    </row>
    <row r="1152" spans="1:21">
      <c r="A1152" s="85">
        <v>115.50000000000099</v>
      </c>
      <c r="B1152" s="87">
        <f t="shared" si="272"/>
        <v>1.0334137099552098E-3</v>
      </c>
      <c r="C1152" s="88">
        <f t="shared" si="273"/>
        <v>1.3247733606900575E-3</v>
      </c>
      <c r="D1152" s="88">
        <f t="shared" si="274"/>
        <v>7.4205405922036214E-4</v>
      </c>
      <c r="E1152" s="89">
        <f t="shared" si="275"/>
        <v>-0.19871993393207396</v>
      </c>
      <c r="F1152" s="90">
        <f t="shared" si="276"/>
        <v>-0.19999999999999993</v>
      </c>
      <c r="G1152" s="90">
        <f t="shared" si="277"/>
        <v>1.2387736141220085E-3</v>
      </c>
      <c r="H1152" s="90">
        <f t="shared" si="278"/>
        <v>1.2400964519462517E-3</v>
      </c>
      <c r="I1152" s="87">
        <f t="shared" si="279"/>
        <v>1.3338787461246988</v>
      </c>
      <c r="J1152" s="88">
        <f t="shared" si="280"/>
        <v>1.3351125952285749</v>
      </c>
      <c r="K1152" s="88">
        <f t="shared" si="281"/>
        <v>1.3326448970208224</v>
      </c>
      <c r="L1152" s="91">
        <f t="shared" si="282"/>
        <v>9.1193833713544689E-4</v>
      </c>
      <c r="M1152" s="88">
        <f t="shared" si="283"/>
        <v>-1.5494867325185592E-4</v>
      </c>
      <c r="N1152" s="88">
        <f t="shared" si="284"/>
        <v>1.3326623309590175</v>
      </c>
      <c r="O1152" s="92">
        <f t="shared" si="285"/>
        <v>1.3340854288666897</v>
      </c>
      <c r="P1152" s="64"/>
      <c r="Q1152" s="85">
        <v>115.50000000000099</v>
      </c>
      <c r="R1152" s="64">
        <f t="shared" si="286"/>
        <v>0</v>
      </c>
      <c r="S1152" s="64">
        <f t="shared" si="287"/>
        <v>1.34</v>
      </c>
      <c r="T1152" s="64"/>
      <c r="U1152" s="64"/>
    </row>
    <row r="1153" spans="1:21">
      <c r="A1153" s="85">
        <v>115.600000000001</v>
      </c>
      <c r="B1153" s="87">
        <f t="shared" si="272"/>
        <v>1.0325245224573993E-3</v>
      </c>
      <c r="C1153" s="88">
        <f t="shared" si="273"/>
        <v>1.3236342772493916E-3</v>
      </c>
      <c r="D1153" s="88">
        <f t="shared" si="274"/>
        <v>7.4141476766540707E-4</v>
      </c>
      <c r="E1153" s="89">
        <f t="shared" si="275"/>
        <v>-0.19872103417451698</v>
      </c>
      <c r="F1153" s="90">
        <f t="shared" si="276"/>
        <v>-0.20000000000000004</v>
      </c>
      <c r="G1153" s="90">
        <f t="shared" si="277"/>
        <v>1.237708863370683E-3</v>
      </c>
      <c r="H1153" s="90">
        <f t="shared" si="278"/>
        <v>1.2390294269488792E-3</v>
      </c>
      <c r="I1153" s="87">
        <f t="shared" si="279"/>
        <v>1.3338840130786442</v>
      </c>
      <c r="J1153" s="88">
        <f t="shared" si="280"/>
        <v>1.3351168071669623</v>
      </c>
      <c r="K1153" s="88">
        <f t="shared" si="281"/>
        <v>1.3326512189903261</v>
      </c>
      <c r="L1153" s="91">
        <f t="shared" si="282"/>
        <v>9.1115511850589181E-4</v>
      </c>
      <c r="M1153" s="88">
        <f t="shared" si="283"/>
        <v>-1.5481473836308934E-4</v>
      </c>
      <c r="N1153" s="88">
        <f t="shared" si="284"/>
        <v>1.3326686378326345</v>
      </c>
      <c r="O1153" s="92">
        <f t="shared" si="285"/>
        <v>1.3340905179831357</v>
      </c>
      <c r="P1153" s="64"/>
      <c r="Q1153" s="85">
        <v>115.600000000001</v>
      </c>
      <c r="R1153" s="64">
        <f t="shared" si="286"/>
        <v>0</v>
      </c>
      <c r="S1153" s="64">
        <f t="shared" si="287"/>
        <v>1.34</v>
      </c>
      <c r="T1153" s="64"/>
      <c r="U1153" s="64"/>
    </row>
    <row r="1154" spans="1:21">
      <c r="A1154" s="85">
        <v>115.700000000001</v>
      </c>
      <c r="B1154" s="87">
        <f t="shared" si="272"/>
        <v>1.031636863823925E-3</v>
      </c>
      <c r="C1154" s="88">
        <f t="shared" si="273"/>
        <v>1.3224971509709737E-3</v>
      </c>
      <c r="D1154" s="88">
        <f t="shared" si="274"/>
        <v>7.4077657667687613E-4</v>
      </c>
      <c r="E1154" s="89">
        <f t="shared" si="275"/>
        <v>-0.19872213252722357</v>
      </c>
      <c r="F1154" s="90">
        <f t="shared" si="276"/>
        <v>-0.20000000000000004</v>
      </c>
      <c r="G1154" s="90">
        <f t="shared" si="277"/>
        <v>1.2366459413967123E-3</v>
      </c>
      <c r="H1154" s="90">
        <f t="shared" si="278"/>
        <v>1.23796423658871E-3</v>
      </c>
      <c r="I1154" s="87">
        <f t="shared" si="279"/>
        <v>1.3338892709766164</v>
      </c>
      <c r="J1154" s="88">
        <f t="shared" si="280"/>
        <v>1.335121011851981</v>
      </c>
      <c r="K1154" s="88">
        <f t="shared" si="281"/>
        <v>1.3326575301012518</v>
      </c>
      <c r="L1154" s="91">
        <f t="shared" si="282"/>
        <v>9.1037324405025778E-4</v>
      </c>
      <c r="M1154" s="88">
        <f t="shared" si="283"/>
        <v>-1.5468103481615166E-4</v>
      </c>
      <c r="N1154" s="88">
        <f t="shared" si="284"/>
        <v>1.3326749338737935</v>
      </c>
      <c r="O1154" s="92">
        <f t="shared" si="285"/>
        <v>1.3340955983493812</v>
      </c>
      <c r="P1154" s="64"/>
      <c r="Q1154" s="85">
        <v>115.700000000001</v>
      </c>
      <c r="R1154" s="64">
        <f t="shared" si="286"/>
        <v>0</v>
      </c>
      <c r="S1154" s="64">
        <f t="shared" si="287"/>
        <v>1.34</v>
      </c>
      <c r="T1154" s="64"/>
      <c r="U1154" s="64"/>
    </row>
    <row r="1155" spans="1:21">
      <c r="A1155" s="85">
        <v>115.80000000000101</v>
      </c>
      <c r="B1155" s="87">
        <f t="shared" si="272"/>
        <v>1.0307507301150914E-3</v>
      </c>
      <c r="C1155" s="88">
        <f t="shared" si="273"/>
        <v>1.3213619768149599E-3</v>
      </c>
      <c r="D1155" s="88">
        <f t="shared" si="274"/>
        <v>7.4013948341522279E-4</v>
      </c>
      <c r="E1155" s="89">
        <f t="shared" si="275"/>
        <v>-0.19872322899505782</v>
      </c>
      <c r="F1155" s="90">
        <f t="shared" si="276"/>
        <v>-0.20000000000000004</v>
      </c>
      <c r="G1155" s="90">
        <f t="shared" si="277"/>
        <v>1.2355848434925758E-3</v>
      </c>
      <c r="H1155" s="90">
        <f t="shared" si="278"/>
        <v>1.2369008761381097E-3</v>
      </c>
      <c r="I1155" s="87">
        <f t="shared" si="279"/>
        <v>1.3338945198419516</v>
      </c>
      <c r="J1155" s="88">
        <f t="shared" si="280"/>
        <v>1.3351252093023516</v>
      </c>
      <c r="K1155" s="88">
        <f t="shared" si="281"/>
        <v>1.3326638303815517</v>
      </c>
      <c r="L1155" s="91">
        <f t="shared" si="282"/>
        <v>9.0959271031130834E-4</v>
      </c>
      <c r="M1155" s="88">
        <f t="shared" si="283"/>
        <v>-1.5454756201226807E-4</v>
      </c>
      <c r="N1155" s="88">
        <f t="shared" si="284"/>
        <v>1.3326812191103792</v>
      </c>
      <c r="O1155" s="92">
        <f t="shared" si="285"/>
        <v>1.3341006699879747</v>
      </c>
      <c r="P1155" s="64"/>
      <c r="Q1155" s="85">
        <v>115.80000000000101</v>
      </c>
      <c r="R1155" s="64">
        <f t="shared" si="286"/>
        <v>0</v>
      </c>
      <c r="S1155" s="64">
        <f t="shared" si="287"/>
        <v>1.34</v>
      </c>
      <c r="T1155" s="64"/>
      <c r="U1155" s="64"/>
    </row>
    <row r="1156" spans="1:21">
      <c r="A1156" s="85">
        <v>115.900000000001</v>
      </c>
      <c r="B1156" s="87">
        <f t="shared" si="272"/>
        <v>1.0298661174047285E-3</v>
      </c>
      <c r="C1156" s="88">
        <f t="shared" si="273"/>
        <v>1.3202287497587966E-3</v>
      </c>
      <c r="D1156" s="88">
        <f t="shared" si="274"/>
        <v>7.3950348505066041E-4</v>
      </c>
      <c r="E1156" s="89">
        <f t="shared" si="275"/>
        <v>-0.19872432358286762</v>
      </c>
      <c r="F1156" s="90">
        <f t="shared" si="276"/>
        <v>-0.2</v>
      </c>
      <c r="G1156" s="90">
        <f t="shared" si="277"/>
        <v>1.2345255649668973E-3</v>
      </c>
      <c r="H1156" s="90">
        <f t="shared" si="278"/>
        <v>1.2358393408856742E-3</v>
      </c>
      <c r="I1156" s="87">
        <f t="shared" si="279"/>
        <v>1.3338997596979061</v>
      </c>
      <c r="J1156" s="88">
        <f t="shared" si="280"/>
        <v>1.3351293995367306</v>
      </c>
      <c r="K1156" s="88">
        <f t="shared" si="281"/>
        <v>1.3326701198590818</v>
      </c>
      <c r="L1156" s="91">
        <f t="shared" si="282"/>
        <v>9.0881351384384417E-4</v>
      </c>
      <c r="M1156" s="88">
        <f t="shared" si="283"/>
        <v>-1.5441431935453231E-4</v>
      </c>
      <c r="N1156" s="88">
        <f t="shared" si="284"/>
        <v>1.3326874935701796</v>
      </c>
      <c r="O1156" s="92">
        <f t="shared" si="285"/>
        <v>1.334105732921387</v>
      </c>
      <c r="P1156" s="64"/>
      <c r="Q1156" s="85">
        <v>115.900000000001</v>
      </c>
      <c r="R1156" s="64">
        <f t="shared" si="286"/>
        <v>0</v>
      </c>
      <c r="S1156" s="64">
        <f t="shared" si="287"/>
        <v>1.34</v>
      </c>
      <c r="T1156" s="64"/>
      <c r="U1156" s="64"/>
    </row>
    <row r="1157" spans="1:21">
      <c r="A1157" s="85">
        <v>116.00000000000099</v>
      </c>
      <c r="B1157" s="87">
        <f t="shared" si="272"/>
        <v>1.0289830217801318E-3</v>
      </c>
      <c r="C1157" s="88">
        <f t="shared" si="273"/>
        <v>1.3190974647971437E-3</v>
      </c>
      <c r="D1157" s="88">
        <f t="shared" si="274"/>
        <v>7.3886857876311984E-4</v>
      </c>
      <c r="E1157" s="89">
        <f t="shared" si="275"/>
        <v>-0.1987254162954841</v>
      </c>
      <c r="F1157" s="90">
        <f t="shared" si="276"/>
        <v>-0.19999999999999987</v>
      </c>
      <c r="G1157" s="90">
        <f t="shared" si="277"/>
        <v>1.2334681011443736E-3</v>
      </c>
      <c r="H1157" s="90">
        <f t="shared" si="278"/>
        <v>1.234779626136158E-3</v>
      </c>
      <c r="I1157" s="87">
        <f t="shared" si="279"/>
        <v>1.3339049905676557</v>
      </c>
      <c r="J1157" s="88">
        <f t="shared" si="280"/>
        <v>1.335133582573709</v>
      </c>
      <c r="K1157" s="88">
        <f t="shared" si="281"/>
        <v>1.3326763985616024</v>
      </c>
      <c r="L1157" s="91">
        <f t="shared" si="282"/>
        <v>9.0803565121387001E-4</v>
      </c>
      <c r="M1157" s="88">
        <f t="shared" si="283"/>
        <v>-1.5428130624840593E-4</v>
      </c>
      <c r="N1157" s="88">
        <f t="shared" si="284"/>
        <v>1.3326937572808881</v>
      </c>
      <c r="O1157" s="92">
        <f t="shared" si="285"/>
        <v>1.3341107871720117</v>
      </c>
      <c r="P1157" s="64"/>
      <c r="Q1157" s="85">
        <v>116.00000000000099</v>
      </c>
      <c r="R1157" s="64">
        <f t="shared" si="286"/>
        <v>0</v>
      </c>
      <c r="S1157" s="64">
        <f t="shared" si="287"/>
        <v>1.34</v>
      </c>
      <c r="T1157" s="64"/>
      <c r="U1157" s="64"/>
    </row>
    <row r="1158" spans="1:21">
      <c r="A1158" s="85">
        <v>116.100000000001</v>
      </c>
      <c r="B1158" s="87">
        <f t="shared" si="272"/>
        <v>1.0281014393420061E-3</v>
      </c>
      <c r="C1158" s="88">
        <f t="shared" si="273"/>
        <v>1.317968116941804E-3</v>
      </c>
      <c r="D1158" s="88">
        <f t="shared" si="274"/>
        <v>7.3823476174220842E-4</v>
      </c>
      <c r="E1158" s="89">
        <f t="shared" si="275"/>
        <v>-0.19872650713772202</v>
      </c>
      <c r="F1158" s="90">
        <f t="shared" si="276"/>
        <v>-0.19999999999999987</v>
      </c>
      <c r="G1158" s="90">
        <f t="shared" si="277"/>
        <v>1.2324124473657076E-3</v>
      </c>
      <c r="H1158" s="90">
        <f t="shared" si="278"/>
        <v>1.2337217272104072E-3</v>
      </c>
      <c r="I1158" s="87">
        <f t="shared" si="279"/>
        <v>1.3339102124742976</v>
      </c>
      <c r="J1158" s="88">
        <f t="shared" si="280"/>
        <v>1.3351377584318154</v>
      </c>
      <c r="K1158" s="88">
        <f t="shared" si="281"/>
        <v>1.3326826665167799</v>
      </c>
      <c r="L1158" s="91">
        <f t="shared" si="282"/>
        <v>9.0725911899942457E-4</v>
      </c>
      <c r="M1158" s="88">
        <f t="shared" si="283"/>
        <v>-1.5414852210105201E-4</v>
      </c>
      <c r="N1158" s="88">
        <f t="shared" si="284"/>
        <v>1.3327000102701039</v>
      </c>
      <c r="O1158" s="92">
        <f t="shared" si="285"/>
        <v>1.3341158327621661</v>
      </c>
      <c r="P1158" s="64"/>
      <c r="Q1158" s="85">
        <v>116.100000000001</v>
      </c>
      <c r="R1158" s="64">
        <f t="shared" si="286"/>
        <v>0</v>
      </c>
      <c r="S1158" s="64">
        <f t="shared" si="287"/>
        <v>1.34</v>
      </c>
      <c r="T1158" s="64"/>
      <c r="U1158" s="64"/>
    </row>
    <row r="1159" spans="1:21">
      <c r="A1159" s="85">
        <v>116.200000000001</v>
      </c>
      <c r="B1159" s="87">
        <f t="shared" ref="B1159:B1222" si="288">(R_dead_char*(A1159)+R_c*m_c)/(A1159+m_c)</f>
        <v>1.0272213662044082E-3</v>
      </c>
      <c r="C1159" s="88">
        <f t="shared" ref="C1159:C1222" si="289">B1159*(1+SQRT(E1159^2+F1159^2))</f>
        <v>1.3168407012216479E-3</v>
      </c>
      <c r="D1159" s="88">
        <f t="shared" ref="D1159:D1222" si="290">B1159*(1-SQRT(E1159^2+F1159^2))</f>
        <v>7.3760203118716848E-4</v>
      </c>
      <c r="E1159" s="89">
        <f t="shared" ref="E1159:E1222" si="291">(B1159-G1159)/B1159</f>
        <v>-0.19872759611437948</v>
      </c>
      <c r="F1159" s="90">
        <f t="shared" ref="F1159:F1222" si="292">(B1159-H1159)/B1159</f>
        <v>-0.20000000000000004</v>
      </c>
      <c r="G1159" s="90">
        <f t="shared" ref="G1159:G1222" si="293">(R_dead_char*A1159+R_c*(m_c+sig_m_c))/(A1159+(m_c+sig_m_c))</f>
        <v>1.2313585989875389E-3</v>
      </c>
      <c r="H1159" s="90">
        <f t="shared" ref="H1159:H1222" si="294">(R_dead_char*A1159+(R_c+sig_Rc)*(m_c))/(A1159+m_c)</f>
        <v>1.2326656394452899E-3</v>
      </c>
      <c r="I1159" s="87">
        <f t="shared" ref="I1159:I1222" si="295">(R_mod_char*(A1159)+R_c*m_c)/(A1159+m_c)</f>
        <v>1.3339154254408492</v>
      </c>
      <c r="J1159" s="88">
        <f t="shared" ref="J1159:J1222" si="296">I1159*(1+SQRT(L1159^2+M1159^2))</f>
        <v>1.335141927129514</v>
      </c>
      <c r="K1159" s="88">
        <f t="shared" ref="K1159:K1222" si="297">I1159*(1-SQRT(L1159^2+M1159^2))</f>
        <v>1.3326889237521844</v>
      </c>
      <c r="L1159" s="91">
        <f t="shared" ref="L1159:L1222" si="298">(I1159-N1159)/I1159</f>
        <v>9.064839137900815E-4</v>
      </c>
      <c r="M1159" s="88">
        <f t="shared" ref="M1159:M1222" si="299">(I1159-O1159)/I1159</f>
        <v>-1.5401596632183456E-4</v>
      </c>
      <c r="N1159" s="88">
        <f t="shared" ref="N1159:N1222" si="300">(R_mod_char*A1159+(R_c*(m_c+sig_m_c)))/(A1159+(m_c+sig_m_c))</f>
        <v>1.3327062525653306</v>
      </c>
      <c r="O1159" s="92">
        <f t="shared" ref="O1159:O1222" si="301">(R_mod_char*A1159+(R_c+sig_Rc)*(m_c))/(A1159+(m_c))</f>
        <v>1.3341208697140901</v>
      </c>
      <c r="P1159" s="64"/>
      <c r="Q1159" s="85">
        <v>116.200000000001</v>
      </c>
      <c r="R1159" s="64">
        <f t="shared" ref="R1159:R1222" si="302">R_bulk_dead_std</f>
        <v>0</v>
      </c>
      <c r="S1159" s="64">
        <f t="shared" ref="S1159:S1222" si="303">R_bulk_mod_std</f>
        <v>1.34</v>
      </c>
      <c r="T1159" s="64"/>
      <c r="U1159" s="64"/>
    </row>
    <row r="1160" spans="1:21">
      <c r="A1160" s="85">
        <v>116.30000000000101</v>
      </c>
      <c r="B1160" s="87">
        <f t="shared" si="288"/>
        <v>1.0263427984946883E-3</v>
      </c>
      <c r="C1160" s="88">
        <f t="shared" si="289"/>
        <v>1.3157152126825405E-3</v>
      </c>
      <c r="D1160" s="88">
        <f t="shared" si="290"/>
        <v>7.3697038430683623E-4</v>
      </c>
      <c r="E1160" s="89">
        <f t="shared" si="291"/>
        <v>-0.19872868323023832</v>
      </c>
      <c r="F1160" s="90">
        <f t="shared" si="292"/>
        <v>-0.19999999999999993</v>
      </c>
      <c r="G1160" s="90">
        <f t="shared" si="293"/>
        <v>1.2303065513823755E-3</v>
      </c>
      <c r="H1160" s="90">
        <f t="shared" si="294"/>
        <v>1.2316113581936259E-3</v>
      </c>
      <c r="I1160" s="87">
        <f t="shared" si="295"/>
        <v>1.3339206294902497</v>
      </c>
      <c r="J1160" s="88">
        <f t="shared" si="296"/>
        <v>1.3351460886852062</v>
      </c>
      <c r="K1160" s="88">
        <f t="shared" si="297"/>
        <v>1.3326951702952932</v>
      </c>
      <c r="L1160" s="91">
        <f t="shared" si="298"/>
        <v>9.0571003218761271E-4</v>
      </c>
      <c r="M1160" s="88">
        <f t="shared" si="299"/>
        <v>-1.5388363832215173E-4</v>
      </c>
      <c r="N1160" s="88">
        <f t="shared" si="300"/>
        <v>1.3327124841939784</v>
      </c>
      <c r="O1160" s="92">
        <f t="shared" si="301"/>
        <v>1.3341258980499486</v>
      </c>
      <c r="P1160" s="64"/>
      <c r="Q1160" s="85">
        <v>116.30000000000101</v>
      </c>
      <c r="R1160" s="64">
        <f t="shared" si="302"/>
        <v>0</v>
      </c>
      <c r="S1160" s="64">
        <f t="shared" si="303"/>
        <v>1.34</v>
      </c>
      <c r="T1160" s="64"/>
      <c r="U1160" s="64"/>
    </row>
    <row r="1161" spans="1:21">
      <c r="A1161" s="85">
        <v>116.400000000001</v>
      </c>
      <c r="B1161" s="87">
        <f t="shared" si="288"/>
        <v>1.025465732353435E-3</v>
      </c>
      <c r="C1161" s="88">
        <f t="shared" si="289"/>
        <v>1.31459164638727E-3</v>
      </c>
      <c r="D1161" s="88">
        <f t="shared" si="290"/>
        <v>7.3633981831960004E-4</v>
      </c>
      <c r="E1161" s="89">
        <f t="shared" si="291"/>
        <v>-0.19872976849006363</v>
      </c>
      <c r="F1161" s="90">
        <f t="shared" si="292"/>
        <v>-0.20000000000000009</v>
      </c>
      <c r="G1161" s="90">
        <f t="shared" si="293"/>
        <v>1.2292562999385267E-3</v>
      </c>
      <c r="H1161" s="90">
        <f t="shared" si="294"/>
        <v>1.2305588788241221E-3</v>
      </c>
      <c r="I1161" s="87">
        <f t="shared" si="295"/>
        <v>1.33392582464536</v>
      </c>
      <c r="J1161" s="88">
        <f t="shared" si="296"/>
        <v>1.3351502431172304</v>
      </c>
      <c r="K1161" s="88">
        <f t="shared" si="297"/>
        <v>1.3327014061734894</v>
      </c>
      <c r="L1161" s="91">
        <f t="shared" si="298"/>
        <v>9.0493747080465598E-4</v>
      </c>
      <c r="M1161" s="88">
        <f t="shared" si="299"/>
        <v>-1.5375153751543563E-4</v>
      </c>
      <c r="N1161" s="88">
        <f t="shared" si="300"/>
        <v>1.3327187051833644</v>
      </c>
      <c r="O1161" s="92">
        <f t="shared" si="301"/>
        <v>1.3341309177918308</v>
      </c>
      <c r="P1161" s="64"/>
      <c r="Q1161" s="85">
        <v>116.400000000001</v>
      </c>
      <c r="R1161" s="64">
        <f t="shared" si="302"/>
        <v>0</v>
      </c>
      <c r="S1161" s="64">
        <f t="shared" si="303"/>
        <v>1.34</v>
      </c>
      <c r="T1161" s="64"/>
      <c r="U1161" s="64"/>
    </row>
    <row r="1162" spans="1:21">
      <c r="A1162" s="85">
        <v>116.50000000000099</v>
      </c>
      <c r="B1162" s="87">
        <f t="shared" si="288"/>
        <v>1.0245901639344174E-3</v>
      </c>
      <c r="C1162" s="88">
        <f t="shared" si="289"/>
        <v>1.3134699974154745E-3</v>
      </c>
      <c r="D1162" s="88">
        <f t="shared" si="290"/>
        <v>7.3571033045336041E-4</v>
      </c>
      <c r="E1162" s="89">
        <f t="shared" si="291"/>
        <v>-0.19873085189860473</v>
      </c>
      <c r="F1162" s="90">
        <f t="shared" si="292"/>
        <v>-0.20000000000000009</v>
      </c>
      <c r="G1162" s="90">
        <f t="shared" si="293"/>
        <v>1.2282078400600352E-3</v>
      </c>
      <c r="H1162" s="90">
        <f t="shared" si="294"/>
        <v>1.229508196721301E-3</v>
      </c>
      <c r="I1162" s="87">
        <f t="shared" si="295"/>
        <v>1.3339310109289619</v>
      </c>
      <c r="J1162" s="88">
        <f t="shared" si="296"/>
        <v>1.3351543904438619</v>
      </c>
      <c r="K1162" s="88">
        <f t="shared" si="297"/>
        <v>1.3327076314140618</v>
      </c>
      <c r="L1162" s="91">
        <f t="shared" si="298"/>
        <v>9.0416622626588036E-4</v>
      </c>
      <c r="M1162" s="88">
        <f t="shared" si="299"/>
        <v>-1.5361966331698586E-4</v>
      </c>
      <c r="N1162" s="88">
        <f t="shared" si="300"/>
        <v>1.3327249155607113</v>
      </c>
      <c r="O1162" s="92">
        <f t="shared" si="301"/>
        <v>1.3341359289617489</v>
      </c>
      <c r="P1162" s="64"/>
      <c r="Q1162" s="85">
        <v>116.50000000000099</v>
      </c>
      <c r="R1162" s="64">
        <f t="shared" si="302"/>
        <v>0</v>
      </c>
      <c r="S1162" s="64">
        <f t="shared" si="303"/>
        <v>1.34</v>
      </c>
      <c r="T1162" s="64"/>
      <c r="U1162" s="64"/>
    </row>
    <row r="1163" spans="1:21">
      <c r="A1163" s="85">
        <v>116.600000000001</v>
      </c>
      <c r="B1163" s="87">
        <f t="shared" si="288"/>
        <v>1.0237160894045296E-3</v>
      </c>
      <c r="C1163" s="88">
        <f t="shared" si="289"/>
        <v>1.3123502608635711E-3</v>
      </c>
      <c r="D1163" s="88">
        <f t="shared" si="290"/>
        <v>7.3508191794548824E-4</v>
      </c>
      <c r="E1163" s="89">
        <f t="shared" si="291"/>
        <v>-0.19873193346059459</v>
      </c>
      <c r="F1163" s="90">
        <f t="shared" si="292"/>
        <v>-0.19999999999999996</v>
      </c>
      <c r="G1163" s="90">
        <f t="shared" si="293"/>
        <v>1.2271611671666107E-3</v>
      </c>
      <c r="H1163" s="90">
        <f t="shared" si="294"/>
        <v>1.2284593072854355E-3</v>
      </c>
      <c r="I1163" s="87">
        <f t="shared" si="295"/>
        <v>1.3339361883637606</v>
      </c>
      <c r="J1163" s="88">
        <f t="shared" si="296"/>
        <v>1.3351585306833136</v>
      </c>
      <c r="K1163" s="88">
        <f t="shared" si="297"/>
        <v>1.3327138460442076</v>
      </c>
      <c r="L1163" s="91">
        <f t="shared" si="298"/>
        <v>9.0339629520715049E-4</v>
      </c>
      <c r="M1163" s="88">
        <f t="shared" si="299"/>
        <v>-1.5348801514413548E-4</v>
      </c>
      <c r="N1163" s="88">
        <f t="shared" si="300"/>
        <v>1.33273111535315</v>
      </c>
      <c r="O1163" s="92">
        <f t="shared" si="301"/>
        <v>1.3341409315816415</v>
      </c>
      <c r="P1163" s="64"/>
      <c r="Q1163" s="85">
        <v>116.600000000001</v>
      </c>
      <c r="R1163" s="64">
        <f t="shared" si="302"/>
        <v>0</v>
      </c>
      <c r="S1163" s="64">
        <f t="shared" si="303"/>
        <v>1.34</v>
      </c>
      <c r="T1163" s="64"/>
      <c r="U1163" s="64"/>
    </row>
    <row r="1164" spans="1:21">
      <c r="A1164" s="85">
        <v>116.700000000001</v>
      </c>
      <c r="B1164" s="87">
        <f t="shared" si="288"/>
        <v>1.0228435049437349E-3</v>
      </c>
      <c r="C1164" s="88">
        <f t="shared" si="289"/>
        <v>1.3112324318446838E-3</v>
      </c>
      <c r="D1164" s="88">
        <f t="shared" si="290"/>
        <v>7.34454578042786E-4</v>
      </c>
      <c r="E1164" s="89">
        <f t="shared" si="291"/>
        <v>-0.19873301318074987</v>
      </c>
      <c r="F1164" s="90">
        <f t="shared" si="292"/>
        <v>-0.19999999999999993</v>
      </c>
      <c r="G1164" s="90">
        <f t="shared" si="293"/>
        <v>1.2261162766935626E-3</v>
      </c>
      <c r="H1164" s="90">
        <f t="shared" si="294"/>
        <v>1.2274122059324818E-3</v>
      </c>
      <c r="I1164" s="87">
        <f t="shared" si="295"/>
        <v>1.3339413569723835</v>
      </c>
      <c r="J1164" s="88">
        <f t="shared" si="296"/>
        <v>1.3351626638537368</v>
      </c>
      <c r="K1164" s="88">
        <f t="shared" si="297"/>
        <v>1.3327200500910301</v>
      </c>
      <c r="L1164" s="91">
        <f t="shared" si="298"/>
        <v>9.0262767427619264E-4</v>
      </c>
      <c r="M1164" s="88">
        <f t="shared" si="299"/>
        <v>-1.5335659241641741E-4</v>
      </c>
      <c r="N1164" s="88">
        <f t="shared" si="300"/>
        <v>1.3327373045877187</v>
      </c>
      <c r="O1164" s="92">
        <f t="shared" si="301"/>
        <v>1.3341459256733721</v>
      </c>
      <c r="P1164" s="64"/>
      <c r="Q1164" s="85">
        <v>116.700000000001</v>
      </c>
      <c r="R1164" s="64">
        <f t="shared" si="302"/>
        <v>0</v>
      </c>
      <c r="S1164" s="64">
        <f t="shared" si="303"/>
        <v>1.34</v>
      </c>
      <c r="T1164" s="64"/>
      <c r="U1164" s="64"/>
    </row>
    <row r="1165" spans="1:21">
      <c r="A1165" s="85">
        <v>116.80000000000101</v>
      </c>
      <c r="B1165" s="87">
        <f t="shared" si="288"/>
        <v>1.0219724067450091E-3</v>
      </c>
      <c r="C1165" s="88">
        <f t="shared" si="289"/>
        <v>1.3101165054885729E-3</v>
      </c>
      <c r="D1165" s="88">
        <f t="shared" si="290"/>
        <v>7.3382830800144537E-4</v>
      </c>
      <c r="E1165" s="89">
        <f t="shared" si="291"/>
        <v>-0.19873409106377185</v>
      </c>
      <c r="F1165" s="90">
        <f t="shared" si="292"/>
        <v>-0.19999999999999996</v>
      </c>
      <c r="G1165" s="90">
        <f t="shared" si="293"/>
        <v>1.2250731640917338E-3</v>
      </c>
      <c r="H1165" s="90">
        <f t="shared" si="294"/>
        <v>1.2263668880940109E-3</v>
      </c>
      <c r="I1165" s="87">
        <f t="shared" si="295"/>
        <v>1.3339465167773805</v>
      </c>
      <c r="J1165" s="88">
        <f t="shared" si="296"/>
        <v>1.33516678997322</v>
      </c>
      <c r="K1165" s="88">
        <f t="shared" si="297"/>
        <v>1.332726243581541</v>
      </c>
      <c r="L1165" s="91">
        <f t="shared" si="298"/>
        <v>9.0186036013159521E-4</v>
      </c>
      <c r="M1165" s="88">
        <f t="shared" si="299"/>
        <v>-1.532253945553979E-4</v>
      </c>
      <c r="N1165" s="88">
        <f t="shared" si="300"/>
        <v>1.3327434832913634</v>
      </c>
      <c r="O1165" s="92">
        <f t="shared" si="301"/>
        <v>1.3341509112587295</v>
      </c>
      <c r="P1165" s="64"/>
      <c r="Q1165" s="85">
        <v>116.80000000000101</v>
      </c>
      <c r="R1165" s="64">
        <f t="shared" si="302"/>
        <v>0</v>
      </c>
      <c r="S1165" s="64">
        <f t="shared" si="303"/>
        <v>1.34</v>
      </c>
      <c r="T1165" s="64"/>
      <c r="U1165" s="64"/>
    </row>
    <row r="1166" spans="1:21">
      <c r="A1166" s="85">
        <v>116.900000000001</v>
      </c>
      <c r="B1166" s="87">
        <f t="shared" si="288"/>
        <v>1.0211027910142867E-3</v>
      </c>
      <c r="C1166" s="88">
        <f t="shared" si="289"/>
        <v>1.3090024769415634E-3</v>
      </c>
      <c r="D1166" s="88">
        <f t="shared" si="290"/>
        <v>7.3320310508701015E-4</v>
      </c>
      <c r="E1166" s="89">
        <f t="shared" si="291"/>
        <v>-0.198735167114345</v>
      </c>
      <c r="F1166" s="90">
        <f t="shared" si="292"/>
        <v>-0.19999999999999982</v>
      </c>
      <c r="G1166" s="90">
        <f t="shared" si="293"/>
        <v>1.2240318248274351E-3</v>
      </c>
      <c r="H1166" s="90">
        <f t="shared" si="294"/>
        <v>1.2253233492171439E-3</v>
      </c>
      <c r="I1166" s="87">
        <f t="shared" si="295"/>
        <v>1.3339516678012255</v>
      </c>
      <c r="J1166" s="88">
        <f t="shared" si="296"/>
        <v>1.3351709090597907</v>
      </c>
      <c r="K1166" s="88">
        <f t="shared" si="297"/>
        <v>1.3327324265426603</v>
      </c>
      <c r="L1166" s="91">
        <f t="shared" si="298"/>
        <v>9.010943494436387E-4</v>
      </c>
      <c r="M1166" s="88">
        <f t="shared" si="299"/>
        <v>-1.5309442098401029E-4</v>
      </c>
      <c r="N1166" s="88">
        <f t="shared" si="300"/>
        <v>1.3327496514909389</v>
      </c>
      <c r="O1166" s="92">
        <f t="shared" si="301"/>
        <v>1.3341558883594282</v>
      </c>
      <c r="P1166" s="64"/>
      <c r="Q1166" s="85">
        <v>116.900000000001</v>
      </c>
      <c r="R1166" s="64">
        <f t="shared" si="302"/>
        <v>0</v>
      </c>
      <c r="S1166" s="64">
        <f t="shared" si="303"/>
        <v>1.34</v>
      </c>
      <c r="T1166" s="64"/>
      <c r="U1166" s="64"/>
    </row>
    <row r="1167" spans="1:21">
      <c r="A1167" s="85">
        <v>117.00000000000099</v>
      </c>
      <c r="B1167" s="87">
        <f t="shared" si="288"/>
        <v>1.0202346539704046E-3</v>
      </c>
      <c r="C1167" s="88">
        <f t="shared" si="289"/>
        <v>1.3078903413664754E-3</v>
      </c>
      <c r="D1167" s="88">
        <f t="shared" si="290"/>
        <v>7.3257896657433371E-4</v>
      </c>
      <c r="E1167" s="89">
        <f t="shared" si="291"/>
        <v>-0.19873624133713805</v>
      </c>
      <c r="F1167" s="90">
        <f t="shared" si="292"/>
        <v>-0.19999999999999982</v>
      </c>
      <c r="G1167" s="90">
        <f t="shared" si="293"/>
        <v>1.2229922543823784E-3</v>
      </c>
      <c r="H1167" s="90">
        <f t="shared" si="294"/>
        <v>1.2242815847644853E-3</v>
      </c>
      <c r="I1167" s="87">
        <f t="shared" si="295"/>
        <v>1.3339568100663153</v>
      </c>
      <c r="J1167" s="88">
        <f t="shared" si="296"/>
        <v>1.3351750211314144</v>
      </c>
      <c r="K1167" s="88">
        <f t="shared" si="297"/>
        <v>1.3327385990012162</v>
      </c>
      <c r="L1167" s="91">
        <f t="shared" si="298"/>
        <v>9.0032963889379633E-4</v>
      </c>
      <c r="M1167" s="88">
        <f t="shared" si="299"/>
        <v>-1.5296367112821961E-4</v>
      </c>
      <c r="N1167" s="88">
        <f t="shared" si="300"/>
        <v>1.3327558092132084</v>
      </c>
      <c r="O1167" s="92">
        <f t="shared" si="301"/>
        <v>1.3341608569971095</v>
      </c>
      <c r="P1167" s="64"/>
      <c r="Q1167" s="85">
        <v>117.00000000000099</v>
      </c>
      <c r="R1167" s="64">
        <f t="shared" si="302"/>
        <v>0</v>
      </c>
      <c r="S1167" s="64">
        <f t="shared" si="303"/>
        <v>1.34</v>
      </c>
      <c r="T1167" s="64"/>
      <c r="U1167" s="64"/>
    </row>
    <row r="1168" spans="1:21">
      <c r="A1168" s="85">
        <v>117.100000000001</v>
      </c>
      <c r="B1168" s="87">
        <f t="shared" si="288"/>
        <v>1.0193679918450473E-3</v>
      </c>
      <c r="C1168" s="88">
        <f t="shared" si="289"/>
        <v>1.3067800939425547E-3</v>
      </c>
      <c r="D1168" s="88">
        <f t="shared" si="290"/>
        <v>7.3195588974754003E-4</v>
      </c>
      <c r="E1168" s="89">
        <f t="shared" si="291"/>
        <v>-0.19873731373680467</v>
      </c>
      <c r="F1168" s="90">
        <f t="shared" si="292"/>
        <v>-0.20000000000000009</v>
      </c>
      <c r="G1168" s="90">
        <f t="shared" si="293"/>
        <v>1.221954448253613E-3</v>
      </c>
      <c r="H1168" s="90">
        <f t="shared" si="294"/>
        <v>1.2232415902140568E-3</v>
      </c>
      <c r="I1168" s="87">
        <f t="shared" si="295"/>
        <v>1.3339619435949712</v>
      </c>
      <c r="J1168" s="88">
        <f t="shared" si="296"/>
        <v>1.3351791262059964</v>
      </c>
      <c r="K1168" s="88">
        <f t="shared" si="297"/>
        <v>1.332744760983946</v>
      </c>
      <c r="L1168" s="91">
        <f t="shared" si="298"/>
        <v>8.9956622517489845E-4</v>
      </c>
      <c r="M1168" s="88">
        <f t="shared" si="299"/>
        <v>-1.5283314441452527E-4</v>
      </c>
      <c r="N1168" s="88">
        <f t="shared" si="300"/>
        <v>1.3327619564848445</v>
      </c>
      <c r="O1168" s="92">
        <f t="shared" si="301"/>
        <v>1.3341658171933402</v>
      </c>
      <c r="P1168" s="64"/>
      <c r="Q1168" s="85">
        <v>117.100000000001</v>
      </c>
      <c r="R1168" s="64">
        <f t="shared" si="302"/>
        <v>0</v>
      </c>
      <c r="S1168" s="64">
        <f t="shared" si="303"/>
        <v>1.34</v>
      </c>
      <c r="T1168" s="64"/>
      <c r="U1168" s="64"/>
    </row>
    <row r="1169" spans="1:21">
      <c r="A1169" s="85">
        <v>117.200000000001</v>
      </c>
      <c r="B1169" s="87">
        <f t="shared" si="288"/>
        <v>1.0185028008826936E-3</v>
      </c>
      <c r="C1169" s="88">
        <f t="shared" si="289"/>
        <v>1.3056717298654005E-3</v>
      </c>
      <c r="D1169" s="88">
        <f t="shared" si="290"/>
        <v>7.3133387189998659E-4</v>
      </c>
      <c r="E1169" s="89">
        <f t="shared" si="291"/>
        <v>-0.19873838431798163</v>
      </c>
      <c r="F1169" s="90">
        <f t="shared" si="292"/>
        <v>-0.20000000000000012</v>
      </c>
      <c r="G1169" s="90">
        <f t="shared" si="293"/>
        <v>1.2209184019534591E-3</v>
      </c>
      <c r="H1169" s="90">
        <f t="shared" si="294"/>
        <v>1.2222033610592325E-3</v>
      </c>
      <c r="I1169" s="87">
        <f t="shared" si="295"/>
        <v>1.3339670684094382</v>
      </c>
      <c r="J1169" s="88">
        <f t="shared" si="296"/>
        <v>1.3351832243013804</v>
      </c>
      <c r="K1169" s="88">
        <f t="shared" si="297"/>
        <v>1.3327509125174961</v>
      </c>
      <c r="L1169" s="91">
        <f t="shared" si="298"/>
        <v>8.9880410499096602E-4</v>
      </c>
      <c r="M1169" s="88">
        <f t="shared" si="299"/>
        <v>-1.5270284027279094E-4</v>
      </c>
      <c r="N1169" s="88">
        <f t="shared" si="300"/>
        <v>1.3327680933324291</v>
      </c>
      <c r="O1169" s="92">
        <f t="shared" si="301"/>
        <v>1.3341707689696147</v>
      </c>
      <c r="P1169" s="64"/>
      <c r="Q1169" s="85">
        <v>117.200000000001</v>
      </c>
      <c r="R1169" s="64">
        <f t="shared" si="302"/>
        <v>0</v>
      </c>
      <c r="S1169" s="64">
        <f t="shared" si="303"/>
        <v>1.34</v>
      </c>
      <c r="T1169" s="64"/>
      <c r="U1169" s="64"/>
    </row>
    <row r="1170" spans="1:21">
      <c r="A1170" s="85">
        <v>117.30000000000101</v>
      </c>
      <c r="B1170" s="87">
        <f t="shared" si="288"/>
        <v>1.0176390773405611E-3</v>
      </c>
      <c r="C1170" s="88">
        <f t="shared" si="289"/>
        <v>1.3045652443468999E-3</v>
      </c>
      <c r="D1170" s="88">
        <f t="shared" si="290"/>
        <v>7.3071291033422251E-4</v>
      </c>
      <c r="E1170" s="89">
        <f t="shared" si="291"/>
        <v>-0.19873945308529031</v>
      </c>
      <c r="F1170" s="90">
        <f t="shared" si="292"/>
        <v>-0.19999999999999987</v>
      </c>
      <c r="G1170" s="90">
        <f t="shared" si="293"/>
        <v>1.2198841110094437E-3</v>
      </c>
      <c r="H1170" s="90">
        <f t="shared" si="294"/>
        <v>1.2211668928086732E-3</v>
      </c>
      <c r="I1170" s="87">
        <f t="shared" si="295"/>
        <v>1.3339721845318862</v>
      </c>
      <c r="J1170" s="88">
        <f t="shared" si="296"/>
        <v>1.3351873154353491</v>
      </c>
      <c r="K1170" s="88">
        <f t="shared" si="297"/>
        <v>1.332757053628423</v>
      </c>
      <c r="L1170" s="91">
        <f t="shared" si="298"/>
        <v>8.9804327505704231E-4</v>
      </c>
      <c r="M1170" s="88">
        <f t="shared" si="299"/>
        <v>-1.5257275813408024E-4</v>
      </c>
      <c r="N1170" s="88">
        <f t="shared" si="300"/>
        <v>1.3327742197824541</v>
      </c>
      <c r="O1170" s="92">
        <f t="shared" si="301"/>
        <v>1.3341757123473543</v>
      </c>
      <c r="P1170" s="64"/>
      <c r="Q1170" s="85">
        <v>117.30000000000101</v>
      </c>
      <c r="R1170" s="64">
        <f t="shared" si="302"/>
        <v>0</v>
      </c>
      <c r="S1170" s="64">
        <f t="shared" si="303"/>
        <v>1.34</v>
      </c>
      <c r="T1170" s="64"/>
      <c r="U1170" s="64"/>
    </row>
    <row r="1171" spans="1:21">
      <c r="A1171" s="85">
        <v>117.400000000001</v>
      </c>
      <c r="B1171" s="87">
        <f t="shared" si="288"/>
        <v>1.0167768174885526E-3</v>
      </c>
      <c r="C1171" s="88">
        <f t="shared" si="289"/>
        <v>1.3034606326151558E-3</v>
      </c>
      <c r="D1171" s="88">
        <f t="shared" si="290"/>
        <v>7.3009300236194952E-4</v>
      </c>
      <c r="E1171" s="89">
        <f t="shared" si="291"/>
        <v>-0.19874052004333689</v>
      </c>
      <c r="F1171" s="90">
        <f t="shared" si="292"/>
        <v>-0.19999999999999982</v>
      </c>
      <c r="G1171" s="90">
        <f t="shared" si="293"/>
        <v>1.2188515709642366E-3</v>
      </c>
      <c r="H1171" s="90">
        <f t="shared" si="294"/>
        <v>1.2201321809862629E-3</v>
      </c>
      <c r="I1171" s="87">
        <f t="shared" si="295"/>
        <v>1.3339772919844095</v>
      </c>
      <c r="J1171" s="88">
        <f t="shared" si="296"/>
        <v>1.3351913996256259</v>
      </c>
      <c r="K1171" s="88">
        <f t="shared" si="297"/>
        <v>1.3327631843431931</v>
      </c>
      <c r="L1171" s="91">
        <f t="shared" si="298"/>
        <v>8.972837320993587E-4</v>
      </c>
      <c r="M1171" s="88">
        <f t="shared" si="299"/>
        <v>-1.524428974313224E-4</v>
      </c>
      <c r="N1171" s="88">
        <f t="shared" si="300"/>
        <v>1.3327803358613219</v>
      </c>
      <c r="O1171" s="92">
        <f t="shared" si="301"/>
        <v>1.3341806473479072</v>
      </c>
      <c r="P1171" s="64"/>
      <c r="Q1171" s="85">
        <v>117.400000000001</v>
      </c>
      <c r="R1171" s="64">
        <f t="shared" si="302"/>
        <v>0</v>
      </c>
      <c r="S1171" s="64">
        <f t="shared" si="303"/>
        <v>1.34</v>
      </c>
      <c r="T1171" s="64"/>
      <c r="U1171" s="64"/>
    </row>
    <row r="1172" spans="1:21">
      <c r="A1172" s="85">
        <v>117.50000000000099</v>
      </c>
      <c r="B1172" s="87">
        <f t="shared" si="288"/>
        <v>1.0159160176092022E-3</v>
      </c>
      <c r="C1172" s="88">
        <f t="shared" si="289"/>
        <v>1.3023578899144202E-3</v>
      </c>
      <c r="D1172" s="88">
        <f t="shared" si="290"/>
        <v>7.2947414530398437E-4</v>
      </c>
      <c r="E1172" s="89">
        <f t="shared" si="291"/>
        <v>-0.19874158519671201</v>
      </c>
      <c r="F1172" s="90">
        <f t="shared" si="292"/>
        <v>-0.2</v>
      </c>
      <c r="G1172" s="90">
        <f t="shared" si="293"/>
        <v>1.2178207773755859E-3</v>
      </c>
      <c r="H1172" s="90">
        <f t="shared" si="294"/>
        <v>1.2190992211310427E-3</v>
      </c>
      <c r="I1172" s="87">
        <f t="shared" si="295"/>
        <v>1.3339823907890282</v>
      </c>
      <c r="J1172" s="88">
        <f t="shared" si="296"/>
        <v>1.3351954768898735</v>
      </c>
      <c r="K1172" s="88">
        <f t="shared" si="297"/>
        <v>1.332769304688183</v>
      </c>
      <c r="L1172" s="91">
        <f t="shared" si="298"/>
        <v>8.9652547285533324E-4</v>
      </c>
      <c r="M1172" s="88">
        <f t="shared" si="299"/>
        <v>-1.5231325759981152E-4</v>
      </c>
      <c r="N1172" s="88">
        <f t="shared" si="300"/>
        <v>1.3327864415953454</v>
      </c>
      <c r="O1172" s="92">
        <f t="shared" si="301"/>
        <v>1.3341855739925501</v>
      </c>
      <c r="P1172" s="64"/>
      <c r="Q1172" s="85">
        <v>117.50000000000099</v>
      </c>
      <c r="R1172" s="64">
        <f t="shared" si="302"/>
        <v>0</v>
      </c>
      <c r="S1172" s="64">
        <f t="shared" si="303"/>
        <v>1.34</v>
      </c>
      <c r="T1172" s="64"/>
      <c r="U1172" s="64"/>
    </row>
    <row r="1173" spans="1:21">
      <c r="A1173" s="85">
        <v>117.600000000001</v>
      </c>
      <c r="B1173" s="87">
        <f t="shared" si="288"/>
        <v>1.0150566739976228E-3</v>
      </c>
      <c r="C1173" s="88">
        <f t="shared" si="289"/>
        <v>1.301257011505024E-3</v>
      </c>
      <c r="D1173" s="88">
        <f t="shared" si="290"/>
        <v>7.2885633649022138E-4</v>
      </c>
      <c r="E1173" s="89">
        <f t="shared" si="291"/>
        <v>-0.19874264854998988</v>
      </c>
      <c r="F1173" s="90">
        <f t="shared" si="292"/>
        <v>-0.20000000000000004</v>
      </c>
      <c r="G1173" s="90">
        <f t="shared" si="293"/>
        <v>1.2167917258162539E-3</v>
      </c>
      <c r="H1173" s="90">
        <f t="shared" si="294"/>
        <v>1.2180680087971474E-3</v>
      </c>
      <c r="I1173" s="87">
        <f t="shared" si="295"/>
        <v>1.3339874809676875</v>
      </c>
      <c r="J1173" s="88">
        <f t="shared" si="296"/>
        <v>1.3351995472456946</v>
      </c>
      <c r="K1173" s="88">
        <f t="shared" si="297"/>
        <v>1.3327754146896806</v>
      </c>
      <c r="L1173" s="91">
        <f t="shared" si="298"/>
        <v>8.9576849407307056E-4</v>
      </c>
      <c r="M1173" s="88">
        <f t="shared" si="299"/>
        <v>-1.5218383807654047E-4</v>
      </c>
      <c r="N1173" s="88">
        <f t="shared" si="300"/>
        <v>1.3327925370107487</v>
      </c>
      <c r="O1173" s="92">
        <f t="shared" si="301"/>
        <v>1.3341904923024872</v>
      </c>
      <c r="P1173" s="64"/>
      <c r="Q1173" s="85">
        <v>117.600000000001</v>
      </c>
      <c r="R1173" s="64">
        <f t="shared" si="302"/>
        <v>0</v>
      </c>
      <c r="S1173" s="64">
        <f t="shared" si="303"/>
        <v>1.34</v>
      </c>
      <c r="T1173" s="64"/>
      <c r="U1173" s="64"/>
    </row>
    <row r="1174" spans="1:21">
      <c r="A1174" s="85">
        <v>117.700000000001</v>
      </c>
      <c r="B1174" s="87">
        <f t="shared" si="288"/>
        <v>1.0141987829614518E-3</v>
      </c>
      <c r="C1174" s="88">
        <f t="shared" si="289"/>
        <v>1.3001579926633126E-3</v>
      </c>
      <c r="D1174" s="88">
        <f t="shared" si="290"/>
        <v>7.2823957325959116E-4</v>
      </c>
      <c r="E1174" s="89">
        <f t="shared" si="291"/>
        <v>-0.19874371010773023</v>
      </c>
      <c r="F1174" s="90">
        <f t="shared" si="292"/>
        <v>-0.2</v>
      </c>
      <c r="G1174" s="90">
        <f t="shared" si="293"/>
        <v>1.2157644118739553E-3</v>
      </c>
      <c r="H1174" s="90">
        <f t="shared" si="294"/>
        <v>1.2170385395537421E-3</v>
      </c>
      <c r="I1174" s="87">
        <f t="shared" si="295"/>
        <v>1.3339925625422584</v>
      </c>
      <c r="J1174" s="88">
        <f t="shared" si="296"/>
        <v>1.3352036107106324</v>
      </c>
      <c r="K1174" s="88">
        <f t="shared" si="297"/>
        <v>1.3327815143738844</v>
      </c>
      <c r="L1174" s="91">
        <f t="shared" si="298"/>
        <v>8.9501279251235938E-4</v>
      </c>
      <c r="M1174" s="88">
        <f t="shared" si="299"/>
        <v>-1.5205463830003432E-4</v>
      </c>
      <c r="N1174" s="88">
        <f t="shared" si="300"/>
        <v>1.3327986221336667</v>
      </c>
      <c r="O1174" s="92">
        <f t="shared" si="301"/>
        <v>1.3341954022988507</v>
      </c>
      <c r="P1174" s="64"/>
      <c r="Q1174" s="85">
        <v>117.700000000001</v>
      </c>
      <c r="R1174" s="64">
        <f t="shared" si="302"/>
        <v>0</v>
      </c>
      <c r="S1174" s="64">
        <f t="shared" si="303"/>
        <v>1.34</v>
      </c>
      <c r="T1174" s="64"/>
      <c r="U1174" s="64"/>
    </row>
    <row r="1175" spans="1:21">
      <c r="A1175" s="85">
        <v>117.80000000000101</v>
      </c>
      <c r="B1175" s="87">
        <f t="shared" si="288"/>
        <v>1.0133423408207986E-3</v>
      </c>
      <c r="C1175" s="88">
        <f t="shared" si="289"/>
        <v>1.2990608286815731E-3</v>
      </c>
      <c r="D1175" s="88">
        <f t="shared" si="290"/>
        <v>7.2762385296002417E-4</v>
      </c>
      <c r="E1175" s="89">
        <f t="shared" si="291"/>
        <v>-0.19874476987447692</v>
      </c>
      <c r="F1175" s="90">
        <f t="shared" si="292"/>
        <v>-0.19999999999999987</v>
      </c>
      <c r="G1175" s="90">
        <f t="shared" si="293"/>
        <v>1.214738831151292E-3</v>
      </c>
      <c r="H1175" s="90">
        <f t="shared" si="294"/>
        <v>1.2160108089849582E-3</v>
      </c>
      <c r="I1175" s="87">
        <f t="shared" si="295"/>
        <v>1.3339976355345382</v>
      </c>
      <c r="J1175" s="88">
        <f t="shared" si="296"/>
        <v>1.3352076673021713</v>
      </c>
      <c r="K1175" s="88">
        <f t="shared" si="297"/>
        <v>1.3327876037669053</v>
      </c>
      <c r="L1175" s="91">
        <f t="shared" si="298"/>
        <v>8.9425836494284048E-4</v>
      </c>
      <c r="M1175" s="88">
        <f t="shared" si="299"/>
        <v>-1.5192565771151534E-4</v>
      </c>
      <c r="N1175" s="88">
        <f t="shared" si="300"/>
        <v>1.3328046969901475</v>
      </c>
      <c r="O1175" s="92">
        <f t="shared" si="301"/>
        <v>1.3342003040027024</v>
      </c>
      <c r="P1175" s="64"/>
      <c r="Q1175" s="85">
        <v>117.80000000000101</v>
      </c>
      <c r="R1175" s="64">
        <f t="shared" si="302"/>
        <v>0</v>
      </c>
      <c r="S1175" s="64">
        <f t="shared" si="303"/>
        <v>1.34</v>
      </c>
      <c r="T1175" s="64"/>
      <c r="U1175" s="64"/>
    </row>
    <row r="1176" spans="1:21">
      <c r="A1176" s="85">
        <v>117.900000000001</v>
      </c>
      <c r="B1176" s="87">
        <f t="shared" si="288"/>
        <v>1.0124873439081926E-3</v>
      </c>
      <c r="C1176" s="88">
        <f t="shared" si="289"/>
        <v>1.2979655148679724E-3</v>
      </c>
      <c r="D1176" s="88">
        <f t="shared" si="290"/>
        <v>7.2700917294841257E-4</v>
      </c>
      <c r="E1176" s="89">
        <f t="shared" si="291"/>
        <v>-0.19874582785475867</v>
      </c>
      <c r="F1176" s="90">
        <f t="shared" si="292"/>
        <v>-0.19999999999999982</v>
      </c>
      <c r="G1176" s="90">
        <f t="shared" si="293"/>
        <v>1.213714979265692E-3</v>
      </c>
      <c r="H1176" s="90">
        <f t="shared" si="294"/>
        <v>1.2149848126898309E-3</v>
      </c>
      <c r="I1176" s="87">
        <f t="shared" si="295"/>
        <v>1.3340026999662506</v>
      </c>
      <c r="J1176" s="88">
        <f t="shared" si="296"/>
        <v>1.335211717037736</v>
      </c>
      <c r="K1176" s="88">
        <f t="shared" si="297"/>
        <v>1.3327936828947653</v>
      </c>
      <c r="L1176" s="91">
        <f t="shared" si="298"/>
        <v>8.9350520814616963E-4</v>
      </c>
      <c r="M1176" s="88">
        <f t="shared" si="299"/>
        <v>-1.5179689575340466E-4</v>
      </c>
      <c r="N1176" s="88">
        <f t="shared" si="300"/>
        <v>1.3328107616061498</v>
      </c>
      <c r="O1176" s="92">
        <f t="shared" si="301"/>
        <v>1.3342051974350322</v>
      </c>
      <c r="P1176" s="64"/>
      <c r="Q1176" s="85">
        <v>117.900000000001</v>
      </c>
      <c r="R1176" s="64">
        <f t="shared" si="302"/>
        <v>0</v>
      </c>
      <c r="S1176" s="64">
        <f t="shared" si="303"/>
        <v>1.34</v>
      </c>
      <c r="T1176" s="64"/>
      <c r="U1176" s="64"/>
    </row>
    <row r="1177" spans="1:21">
      <c r="A1177" s="85">
        <v>118.00000000000099</v>
      </c>
      <c r="B1177" s="87">
        <f t="shared" si="288"/>
        <v>1.0116337885685295E-3</v>
      </c>
      <c r="C1177" s="88">
        <f t="shared" si="289"/>
        <v>1.2968720465464875E-3</v>
      </c>
      <c r="D1177" s="88">
        <f t="shared" si="290"/>
        <v>7.2639553059057171E-4</v>
      </c>
      <c r="E1177" s="89">
        <f t="shared" si="291"/>
        <v>-0.19874688405308905</v>
      </c>
      <c r="F1177" s="90">
        <f t="shared" si="292"/>
        <v>-0.19999999999999996</v>
      </c>
      <c r="G1177" s="90">
        <f t="shared" si="293"/>
        <v>1.2126928518493463E-3</v>
      </c>
      <c r="H1177" s="90">
        <f t="shared" si="294"/>
        <v>1.2139605462822354E-3</v>
      </c>
      <c r="I1177" s="87">
        <f t="shared" si="295"/>
        <v>1.3340077558590457</v>
      </c>
      <c r="J1177" s="88">
        <f t="shared" si="296"/>
        <v>1.3352157599346919</v>
      </c>
      <c r="K1177" s="88">
        <f t="shared" si="297"/>
        <v>1.3327997517833996</v>
      </c>
      <c r="L1177" s="91">
        <f t="shared" si="298"/>
        <v>8.9275331891385272E-4</v>
      </c>
      <c r="M1177" s="88">
        <f t="shared" si="299"/>
        <v>-1.5166835187065383E-4</v>
      </c>
      <c r="N1177" s="88">
        <f t="shared" si="300"/>
        <v>1.3328168160075458</v>
      </c>
      <c r="O1177" s="92">
        <f t="shared" si="301"/>
        <v>1.3342100826167596</v>
      </c>
      <c r="P1177" s="64"/>
      <c r="Q1177" s="85">
        <v>118.00000000000099</v>
      </c>
      <c r="R1177" s="64">
        <f t="shared" si="302"/>
        <v>0</v>
      </c>
      <c r="S1177" s="64">
        <f t="shared" si="303"/>
        <v>1.34</v>
      </c>
      <c r="T1177" s="64"/>
      <c r="U1177" s="64"/>
    </row>
    <row r="1178" spans="1:21">
      <c r="A1178" s="85">
        <v>118.100000000001</v>
      </c>
      <c r="B1178" s="87">
        <f t="shared" si="288"/>
        <v>1.010781671159021E-3</v>
      </c>
      <c r="C1178" s="88">
        <f t="shared" si="289"/>
        <v>1.2957804190568386E-3</v>
      </c>
      <c r="D1178" s="88">
        <f t="shared" si="290"/>
        <v>7.257829232612035E-4</v>
      </c>
      <c r="E1178" s="89">
        <f t="shared" si="291"/>
        <v>-0.19874793847396596</v>
      </c>
      <c r="F1178" s="90">
        <f t="shared" si="292"/>
        <v>-0.19999999999999993</v>
      </c>
      <c r="G1178" s="90">
        <f t="shared" si="293"/>
        <v>1.2116724445491466E-3</v>
      </c>
      <c r="H1178" s="90">
        <f t="shared" si="294"/>
        <v>1.2129380053908251E-3</v>
      </c>
      <c r="I1178" s="87">
        <f t="shared" si="295"/>
        <v>1.3340128032345016</v>
      </c>
      <c r="J1178" s="88">
        <f t="shared" si="296"/>
        <v>1.3352197960103473</v>
      </c>
      <c r="K1178" s="88">
        <f t="shared" si="297"/>
        <v>1.3328058104586558</v>
      </c>
      <c r="L1178" s="91">
        <f t="shared" si="298"/>
        <v>8.9200269404890854E-4</v>
      </c>
      <c r="M1178" s="88">
        <f t="shared" si="299"/>
        <v>-1.5154002550924649E-4</v>
      </c>
      <c r="N1178" s="88">
        <f t="shared" si="300"/>
        <v>1.3328228602201206</v>
      </c>
      <c r="O1178" s="92">
        <f t="shared" si="301"/>
        <v>1.3342149595687334</v>
      </c>
      <c r="P1178" s="64"/>
      <c r="Q1178" s="85">
        <v>118.100000000001</v>
      </c>
      <c r="R1178" s="64">
        <f t="shared" si="302"/>
        <v>0</v>
      </c>
      <c r="S1178" s="64">
        <f t="shared" si="303"/>
        <v>1.34</v>
      </c>
      <c r="T1178" s="64"/>
      <c r="U1178" s="64"/>
    </row>
    <row r="1179" spans="1:21">
      <c r="A1179" s="85">
        <v>118.200000000001</v>
      </c>
      <c r="B1179" s="87">
        <f t="shared" si="288"/>
        <v>1.0099309880491414E-3</v>
      </c>
      <c r="C1179" s="88">
        <f t="shared" si="289"/>
        <v>1.2946906277544238E-3</v>
      </c>
      <c r="D1179" s="88">
        <f t="shared" si="290"/>
        <v>7.2517134834385901E-4</v>
      </c>
      <c r="E1179" s="89">
        <f t="shared" si="291"/>
        <v>-0.19874899112187236</v>
      </c>
      <c r="F1179" s="90">
        <f t="shared" si="292"/>
        <v>-0.19999999999999987</v>
      </c>
      <c r="G1179" s="90">
        <f t="shared" si="293"/>
        <v>1.210653753026624E-3</v>
      </c>
      <c r="H1179" s="90">
        <f t="shared" si="294"/>
        <v>1.2119171856589696E-3</v>
      </c>
      <c r="I1179" s="87">
        <f t="shared" si="295"/>
        <v>1.3340178421141222</v>
      </c>
      <c r="J1179" s="88">
        <f t="shared" si="296"/>
        <v>1.3352238252819502</v>
      </c>
      <c r="K1179" s="88">
        <f t="shared" si="297"/>
        <v>1.3328118589462941</v>
      </c>
      <c r="L1179" s="91">
        <f t="shared" si="298"/>
        <v>8.9125333036453786E-4</v>
      </c>
      <c r="M1179" s="88">
        <f t="shared" si="299"/>
        <v>-1.5141191611786275E-4</v>
      </c>
      <c r="N1179" s="88">
        <f t="shared" si="300"/>
        <v>1.3328288942695723</v>
      </c>
      <c r="O1179" s="92">
        <f t="shared" si="301"/>
        <v>1.3342198283117321</v>
      </c>
      <c r="P1179" s="64"/>
      <c r="Q1179" s="85">
        <v>118.200000000001</v>
      </c>
      <c r="R1179" s="64">
        <f t="shared" si="302"/>
        <v>0</v>
      </c>
      <c r="S1179" s="64">
        <f t="shared" si="303"/>
        <v>1.34</v>
      </c>
      <c r="T1179" s="64"/>
      <c r="U1179" s="64"/>
    </row>
    <row r="1180" spans="1:21">
      <c r="A1180" s="85">
        <v>118.30000000000101</v>
      </c>
      <c r="B1180" s="87">
        <f t="shared" si="288"/>
        <v>1.0090817356205766E-3</v>
      </c>
      <c r="C1180" s="88">
        <f t="shared" si="289"/>
        <v>1.2936026680102546E-3</v>
      </c>
      <c r="D1180" s="88">
        <f t="shared" si="290"/>
        <v>7.2456080323089875E-4</v>
      </c>
      <c r="E1180" s="89">
        <f t="shared" si="291"/>
        <v>-0.19875004200127694</v>
      </c>
      <c r="F1180" s="90">
        <f t="shared" si="292"/>
        <v>-0.2</v>
      </c>
      <c r="G1180" s="90">
        <f t="shared" si="293"/>
        <v>1.2096367729578876E-3</v>
      </c>
      <c r="H1180" s="90">
        <f t="shared" si="294"/>
        <v>1.2108980827446919E-3</v>
      </c>
      <c r="I1180" s="87">
        <f t="shared" si="295"/>
        <v>1.3340228725193408</v>
      </c>
      <c r="J1180" s="88">
        <f t="shared" si="296"/>
        <v>1.3352278477666928</v>
      </c>
      <c r="K1180" s="88">
        <f t="shared" si="297"/>
        <v>1.3328178972719888</v>
      </c>
      <c r="L1180" s="91">
        <f t="shared" si="298"/>
        <v>8.9050522468511891E-4</v>
      </c>
      <c r="M1180" s="88">
        <f t="shared" si="299"/>
        <v>-1.5128402314654738E-4</v>
      </c>
      <c r="N1180" s="88">
        <f t="shared" si="300"/>
        <v>1.3328349181815129</v>
      </c>
      <c r="O1180" s="92">
        <f t="shared" si="301"/>
        <v>1.3342246888664651</v>
      </c>
      <c r="P1180" s="64"/>
      <c r="Q1180" s="85">
        <v>118.30000000000101</v>
      </c>
      <c r="R1180" s="64">
        <f t="shared" si="302"/>
        <v>0</v>
      </c>
      <c r="S1180" s="64">
        <f t="shared" si="303"/>
        <v>1.34</v>
      </c>
      <c r="T1180" s="64"/>
      <c r="U1180" s="64"/>
    </row>
    <row r="1181" spans="1:21">
      <c r="A1181" s="85">
        <v>118.400000000001</v>
      </c>
      <c r="B1181" s="87">
        <f t="shared" si="288"/>
        <v>1.0082339102671734E-3</v>
      </c>
      <c r="C1181" s="88">
        <f t="shared" si="289"/>
        <v>1.292516535210887E-3</v>
      </c>
      <c r="D1181" s="88">
        <f t="shared" si="290"/>
        <v>7.2395128532345976E-4</v>
      </c>
      <c r="E1181" s="89">
        <f t="shared" si="291"/>
        <v>-0.198751091116632</v>
      </c>
      <c r="F1181" s="90">
        <f t="shared" si="292"/>
        <v>-0.20000000000000012</v>
      </c>
      <c r="G1181" s="90">
        <f t="shared" si="293"/>
        <v>1.2086215000335625E-3</v>
      </c>
      <c r="H1181" s="90">
        <f t="shared" si="294"/>
        <v>1.2098806923206082E-3</v>
      </c>
      <c r="I1181" s="87">
        <f t="shared" si="295"/>
        <v>1.3340278944715174</v>
      </c>
      <c r="J1181" s="88">
        <f t="shared" si="296"/>
        <v>1.3352318634817069</v>
      </c>
      <c r="K1181" s="88">
        <f t="shared" si="297"/>
        <v>1.3328239254613279</v>
      </c>
      <c r="L1181" s="91">
        <f t="shared" si="298"/>
        <v>8.8975837384537592E-4</v>
      </c>
      <c r="M1181" s="88">
        <f t="shared" si="299"/>
        <v>-1.5115634604737543E-4</v>
      </c>
      <c r="N1181" s="88">
        <f t="shared" si="300"/>
        <v>1.332840931981468</v>
      </c>
      <c r="O1181" s="92">
        <f t="shared" si="301"/>
        <v>1.334229541253571</v>
      </c>
      <c r="P1181" s="64"/>
      <c r="Q1181" s="85">
        <v>118.400000000001</v>
      </c>
      <c r="R1181" s="64">
        <f t="shared" si="302"/>
        <v>0</v>
      </c>
      <c r="S1181" s="64">
        <f t="shared" si="303"/>
        <v>1.34</v>
      </c>
      <c r="T1181" s="64"/>
      <c r="U1181" s="64"/>
    </row>
    <row r="1182" spans="1:21">
      <c r="A1182" s="85">
        <v>118.50000000000099</v>
      </c>
      <c r="B1182" s="87">
        <f t="shared" si="288"/>
        <v>1.0073875083948874E-3</v>
      </c>
      <c r="C1182" s="88">
        <f t="shared" si="289"/>
        <v>1.2914322247583594E-3</v>
      </c>
      <c r="D1182" s="88">
        <f t="shared" si="290"/>
        <v>7.2334279203141536E-4</v>
      </c>
      <c r="E1182" s="89">
        <f t="shared" si="291"/>
        <v>-0.19875213847237602</v>
      </c>
      <c r="F1182" s="90">
        <f t="shared" si="292"/>
        <v>-0.2</v>
      </c>
      <c r="G1182" s="90">
        <f t="shared" si="293"/>
        <v>1.2076079299587299E-3</v>
      </c>
      <c r="H1182" s="90">
        <f t="shared" si="294"/>
        <v>1.2088650100738649E-3</v>
      </c>
      <c r="I1182" s="87">
        <f t="shared" si="295"/>
        <v>1.3340329079919411</v>
      </c>
      <c r="J1182" s="88">
        <f t="shared" si="296"/>
        <v>1.3352358724440692</v>
      </c>
      <c r="K1182" s="88">
        <f t="shared" si="297"/>
        <v>1.332829943539813</v>
      </c>
      <c r="L1182" s="91">
        <f t="shared" si="298"/>
        <v>8.8901277469104266E-4</v>
      </c>
      <c r="M1182" s="88">
        <f t="shared" si="299"/>
        <v>-1.5102888427411922E-4</v>
      </c>
      <c r="N1182" s="88">
        <f t="shared" si="300"/>
        <v>1.332846935694878</v>
      </c>
      <c r="O1182" s="92">
        <f t="shared" si="301"/>
        <v>1.3342343854936201</v>
      </c>
      <c r="P1182" s="64"/>
      <c r="Q1182" s="85">
        <v>118.50000000000099</v>
      </c>
      <c r="R1182" s="64">
        <f t="shared" si="302"/>
        <v>0</v>
      </c>
      <c r="S1182" s="64">
        <f t="shared" si="303"/>
        <v>1.34</v>
      </c>
      <c r="T1182" s="64"/>
      <c r="U1182" s="64"/>
    </row>
    <row r="1183" spans="1:21">
      <c r="A1183" s="85">
        <v>118.600000000001</v>
      </c>
      <c r="B1183" s="87">
        <f t="shared" si="288"/>
        <v>1.0065425264217328E-3</v>
      </c>
      <c r="C1183" s="88">
        <f t="shared" si="289"/>
        <v>1.2903497320701258E-3</v>
      </c>
      <c r="D1183" s="88">
        <f t="shared" si="290"/>
        <v>7.2273532077333992E-4</v>
      </c>
      <c r="E1183" s="89">
        <f t="shared" si="291"/>
        <v>-0.19875318407293197</v>
      </c>
      <c r="F1183" s="90">
        <f t="shared" si="292"/>
        <v>-0.19999999999999979</v>
      </c>
      <c r="G1183" s="90">
        <f t="shared" si="293"/>
        <v>1.2065960584528655E-3</v>
      </c>
      <c r="H1183" s="90">
        <f t="shared" si="294"/>
        <v>1.2078510317060792E-3</v>
      </c>
      <c r="I1183" s="87">
        <f t="shared" si="295"/>
        <v>1.3340379131018285</v>
      </c>
      <c r="J1183" s="88">
        <f t="shared" si="296"/>
        <v>1.3352398746707963</v>
      </c>
      <c r="K1183" s="88">
        <f t="shared" si="297"/>
        <v>1.3328359515328605</v>
      </c>
      <c r="L1183" s="91">
        <f t="shared" si="298"/>
        <v>8.8826842407769755E-4</v>
      </c>
      <c r="M1183" s="88">
        <f t="shared" si="299"/>
        <v>-1.5090163728274749E-4</v>
      </c>
      <c r="N1183" s="88">
        <f t="shared" si="300"/>
        <v>1.3328529293470976</v>
      </c>
      <c r="O1183" s="92">
        <f t="shared" si="301"/>
        <v>1.3342392216071128</v>
      </c>
      <c r="P1183" s="64"/>
      <c r="Q1183" s="85">
        <v>118.600000000001</v>
      </c>
      <c r="R1183" s="64">
        <f t="shared" si="302"/>
        <v>0</v>
      </c>
      <c r="S1183" s="64">
        <f t="shared" si="303"/>
        <v>1.34</v>
      </c>
      <c r="T1183" s="64"/>
      <c r="U1183" s="64"/>
    </row>
    <row r="1184" spans="1:21">
      <c r="A1184" s="85">
        <v>118.700000000001</v>
      </c>
      <c r="B1184" s="87">
        <f t="shared" si="288"/>
        <v>1.0056989607777321E-3</v>
      </c>
      <c r="C1184" s="88">
        <f t="shared" si="289"/>
        <v>1.2892690525789928E-3</v>
      </c>
      <c r="D1184" s="88">
        <f t="shared" si="290"/>
        <v>7.2212886897647145E-4</v>
      </c>
      <c r="E1184" s="89">
        <f t="shared" si="291"/>
        <v>-0.1987542279227085</v>
      </c>
      <c r="F1184" s="90">
        <f t="shared" si="292"/>
        <v>-0.19999999999999996</v>
      </c>
      <c r="G1184" s="90">
        <f t="shared" si="293"/>
        <v>1.2055858812497805E-3</v>
      </c>
      <c r="H1184" s="90">
        <f t="shared" si="294"/>
        <v>1.2068387529332785E-3</v>
      </c>
      <c r="I1184" s="87">
        <f t="shared" si="295"/>
        <v>1.3340429098223268</v>
      </c>
      <c r="J1184" s="88">
        <f t="shared" si="296"/>
        <v>1.3352438701788512</v>
      </c>
      <c r="K1184" s="88">
        <f t="shared" si="297"/>
        <v>1.3328419494658026</v>
      </c>
      <c r="L1184" s="91">
        <f t="shared" si="298"/>
        <v>8.8752531887225912E-4</v>
      </c>
      <c r="M1184" s="88">
        <f t="shared" si="299"/>
        <v>-1.5077460453075928E-4</v>
      </c>
      <c r="N1184" s="88">
        <f t="shared" si="300"/>
        <v>1.3328589129633974</v>
      </c>
      <c r="O1184" s="92">
        <f t="shared" si="301"/>
        <v>1.3342440496144823</v>
      </c>
      <c r="P1184" s="64"/>
      <c r="Q1184" s="85">
        <v>118.700000000001</v>
      </c>
      <c r="R1184" s="64">
        <f t="shared" si="302"/>
        <v>0</v>
      </c>
      <c r="S1184" s="64">
        <f t="shared" si="303"/>
        <v>1.34</v>
      </c>
      <c r="T1184" s="64"/>
      <c r="U1184" s="64"/>
    </row>
    <row r="1185" spans="1:21">
      <c r="A1185" s="85">
        <v>118.80000000000101</v>
      </c>
      <c r="B1185" s="87">
        <f t="shared" si="288"/>
        <v>1.0048568079048651E-3</v>
      </c>
      <c r="C1185" s="88">
        <f t="shared" si="289"/>
        <v>1.2881901817330538E-3</v>
      </c>
      <c r="D1185" s="88">
        <f t="shared" si="290"/>
        <v>7.2152343407667669E-4</v>
      </c>
      <c r="E1185" s="89">
        <f t="shared" si="291"/>
        <v>-0.19875527002609897</v>
      </c>
      <c r="F1185" s="90">
        <f t="shared" si="292"/>
        <v>-0.1999999999999999</v>
      </c>
      <c r="G1185" s="90">
        <f t="shared" si="293"/>
        <v>1.2045773940975604E-3</v>
      </c>
      <c r="H1185" s="90">
        <f t="shared" si="294"/>
        <v>1.2058281694858381E-3</v>
      </c>
      <c r="I1185" s="87">
        <f t="shared" si="295"/>
        <v>1.3340478981745103</v>
      </c>
      <c r="J1185" s="88">
        <f t="shared" si="296"/>
        <v>1.335247858985136</v>
      </c>
      <c r="K1185" s="88">
        <f t="shared" si="297"/>
        <v>1.3328479373638848</v>
      </c>
      <c r="L1185" s="91">
        <f t="shared" si="298"/>
        <v>8.8678345595148895E-4</v>
      </c>
      <c r="M1185" s="88">
        <f t="shared" si="299"/>
        <v>-1.5064778547768348E-4</v>
      </c>
      <c r="N1185" s="88">
        <f t="shared" si="300"/>
        <v>1.3328648865689623</v>
      </c>
      <c r="O1185" s="92">
        <f t="shared" si="301"/>
        <v>1.3342488695360915</v>
      </c>
      <c r="P1185" s="64"/>
      <c r="Q1185" s="85">
        <v>118.80000000000101</v>
      </c>
      <c r="R1185" s="64">
        <f t="shared" si="302"/>
        <v>0</v>
      </c>
      <c r="S1185" s="64">
        <f t="shared" si="303"/>
        <v>1.34</v>
      </c>
      <c r="T1185" s="64"/>
      <c r="U1185" s="64"/>
    </row>
    <row r="1186" spans="1:21">
      <c r="A1186" s="85">
        <v>118.900000000001</v>
      </c>
      <c r="B1186" s="87">
        <f t="shared" si="288"/>
        <v>1.0040160642570196E-3</v>
      </c>
      <c r="C1186" s="88">
        <f t="shared" si="289"/>
        <v>1.2871131149956258E-3</v>
      </c>
      <c r="D1186" s="88">
        <f t="shared" si="290"/>
        <v>7.2091901351841316E-4</v>
      </c>
      <c r="E1186" s="89">
        <f t="shared" si="291"/>
        <v>-0.1987563103874829</v>
      </c>
      <c r="F1186" s="90">
        <f t="shared" si="292"/>
        <v>-0.19999999999999996</v>
      </c>
      <c r="G1186" s="90">
        <f t="shared" si="293"/>
        <v>1.2035705927585067E-3</v>
      </c>
      <c r="H1186" s="90">
        <f t="shared" si="294"/>
        <v>1.2048192771084234E-3</v>
      </c>
      <c r="I1186" s="87">
        <f t="shared" si="295"/>
        <v>1.3340528781793843</v>
      </c>
      <c r="J1186" s="88">
        <f t="shared" si="296"/>
        <v>1.3352518411064986</v>
      </c>
      <c r="K1186" s="88">
        <f t="shared" si="297"/>
        <v>1.33285391525227</v>
      </c>
      <c r="L1186" s="91">
        <f t="shared" si="298"/>
        <v>8.8604283220282073E-4</v>
      </c>
      <c r="M1186" s="88">
        <f t="shared" si="299"/>
        <v>-1.505211795844124E-4</v>
      </c>
      <c r="N1186" s="88">
        <f t="shared" si="300"/>
        <v>1.332870850188894</v>
      </c>
      <c r="O1186" s="92">
        <f t="shared" si="301"/>
        <v>1.3342536813922359</v>
      </c>
      <c r="P1186" s="64"/>
      <c r="Q1186" s="85">
        <v>118.900000000001</v>
      </c>
      <c r="R1186" s="64">
        <f t="shared" si="302"/>
        <v>0</v>
      </c>
      <c r="S1186" s="64">
        <f t="shared" si="303"/>
        <v>1.34</v>
      </c>
      <c r="T1186" s="64"/>
      <c r="U1186" s="64"/>
    </row>
    <row r="1187" spans="1:21">
      <c r="A1187" s="85">
        <v>119.00000000000099</v>
      </c>
      <c r="B1187" s="87">
        <f t="shared" si="288"/>
        <v>1.0031767262999414E-3</v>
      </c>
      <c r="C1187" s="88">
        <f t="shared" si="289"/>
        <v>1.2860378478451869E-3</v>
      </c>
      <c r="D1187" s="88">
        <f t="shared" si="290"/>
        <v>7.2031560475469577E-4</v>
      </c>
      <c r="E1187" s="89">
        <f t="shared" si="291"/>
        <v>-0.19875734901122405</v>
      </c>
      <c r="F1187" s="90">
        <f t="shared" si="292"/>
        <v>-0.20000000000000009</v>
      </c>
      <c r="G1187" s="90">
        <f t="shared" si="293"/>
        <v>1.202565473009076E-3</v>
      </c>
      <c r="H1187" s="90">
        <f t="shared" si="294"/>
        <v>1.2038120715599297E-3</v>
      </c>
      <c r="I1187" s="87">
        <f t="shared" si="295"/>
        <v>1.3340578498578834</v>
      </c>
      <c r="J1187" s="88">
        <f t="shared" si="296"/>
        <v>1.3352558165597304</v>
      </c>
      <c r="K1187" s="88">
        <f t="shared" si="297"/>
        <v>1.3328598831560365</v>
      </c>
      <c r="L1187" s="91">
        <f t="shared" si="298"/>
        <v>8.8530344452419473E-4</v>
      </c>
      <c r="M1187" s="88">
        <f t="shared" si="299"/>
        <v>-1.5039478631403421E-4</v>
      </c>
      <c r="N1187" s="88">
        <f t="shared" si="300"/>
        <v>1.3328768038482097</v>
      </c>
      <c r="O1187" s="92">
        <f t="shared" si="301"/>
        <v>1.3342584852031434</v>
      </c>
      <c r="P1187" s="64"/>
      <c r="Q1187" s="85">
        <v>119.00000000000099</v>
      </c>
      <c r="R1187" s="64">
        <f t="shared" si="302"/>
        <v>0</v>
      </c>
      <c r="S1187" s="64">
        <f t="shared" si="303"/>
        <v>1.34</v>
      </c>
      <c r="T1187" s="64"/>
      <c r="U1187" s="64"/>
    </row>
    <row r="1188" spans="1:21">
      <c r="A1188" s="85">
        <v>119.100000000001</v>
      </c>
      <c r="B1188" s="87">
        <f t="shared" si="288"/>
        <v>1.0023387905111843E-3</v>
      </c>
      <c r="C1188" s="88">
        <f t="shared" si="289"/>
        <v>1.2849643757753099E-3</v>
      </c>
      <c r="D1188" s="88">
        <f t="shared" si="290"/>
        <v>7.1971320524705847E-4</v>
      </c>
      <c r="E1188" s="89">
        <f t="shared" si="291"/>
        <v>-0.19875838590167222</v>
      </c>
      <c r="F1188" s="90">
        <f t="shared" si="292"/>
        <v>-0.1999999999999999</v>
      </c>
      <c r="G1188" s="90">
        <f t="shared" si="293"/>
        <v>1.2015620306398216E-3</v>
      </c>
      <c r="H1188" s="90">
        <f t="shared" si="294"/>
        <v>1.202806548613421E-3</v>
      </c>
      <c r="I1188" s="87">
        <f t="shared" si="295"/>
        <v>1.3340628132308723</v>
      </c>
      <c r="J1188" s="88">
        <f t="shared" si="296"/>
        <v>1.335259785361566</v>
      </c>
      <c r="K1188" s="88">
        <f t="shared" si="297"/>
        <v>1.3328658411001786</v>
      </c>
      <c r="L1188" s="91">
        <f t="shared" si="298"/>
        <v>8.8456528982372266E-4</v>
      </c>
      <c r="M1188" s="88">
        <f t="shared" si="299"/>
        <v>-1.5026860513166614E-4</v>
      </c>
      <c r="N1188" s="88">
        <f t="shared" si="300"/>
        <v>1.3328827475718437</v>
      </c>
      <c r="O1188" s="92">
        <f t="shared" si="301"/>
        <v>1.3342632809889745</v>
      </c>
      <c r="P1188" s="64"/>
      <c r="Q1188" s="85">
        <v>119.100000000001</v>
      </c>
      <c r="R1188" s="64">
        <f t="shared" si="302"/>
        <v>0</v>
      </c>
      <c r="S1188" s="64">
        <f t="shared" si="303"/>
        <v>1.34</v>
      </c>
      <c r="T1188" s="64"/>
      <c r="U1188" s="64"/>
    </row>
    <row r="1189" spans="1:21">
      <c r="A1189" s="85">
        <v>119.200000000001</v>
      </c>
      <c r="B1189" s="87">
        <f t="shared" si="288"/>
        <v>1.0015022533800618E-3</v>
      </c>
      <c r="C1189" s="88">
        <f t="shared" si="289"/>
        <v>1.2838926942946036E-3</v>
      </c>
      <c r="D1189" s="88">
        <f t="shared" si="290"/>
        <v>7.1911181246551981E-4</v>
      </c>
      <c r="E1189" s="89">
        <f t="shared" si="291"/>
        <v>-0.19875942106316272</v>
      </c>
      <c r="F1189" s="90">
        <f t="shared" si="292"/>
        <v>-0.19999999999999982</v>
      </c>
      <c r="G1189" s="90">
        <f t="shared" si="293"/>
        <v>1.2005602614553357E-3</v>
      </c>
      <c r="H1189" s="90">
        <f t="shared" si="294"/>
        <v>1.2018027040560739E-3</v>
      </c>
      <c r="I1189" s="87">
        <f t="shared" si="295"/>
        <v>1.3340677683191455</v>
      </c>
      <c r="J1189" s="88">
        <f t="shared" si="296"/>
        <v>1.3352637475286839</v>
      </c>
      <c r="K1189" s="88">
        <f t="shared" si="297"/>
        <v>1.3328717891096074</v>
      </c>
      <c r="L1189" s="91">
        <f t="shared" si="298"/>
        <v>8.8382836501985421E-4</v>
      </c>
      <c r="M1189" s="88">
        <f t="shared" si="299"/>
        <v>-1.5014263550362214E-4</v>
      </c>
      <c r="N1189" s="88">
        <f t="shared" si="300"/>
        <v>1.3328886813846463</v>
      </c>
      <c r="O1189" s="92">
        <f t="shared" si="301"/>
        <v>1.3342680687698214</v>
      </c>
      <c r="P1189" s="64"/>
      <c r="Q1189" s="85">
        <v>119.200000000001</v>
      </c>
      <c r="R1189" s="64">
        <f t="shared" si="302"/>
        <v>0</v>
      </c>
      <c r="S1189" s="64">
        <f t="shared" si="303"/>
        <v>1.34</v>
      </c>
      <c r="T1189" s="64"/>
      <c r="U1189" s="64"/>
    </row>
    <row r="1190" spans="1:21">
      <c r="A1190" s="85">
        <v>119.30000000000101</v>
      </c>
      <c r="B1190" s="87">
        <f t="shared" si="288"/>
        <v>1.0006671114075967E-3</v>
      </c>
      <c r="C1190" s="88">
        <f t="shared" si="289"/>
        <v>1.2828227989266467E-3</v>
      </c>
      <c r="D1190" s="88">
        <f t="shared" si="290"/>
        <v>7.1851142388854679E-4</v>
      </c>
      <c r="E1190" s="89">
        <f t="shared" si="291"/>
        <v>-0.19876045450001645</v>
      </c>
      <c r="F1190" s="90">
        <f t="shared" si="292"/>
        <v>-0.19999999999999979</v>
      </c>
      <c r="G1190" s="90">
        <f t="shared" si="293"/>
        <v>1.1995601612741892E-3</v>
      </c>
      <c r="H1190" s="90">
        <f t="shared" si="294"/>
        <v>1.2008005336891158E-3</v>
      </c>
      <c r="I1190" s="87">
        <f t="shared" si="295"/>
        <v>1.3340727151434291</v>
      </c>
      <c r="J1190" s="88">
        <f t="shared" si="296"/>
        <v>1.3352677030777076</v>
      </c>
      <c r="K1190" s="88">
        <f t="shared" si="297"/>
        <v>1.3328777272091508</v>
      </c>
      <c r="L1190" s="91">
        <f t="shared" si="298"/>
        <v>8.8309266704137497E-4</v>
      </c>
      <c r="M1190" s="88">
        <f t="shared" si="299"/>
        <v>-1.5001687689874426E-4</v>
      </c>
      <c r="N1190" s="88">
        <f t="shared" si="300"/>
        <v>1.3328946053113859</v>
      </c>
      <c r="O1190" s="92">
        <f t="shared" si="301"/>
        <v>1.3342728485657107</v>
      </c>
      <c r="P1190" s="64"/>
      <c r="Q1190" s="85">
        <v>119.30000000000101</v>
      </c>
      <c r="R1190" s="64">
        <f t="shared" si="302"/>
        <v>0</v>
      </c>
      <c r="S1190" s="64">
        <f t="shared" si="303"/>
        <v>1.34</v>
      </c>
      <c r="T1190" s="64"/>
      <c r="U1190" s="64"/>
    </row>
    <row r="1191" spans="1:21">
      <c r="A1191" s="85">
        <v>119.400000000001</v>
      </c>
      <c r="B1191" s="87">
        <f t="shared" si="288"/>
        <v>9.9983336110647382E-4</v>
      </c>
      <c r="C1191" s="88">
        <f t="shared" si="289"/>
        <v>1.281754685209927E-3</v>
      </c>
      <c r="D1191" s="88">
        <f t="shared" si="290"/>
        <v>7.1791203700302079E-4</v>
      </c>
      <c r="E1191" s="89">
        <f t="shared" si="291"/>
        <v>-0.19876148621654022</v>
      </c>
      <c r="F1191" s="90">
        <f t="shared" si="292"/>
        <v>-0.1999999999999999</v>
      </c>
      <c r="G1191" s="90">
        <f t="shared" si="293"/>
        <v>1.1985617259288753E-3</v>
      </c>
      <c r="H1191" s="90">
        <f t="shared" si="294"/>
        <v>1.1998000333277685E-3</v>
      </c>
      <c r="I1191" s="87">
        <f t="shared" si="295"/>
        <v>1.3340776537243793</v>
      </c>
      <c r="J1191" s="88">
        <f t="shared" si="296"/>
        <v>1.3352716520252039</v>
      </c>
      <c r="K1191" s="88">
        <f t="shared" si="297"/>
        <v>1.3328836554235544</v>
      </c>
      <c r="L1191" s="91">
        <f t="shared" si="298"/>
        <v>8.8235819282707361E-4</v>
      </c>
      <c r="M1191" s="88">
        <f t="shared" si="299"/>
        <v>-1.4989132878673807E-4</v>
      </c>
      <c r="N1191" s="88">
        <f t="shared" si="300"/>
        <v>1.332900519376748</v>
      </c>
      <c r="O1191" s="92">
        <f t="shared" si="301"/>
        <v>1.3342776203966007</v>
      </c>
      <c r="P1191" s="64"/>
      <c r="Q1191" s="85">
        <v>119.400000000001</v>
      </c>
      <c r="R1191" s="64">
        <f t="shared" si="302"/>
        <v>0</v>
      </c>
      <c r="S1191" s="64">
        <f t="shared" si="303"/>
        <v>1.34</v>
      </c>
      <c r="T1191" s="64"/>
      <c r="U1191" s="64"/>
    </row>
    <row r="1192" spans="1:21">
      <c r="A1192" s="85">
        <v>119.50000000000099</v>
      </c>
      <c r="B1192" s="87">
        <f t="shared" si="288"/>
        <v>9.9900099900099076E-4</v>
      </c>
      <c r="C1192" s="88">
        <f t="shared" si="289"/>
        <v>1.2806883486977789E-3</v>
      </c>
      <c r="D1192" s="88">
        <f t="shared" si="290"/>
        <v>7.1731364930420277E-4</v>
      </c>
      <c r="E1192" s="89">
        <f t="shared" si="291"/>
        <v>-0.19876251621702531</v>
      </c>
      <c r="F1192" s="90">
        <f t="shared" si="292"/>
        <v>-0.1999999999999999</v>
      </c>
      <c r="G1192" s="90">
        <f t="shared" si="293"/>
        <v>1.1975649512657497E-3</v>
      </c>
      <c r="H1192" s="90">
        <f t="shared" si="294"/>
        <v>1.1988011988011888E-3</v>
      </c>
      <c r="I1192" s="87">
        <f t="shared" si="295"/>
        <v>1.3340825840825841</v>
      </c>
      <c r="J1192" s="88">
        <f t="shared" si="296"/>
        <v>1.3352755943876866</v>
      </c>
      <c r="K1192" s="88">
        <f t="shared" si="297"/>
        <v>1.3328895737774815</v>
      </c>
      <c r="L1192" s="91">
        <f t="shared" si="298"/>
        <v>8.8162493932640563E-4</v>
      </c>
      <c r="M1192" s="88">
        <f t="shared" si="299"/>
        <v>-1.4976599063967045E-4</v>
      </c>
      <c r="N1192" s="88">
        <f t="shared" si="300"/>
        <v>1.3329064236053358</v>
      </c>
      <c r="O1192" s="92">
        <f t="shared" si="301"/>
        <v>1.3342823842823843</v>
      </c>
      <c r="P1192" s="64"/>
      <c r="Q1192" s="85">
        <v>119.50000000000099</v>
      </c>
      <c r="R1192" s="64">
        <f t="shared" si="302"/>
        <v>0</v>
      </c>
      <c r="S1192" s="64">
        <f t="shared" si="303"/>
        <v>1.34</v>
      </c>
      <c r="T1192" s="64"/>
      <c r="U1192" s="64"/>
    </row>
    <row r="1193" spans="1:21">
      <c r="A1193" s="85">
        <v>119.600000000001</v>
      </c>
      <c r="B1193" s="87">
        <f t="shared" si="288"/>
        <v>9.9817002162700882E-4</v>
      </c>
      <c r="C1193" s="88">
        <f t="shared" si="289"/>
        <v>1.2796237849583218E-3</v>
      </c>
      <c r="D1193" s="88">
        <f t="shared" si="290"/>
        <v>7.1671625829569598E-4</v>
      </c>
      <c r="E1193" s="89">
        <f t="shared" si="291"/>
        <v>-0.19876354450574998</v>
      </c>
      <c r="F1193" s="90">
        <f t="shared" si="292"/>
        <v>-0.19999999999999979</v>
      </c>
      <c r="G1193" s="90">
        <f t="shared" si="293"/>
        <v>1.1965698331449742E-3</v>
      </c>
      <c r="H1193" s="90">
        <f t="shared" si="294"/>
        <v>1.1978040259524104E-3</v>
      </c>
      <c r="I1193" s="87">
        <f t="shared" si="295"/>
        <v>1.3340875062385626</v>
      </c>
      <c r="J1193" s="88">
        <f t="shared" si="296"/>
        <v>1.3352795301816121</v>
      </c>
      <c r="K1193" s="88">
        <f t="shared" si="297"/>
        <v>1.3328954822955132</v>
      </c>
      <c r="L1193" s="91">
        <f t="shared" si="298"/>
        <v>8.8089290349832854E-4</v>
      </c>
      <c r="M1193" s="88">
        <f t="shared" si="299"/>
        <v>-1.4964086193147011E-4</v>
      </c>
      <c r="N1193" s="88">
        <f t="shared" si="300"/>
        <v>1.3329123180216713</v>
      </c>
      <c r="O1193" s="92">
        <f t="shared" si="301"/>
        <v>1.3342871402428882</v>
      </c>
      <c r="P1193" s="64"/>
      <c r="Q1193" s="85">
        <v>119.600000000001</v>
      </c>
      <c r="R1193" s="64">
        <f t="shared" si="302"/>
        <v>0</v>
      </c>
      <c r="S1193" s="64">
        <f t="shared" si="303"/>
        <v>1.34</v>
      </c>
      <c r="T1193" s="64"/>
      <c r="U1193" s="64"/>
    </row>
    <row r="1194" spans="1:21">
      <c r="A1194" s="85">
        <v>119.700000000001</v>
      </c>
      <c r="B1194" s="87">
        <f t="shared" si="288"/>
        <v>9.9734042553190658E-4</v>
      </c>
      <c r="C1194" s="88">
        <f t="shared" si="289"/>
        <v>1.2785609895743998E-3</v>
      </c>
      <c r="D1194" s="88">
        <f t="shared" si="290"/>
        <v>7.1611986148941331E-4</v>
      </c>
      <c r="E1194" s="89">
        <f t="shared" si="291"/>
        <v>-0.19876457108697818</v>
      </c>
      <c r="F1194" s="90">
        <f t="shared" si="292"/>
        <v>-0.2</v>
      </c>
      <c r="G1194" s="90">
        <f t="shared" si="293"/>
        <v>1.1955763674404603E-3</v>
      </c>
      <c r="H1194" s="90">
        <f t="shared" si="294"/>
        <v>1.1968085106382879E-3</v>
      </c>
      <c r="I1194" s="87">
        <f t="shared" si="295"/>
        <v>1.3340924202127662</v>
      </c>
      <c r="J1194" s="88">
        <f t="shared" si="296"/>
        <v>1.3352834594233831</v>
      </c>
      <c r="K1194" s="88">
        <f t="shared" si="297"/>
        <v>1.3329013810021491</v>
      </c>
      <c r="L1194" s="91">
        <f t="shared" si="298"/>
        <v>8.8016208231229856E-4</v>
      </c>
      <c r="M1194" s="88">
        <f t="shared" si="299"/>
        <v>-1.4951594213726167E-4</v>
      </c>
      <c r="N1194" s="88">
        <f t="shared" si="300"/>
        <v>1.3329182026501947</v>
      </c>
      <c r="O1194" s="92">
        <f t="shared" si="301"/>
        <v>1.3342918882978725</v>
      </c>
      <c r="P1194" s="64"/>
      <c r="Q1194" s="85">
        <v>119.700000000001</v>
      </c>
      <c r="R1194" s="64">
        <f t="shared" si="302"/>
        <v>0</v>
      </c>
      <c r="S1194" s="64">
        <f t="shared" si="303"/>
        <v>1.34</v>
      </c>
      <c r="T1194" s="64"/>
      <c r="U1194" s="64"/>
    </row>
    <row r="1195" spans="1:21">
      <c r="A1195" s="85">
        <v>119.80000000000101</v>
      </c>
      <c r="B1195" s="87">
        <f t="shared" si="288"/>
        <v>9.9651220727453062E-4</v>
      </c>
      <c r="C1195" s="88">
        <f t="shared" si="289"/>
        <v>1.2774999581435184E-3</v>
      </c>
      <c r="D1195" s="88">
        <f t="shared" si="290"/>
        <v>7.1552445640554285E-4</v>
      </c>
      <c r="E1195" s="89">
        <f t="shared" si="291"/>
        <v>-0.19876559596495888</v>
      </c>
      <c r="F1195" s="90">
        <f t="shared" si="292"/>
        <v>-0.20000000000000009</v>
      </c>
      <c r="G1195" s="90">
        <f t="shared" si="293"/>
        <v>1.1945845500398093E-3</v>
      </c>
      <c r="H1195" s="90">
        <f t="shared" si="294"/>
        <v>1.1958146487294368E-3</v>
      </c>
      <c r="I1195" s="87">
        <f t="shared" si="295"/>
        <v>1.3340973260255771</v>
      </c>
      <c r="J1195" s="88">
        <f t="shared" si="296"/>
        <v>1.3352873821293474</v>
      </c>
      <c r="K1195" s="88">
        <f t="shared" si="297"/>
        <v>1.3329072699218065</v>
      </c>
      <c r="L1195" s="91">
        <f t="shared" si="298"/>
        <v>8.7943247274777146E-4</v>
      </c>
      <c r="M1195" s="88">
        <f t="shared" si="299"/>
        <v>-1.4939123073486358E-4</v>
      </c>
      <c r="N1195" s="88">
        <f t="shared" si="300"/>
        <v>1.3329240775152642</v>
      </c>
      <c r="O1195" s="92">
        <f t="shared" si="301"/>
        <v>1.3342966284670321</v>
      </c>
      <c r="P1195" s="64"/>
      <c r="Q1195" s="85">
        <v>119.80000000000101</v>
      </c>
      <c r="R1195" s="64">
        <f t="shared" si="302"/>
        <v>0</v>
      </c>
      <c r="S1195" s="64">
        <f t="shared" si="303"/>
        <v>1.34</v>
      </c>
      <c r="T1195" s="64"/>
      <c r="U1195" s="64"/>
    </row>
    <row r="1196" spans="1:21">
      <c r="A1196" s="85">
        <v>119.900000000001</v>
      </c>
      <c r="B1196" s="87">
        <f t="shared" si="288"/>
        <v>9.9568536342514941E-4</v>
      </c>
      <c r="C1196" s="88">
        <f t="shared" si="289"/>
        <v>1.2764406862777857E-3</v>
      </c>
      <c r="D1196" s="88">
        <f t="shared" si="290"/>
        <v>7.1493004057251303E-4</v>
      </c>
      <c r="E1196" s="89">
        <f t="shared" si="291"/>
        <v>-0.19876661914392738</v>
      </c>
      <c r="F1196" s="90">
        <f t="shared" si="292"/>
        <v>-0.19999999999999982</v>
      </c>
      <c r="G1196" s="90">
        <f t="shared" si="293"/>
        <v>1.193594376844259E-3</v>
      </c>
      <c r="H1196" s="90">
        <f t="shared" si="294"/>
        <v>1.1948224361101791E-3</v>
      </c>
      <c r="I1196" s="87">
        <f t="shared" si="295"/>
        <v>1.3341022236973119</v>
      </c>
      <c r="J1196" s="88">
        <f t="shared" si="296"/>
        <v>1.3352912983157994</v>
      </c>
      <c r="K1196" s="88">
        <f t="shared" si="297"/>
        <v>1.3329131490788242</v>
      </c>
      <c r="L1196" s="91">
        <f t="shared" si="298"/>
        <v>8.7870407179419972E-4</v>
      </c>
      <c r="M1196" s="88">
        <f t="shared" si="299"/>
        <v>-1.4926672720262389E-4</v>
      </c>
      <c r="N1196" s="88">
        <f t="shared" si="300"/>
        <v>1.3329299426411594</v>
      </c>
      <c r="O1196" s="92">
        <f t="shared" si="301"/>
        <v>1.3343013607699969</v>
      </c>
      <c r="P1196" s="64"/>
      <c r="Q1196" s="85">
        <v>119.900000000001</v>
      </c>
      <c r="R1196" s="64">
        <f t="shared" si="302"/>
        <v>0</v>
      </c>
      <c r="S1196" s="64">
        <f t="shared" si="303"/>
        <v>1.34</v>
      </c>
      <c r="T1196" s="64"/>
      <c r="U1196" s="64"/>
    </row>
    <row r="1197" spans="1:21">
      <c r="A1197" s="85">
        <v>120.00000000000099</v>
      </c>
      <c r="B1197" s="87">
        <f t="shared" si="288"/>
        <v>9.9485989056540382E-4</v>
      </c>
      <c r="C1197" s="88">
        <f t="shared" si="289"/>
        <v>1.2753831696038513E-3</v>
      </c>
      <c r="D1197" s="88">
        <f t="shared" si="290"/>
        <v>7.1433661152695634E-4</v>
      </c>
      <c r="E1197" s="89">
        <f t="shared" si="291"/>
        <v>-0.19876764062810576</v>
      </c>
      <c r="F1197" s="90">
        <f t="shared" si="292"/>
        <v>-0.19999999999999982</v>
      </c>
      <c r="G1197" s="90">
        <f t="shared" si="293"/>
        <v>1.1926058437686246E-3</v>
      </c>
      <c r="H1197" s="90">
        <f t="shared" si="294"/>
        <v>1.1938318686784844E-3</v>
      </c>
      <c r="I1197" s="87">
        <f t="shared" si="295"/>
        <v>1.3341071132482176</v>
      </c>
      <c r="J1197" s="88">
        <f t="shared" si="296"/>
        <v>1.3352952079989777</v>
      </c>
      <c r="K1197" s="88">
        <f t="shared" si="297"/>
        <v>1.3329190184974575</v>
      </c>
      <c r="L1197" s="91">
        <f t="shared" si="298"/>
        <v>8.7797687645070144E-4</v>
      </c>
      <c r="M1197" s="88">
        <f t="shared" si="299"/>
        <v>-1.4914243102175074E-4</v>
      </c>
      <c r="N1197" s="88">
        <f t="shared" si="300"/>
        <v>1.3329357980520773</v>
      </c>
      <c r="O1197" s="92">
        <f t="shared" si="301"/>
        <v>1.3343060852263309</v>
      </c>
      <c r="P1197" s="64"/>
      <c r="Q1197" s="85">
        <v>120.00000000000099</v>
      </c>
      <c r="R1197" s="64">
        <f t="shared" si="302"/>
        <v>0</v>
      </c>
      <c r="S1197" s="64">
        <f t="shared" si="303"/>
        <v>1.34</v>
      </c>
      <c r="T1197" s="64"/>
      <c r="U1197" s="64"/>
    </row>
    <row r="1198" spans="1:21">
      <c r="A1198" s="85">
        <v>120.100000000001</v>
      </c>
      <c r="B1198" s="87">
        <f t="shared" si="288"/>
        <v>9.9403578528826204E-4</v>
      </c>
      <c r="C1198" s="88">
        <f t="shared" si="289"/>
        <v>1.2743274037628444E-3</v>
      </c>
      <c r="D1198" s="88">
        <f t="shared" si="290"/>
        <v>7.1374416681367972E-4</v>
      </c>
      <c r="E1198" s="89">
        <f t="shared" si="291"/>
        <v>-0.19876866042170063</v>
      </c>
      <c r="F1198" s="90">
        <f t="shared" si="292"/>
        <v>-0.1999999999999999</v>
      </c>
      <c r="G1198" s="90">
        <f t="shared" si="293"/>
        <v>1.1916189467412431E-3</v>
      </c>
      <c r="H1198" s="90">
        <f t="shared" si="294"/>
        <v>1.1928429423459144E-3</v>
      </c>
      <c r="I1198" s="87">
        <f t="shared" si="295"/>
        <v>1.3341119946984761</v>
      </c>
      <c r="J1198" s="88">
        <f t="shared" si="296"/>
        <v>1.3352991111950687</v>
      </c>
      <c r="K1198" s="88">
        <f t="shared" si="297"/>
        <v>1.3329248782018837</v>
      </c>
      <c r="L1198" s="91">
        <f t="shared" si="298"/>
        <v>8.7725088372688864E-4</v>
      </c>
      <c r="M1198" s="88">
        <f t="shared" si="299"/>
        <v>-1.4901834167414804E-4</v>
      </c>
      <c r="N1198" s="88">
        <f t="shared" si="300"/>
        <v>1.3329416437721362</v>
      </c>
      <c r="O1198" s="92">
        <f t="shared" si="301"/>
        <v>1.3343108018555336</v>
      </c>
      <c r="P1198" s="64"/>
      <c r="Q1198" s="85">
        <v>120.100000000001</v>
      </c>
      <c r="R1198" s="64">
        <f t="shared" si="302"/>
        <v>0</v>
      </c>
      <c r="S1198" s="64">
        <f t="shared" si="303"/>
        <v>1.34</v>
      </c>
      <c r="T1198" s="64"/>
      <c r="U1198" s="64"/>
    </row>
    <row r="1199" spans="1:21">
      <c r="A1199" s="85">
        <v>120.200000000001</v>
      </c>
      <c r="B1199" s="87">
        <f t="shared" si="288"/>
        <v>9.9321304419797227E-4</v>
      </c>
      <c r="C1199" s="88">
        <f t="shared" si="289"/>
        <v>1.2732733844103177E-3</v>
      </c>
      <c r="D1199" s="88">
        <f t="shared" si="290"/>
        <v>7.1315270398562695E-4</v>
      </c>
      <c r="E1199" s="89">
        <f t="shared" si="291"/>
        <v>-0.19876967852890587</v>
      </c>
      <c r="F1199" s="90">
        <f t="shared" si="292"/>
        <v>-0.1999999999999999</v>
      </c>
      <c r="G1199" s="90">
        <f t="shared" si="293"/>
        <v>1.1906336817039192E-3</v>
      </c>
      <c r="H1199" s="90">
        <f t="shared" si="294"/>
        <v>1.1918556530375666E-3</v>
      </c>
      <c r="I1199" s="87">
        <f t="shared" si="295"/>
        <v>1.3341168680682007</v>
      </c>
      <c r="J1199" s="88">
        <f t="shared" si="296"/>
        <v>1.3353030079202031</v>
      </c>
      <c r="K1199" s="88">
        <f t="shared" si="297"/>
        <v>1.3329307282161984</v>
      </c>
      <c r="L1199" s="91">
        <f t="shared" si="298"/>
        <v>8.7652609064153776E-4</v>
      </c>
      <c r="M1199" s="88">
        <f t="shared" si="299"/>
        <v>-1.4889445864457937E-4</v>
      </c>
      <c r="N1199" s="88">
        <f t="shared" si="300"/>
        <v>1.332947479825374</v>
      </c>
      <c r="O1199" s="92">
        <f t="shared" si="301"/>
        <v>1.3343155106770404</v>
      </c>
      <c r="P1199" s="64"/>
      <c r="Q1199" s="85">
        <v>120.200000000001</v>
      </c>
      <c r="R1199" s="64">
        <f t="shared" si="302"/>
        <v>0</v>
      </c>
      <c r="S1199" s="64">
        <f t="shared" si="303"/>
        <v>1.34</v>
      </c>
      <c r="T1199" s="64"/>
      <c r="U1199" s="64"/>
    </row>
    <row r="1200" spans="1:21">
      <c r="A1200" s="85">
        <v>120.30000000000101</v>
      </c>
      <c r="B1200" s="87">
        <f t="shared" si="288"/>
        <v>9.9239166391001487E-4</v>
      </c>
      <c r="C1200" s="88">
        <f t="shared" si="289"/>
        <v>1.2722211072161832E-3</v>
      </c>
      <c r="D1200" s="88">
        <f t="shared" si="290"/>
        <v>7.1256222060384631E-4</v>
      </c>
      <c r="E1200" s="89">
        <f t="shared" si="291"/>
        <v>-0.19877069495390104</v>
      </c>
      <c r="F1200" s="90">
        <f t="shared" si="292"/>
        <v>-0.1999999999999999</v>
      </c>
      <c r="G1200" s="90">
        <f t="shared" si="293"/>
        <v>1.1896500446118667E-3</v>
      </c>
      <c r="H1200" s="90">
        <f t="shared" si="294"/>
        <v>1.1908699966920178E-3</v>
      </c>
      <c r="I1200" s="87">
        <f t="shared" si="295"/>
        <v>1.3341217333774398</v>
      </c>
      <c r="J1200" s="88">
        <f t="shared" si="296"/>
        <v>1.3353068981904608</v>
      </c>
      <c r="K1200" s="88">
        <f t="shared" si="297"/>
        <v>1.3329365685644188</v>
      </c>
      <c r="L1200" s="91">
        <f t="shared" si="298"/>
        <v>8.7580249422408393E-4</v>
      </c>
      <c r="M1200" s="88">
        <f t="shared" si="299"/>
        <v>-1.4877078141850385E-4</v>
      </c>
      <c r="N1200" s="88">
        <f t="shared" si="300"/>
        <v>1.3329533062357493</v>
      </c>
      <c r="O1200" s="92">
        <f t="shared" si="301"/>
        <v>1.3343202117102217</v>
      </c>
      <c r="P1200" s="64"/>
      <c r="Q1200" s="85">
        <v>120.30000000000101</v>
      </c>
      <c r="R1200" s="64">
        <f t="shared" si="302"/>
        <v>0</v>
      </c>
      <c r="S1200" s="64">
        <f t="shared" si="303"/>
        <v>1.34</v>
      </c>
      <c r="T1200" s="64"/>
      <c r="U1200" s="64"/>
    </row>
    <row r="1201" spans="1:21">
      <c r="A1201" s="85">
        <v>120.400000000001</v>
      </c>
      <c r="B1201" s="87">
        <f t="shared" si="288"/>
        <v>9.9157164105105763E-4</v>
      </c>
      <c r="C1201" s="88">
        <f t="shared" si="289"/>
        <v>1.2711705678646581E-3</v>
      </c>
      <c r="D1201" s="88">
        <f t="shared" si="290"/>
        <v>7.1197271423745722E-4</v>
      </c>
      <c r="E1201" s="89">
        <f t="shared" si="291"/>
        <v>-0.19877170970085187</v>
      </c>
      <c r="F1201" s="90">
        <f t="shared" si="292"/>
        <v>-0.20000000000000009</v>
      </c>
      <c r="G1201" s="90">
        <f t="shared" si="293"/>
        <v>1.1886680314336557E-3</v>
      </c>
      <c r="H1201" s="90">
        <f t="shared" si="294"/>
        <v>1.1898859692612692E-3</v>
      </c>
      <c r="I1201" s="87">
        <f t="shared" si="295"/>
        <v>1.3341265906461743</v>
      </c>
      <c r="J1201" s="88">
        <f t="shared" si="296"/>
        <v>1.3353107820218666</v>
      </c>
      <c r="K1201" s="88">
        <f t="shared" si="297"/>
        <v>1.3329423992704821</v>
      </c>
      <c r="L1201" s="91">
        <f t="shared" si="298"/>
        <v>8.7508009151329095E-4</v>
      </c>
      <c r="M1201" s="88">
        <f t="shared" si="299"/>
        <v>-1.4864730948374054E-4</v>
      </c>
      <c r="N1201" s="88">
        <f t="shared" si="300"/>
        <v>1.3329591230271414</v>
      </c>
      <c r="O1201" s="92">
        <f t="shared" si="301"/>
        <v>1.3343249049743846</v>
      </c>
      <c r="P1201" s="64"/>
      <c r="Q1201" s="85">
        <v>120.400000000001</v>
      </c>
      <c r="R1201" s="64">
        <f t="shared" si="302"/>
        <v>0</v>
      </c>
      <c r="S1201" s="64">
        <f t="shared" si="303"/>
        <v>1.34</v>
      </c>
      <c r="T1201" s="64"/>
      <c r="U1201" s="64"/>
    </row>
    <row r="1202" spans="1:21">
      <c r="A1202" s="85">
        <v>120.50000000000099</v>
      </c>
      <c r="B1202" s="87">
        <f t="shared" si="288"/>
        <v>9.9075297225890849E-4</v>
      </c>
      <c r="C1202" s="88">
        <f t="shared" si="289"/>
        <v>1.2701217620542E-3</v>
      </c>
      <c r="D1202" s="88">
        <f t="shared" si="290"/>
        <v>7.1138418246361693E-4</v>
      </c>
      <c r="E1202" s="89">
        <f t="shared" si="291"/>
        <v>-0.19877272277391062</v>
      </c>
      <c r="F1202" s="90">
        <f t="shared" si="292"/>
        <v>-0.19999999999999996</v>
      </c>
      <c r="G1202" s="90">
        <f t="shared" si="293"/>
        <v>1.1876876381511565E-3</v>
      </c>
      <c r="H1202" s="90">
        <f t="shared" si="294"/>
        <v>1.1889035667106901E-3</v>
      </c>
      <c r="I1202" s="87">
        <f t="shared" si="295"/>
        <v>1.3341314398943198</v>
      </c>
      <c r="J1202" s="88">
        <f t="shared" si="296"/>
        <v>1.3353146594303928</v>
      </c>
      <c r="K1202" s="88">
        <f t="shared" si="297"/>
        <v>1.3329482203582468</v>
      </c>
      <c r="L1202" s="91">
        <f t="shared" si="298"/>
        <v>8.7435887955758182E-4</v>
      </c>
      <c r="M1202" s="88">
        <f t="shared" si="299"/>
        <v>-1.4852404232930315E-4</v>
      </c>
      <c r="N1202" s="88">
        <f t="shared" si="300"/>
        <v>1.3329649302233513</v>
      </c>
      <c r="O1202" s="92">
        <f t="shared" si="301"/>
        <v>1.3343295904887715</v>
      </c>
      <c r="P1202" s="64"/>
      <c r="Q1202" s="85">
        <v>120.50000000000099</v>
      </c>
      <c r="R1202" s="64">
        <f t="shared" si="302"/>
        <v>0</v>
      </c>
      <c r="S1202" s="64">
        <f t="shared" si="303"/>
        <v>1.34</v>
      </c>
      <c r="T1202" s="64"/>
      <c r="U1202" s="64"/>
    </row>
    <row r="1203" spans="1:21">
      <c r="A1203" s="85">
        <v>120.600000000001</v>
      </c>
      <c r="B1203" s="87">
        <f t="shared" si="288"/>
        <v>9.8993565418246986E-4</v>
      </c>
      <c r="C1203" s="88">
        <f t="shared" si="289"/>
        <v>1.2690746854974529E-3</v>
      </c>
      <c r="D1203" s="88">
        <f t="shared" si="290"/>
        <v>7.1079662286748673E-4</v>
      </c>
      <c r="E1203" s="89">
        <f t="shared" si="291"/>
        <v>-0.19877373417721517</v>
      </c>
      <c r="F1203" s="90">
        <f t="shared" si="292"/>
        <v>-0.19999999999999996</v>
      </c>
      <c r="G1203" s="90">
        <f t="shared" si="293"/>
        <v>1.1867088607594837E-3</v>
      </c>
      <c r="H1203" s="90">
        <f t="shared" si="294"/>
        <v>1.1879227850189638E-3</v>
      </c>
      <c r="I1203" s="87">
        <f t="shared" si="295"/>
        <v>1.3341362811417259</v>
      </c>
      <c r="J1203" s="88">
        <f t="shared" si="296"/>
        <v>1.3353185304319586</v>
      </c>
      <c r="K1203" s="88">
        <f t="shared" si="297"/>
        <v>1.3329540318514932</v>
      </c>
      <c r="L1203" s="91">
        <f t="shared" si="298"/>
        <v>8.7363885541520453E-4</v>
      </c>
      <c r="M1203" s="88">
        <f t="shared" si="299"/>
        <v>-1.4840097944639853E-4</v>
      </c>
      <c r="N1203" s="88">
        <f t="shared" si="300"/>
        <v>1.3329707278481013</v>
      </c>
      <c r="O1203" s="92">
        <f t="shared" si="301"/>
        <v>1.3343342682725623</v>
      </c>
      <c r="P1203" s="64"/>
      <c r="Q1203" s="85">
        <v>120.600000000001</v>
      </c>
      <c r="R1203" s="64">
        <f t="shared" si="302"/>
        <v>0</v>
      </c>
      <c r="S1203" s="64">
        <f t="shared" si="303"/>
        <v>1.34</v>
      </c>
      <c r="T1203" s="64"/>
      <c r="U1203" s="64"/>
    </row>
    <row r="1204" spans="1:21">
      <c r="A1204" s="85">
        <v>120.700000000001</v>
      </c>
      <c r="B1204" s="87">
        <f t="shared" si="288"/>
        <v>9.8911968348169301E-4</v>
      </c>
      <c r="C1204" s="88">
        <f t="shared" si="289"/>
        <v>1.2680293339211873E-3</v>
      </c>
      <c r="D1204" s="88">
        <f t="shared" si="290"/>
        <v>7.1021003304219872E-4</v>
      </c>
      <c r="E1204" s="89">
        <f t="shared" si="291"/>
        <v>-0.19877474391489089</v>
      </c>
      <c r="F1204" s="90">
        <f t="shared" si="292"/>
        <v>-0.20000000000000012</v>
      </c>
      <c r="G1204" s="90">
        <f t="shared" si="293"/>
        <v>1.1857316952669445E-3</v>
      </c>
      <c r="H1204" s="90">
        <f t="shared" si="294"/>
        <v>1.1869436201780317E-3</v>
      </c>
      <c r="I1204" s="87">
        <f t="shared" si="295"/>
        <v>1.3341411144081767</v>
      </c>
      <c r="J1204" s="88">
        <f t="shared" si="296"/>
        <v>1.3353223950424313</v>
      </c>
      <c r="K1204" s="88">
        <f t="shared" si="297"/>
        <v>1.3329598337739221</v>
      </c>
      <c r="L1204" s="91">
        <f t="shared" si="298"/>
        <v>8.7292001615423172E-4</v>
      </c>
      <c r="M1204" s="88">
        <f t="shared" si="299"/>
        <v>-1.4827812032776078E-4</v>
      </c>
      <c r="N1204" s="88">
        <f t="shared" si="300"/>
        <v>1.3329765159250355</v>
      </c>
      <c r="O1204" s="92">
        <f t="shared" si="301"/>
        <v>1.3343389383448732</v>
      </c>
      <c r="P1204" s="64"/>
      <c r="Q1204" s="85">
        <v>120.700000000001</v>
      </c>
      <c r="R1204" s="64">
        <f t="shared" si="302"/>
        <v>0</v>
      </c>
      <c r="S1204" s="64">
        <f t="shared" si="303"/>
        <v>1.34</v>
      </c>
      <c r="T1204" s="64"/>
      <c r="U1204" s="64"/>
    </row>
    <row r="1205" spans="1:21">
      <c r="A1205" s="85">
        <v>120.80000000000101</v>
      </c>
      <c r="B1205" s="87">
        <f t="shared" si="288"/>
        <v>9.8830505682753257E-4</v>
      </c>
      <c r="C1205" s="88">
        <f t="shared" si="289"/>
        <v>1.2669857030662402E-3</v>
      </c>
      <c r="D1205" s="88">
        <f t="shared" si="290"/>
        <v>7.0962441058882494E-4</v>
      </c>
      <c r="E1205" s="89">
        <f t="shared" si="291"/>
        <v>-0.19877575199104844</v>
      </c>
      <c r="F1205" s="90">
        <f t="shared" si="292"/>
        <v>-0.1999999999999999</v>
      </c>
      <c r="G1205" s="90">
        <f t="shared" si="293"/>
        <v>1.1847561376949812E-3</v>
      </c>
      <c r="H1205" s="90">
        <f t="shared" si="294"/>
        <v>1.185966068193039E-3</v>
      </c>
      <c r="I1205" s="87">
        <f t="shared" si="295"/>
        <v>1.3341459397133917</v>
      </c>
      <c r="J1205" s="88">
        <f t="shared" si="296"/>
        <v>1.3353262532776258</v>
      </c>
      <c r="K1205" s="88">
        <f t="shared" si="297"/>
        <v>1.3329656261491576</v>
      </c>
      <c r="L1205" s="91">
        <f t="shared" si="298"/>
        <v>8.7220235885255909E-4</v>
      </c>
      <c r="M1205" s="88">
        <f t="shared" si="299"/>
        <v>-1.481554644673182E-4</v>
      </c>
      <c r="N1205" s="88">
        <f t="shared" si="300"/>
        <v>1.3329822944777201</v>
      </c>
      <c r="O1205" s="92">
        <f t="shared" si="301"/>
        <v>1.3343436007247571</v>
      </c>
      <c r="P1205" s="64"/>
      <c r="Q1205" s="85">
        <v>120.80000000000101</v>
      </c>
      <c r="R1205" s="64">
        <f t="shared" si="302"/>
        <v>0</v>
      </c>
      <c r="S1205" s="64">
        <f t="shared" si="303"/>
        <v>1.34</v>
      </c>
      <c r="T1205" s="64"/>
      <c r="U1205" s="64"/>
    </row>
    <row r="1206" spans="1:21">
      <c r="A1206" s="85">
        <v>120.900000000001</v>
      </c>
      <c r="B1206" s="87">
        <f t="shared" si="288"/>
        <v>9.8749177090190097E-4</v>
      </c>
      <c r="C1206" s="88">
        <f t="shared" si="289"/>
        <v>1.2659437886874602E-3</v>
      </c>
      <c r="D1206" s="88">
        <f t="shared" si="290"/>
        <v>7.0903975311634149E-4</v>
      </c>
      <c r="E1206" s="89">
        <f t="shared" si="291"/>
        <v>-0.19877675840978581</v>
      </c>
      <c r="F1206" s="90">
        <f t="shared" si="292"/>
        <v>-0.19999999999999987</v>
      </c>
      <c r="G1206" s="90">
        <f t="shared" si="293"/>
        <v>1.1837821840781197E-3</v>
      </c>
      <c r="H1206" s="90">
        <f t="shared" si="294"/>
        <v>1.184990125082281E-3</v>
      </c>
      <c r="I1206" s="87">
        <f t="shared" si="295"/>
        <v>1.3341507570770244</v>
      </c>
      <c r="J1206" s="88">
        <f t="shared" si="296"/>
        <v>1.3353301051533037</v>
      </c>
      <c r="K1206" s="88">
        <f t="shared" si="297"/>
        <v>1.332971409000745</v>
      </c>
      <c r="L1206" s="91">
        <f t="shared" si="298"/>
        <v>8.7148588059690656E-4</v>
      </c>
      <c r="M1206" s="88">
        <f t="shared" si="299"/>
        <v>-1.4803301136152465E-4</v>
      </c>
      <c r="N1206" s="88">
        <f t="shared" si="300"/>
        <v>1.3329880635296441</v>
      </c>
      <c r="O1206" s="92">
        <f t="shared" si="301"/>
        <v>1.3343482554312047</v>
      </c>
      <c r="P1206" s="64"/>
      <c r="Q1206" s="85">
        <v>120.900000000001</v>
      </c>
      <c r="R1206" s="64">
        <f t="shared" si="302"/>
        <v>0</v>
      </c>
      <c r="S1206" s="64">
        <f t="shared" si="303"/>
        <v>1.34</v>
      </c>
      <c r="T1206" s="64"/>
      <c r="U1206" s="64"/>
    </row>
    <row r="1207" spans="1:21">
      <c r="A1207" s="86">
        <v>121.00000000000099</v>
      </c>
      <c r="B1207" s="87">
        <f t="shared" si="288"/>
        <v>9.8667982239762381E-4</v>
      </c>
      <c r="C1207" s="88">
        <f t="shared" si="289"/>
        <v>1.2649035865536491E-3</v>
      </c>
      <c r="D1207" s="88">
        <f t="shared" si="290"/>
        <v>7.084560582415985E-4</v>
      </c>
      <c r="E1207" s="89">
        <f t="shared" si="291"/>
        <v>-0.19877776317518736</v>
      </c>
      <c r="F1207" s="90">
        <f t="shared" si="292"/>
        <v>-0.2</v>
      </c>
      <c r="G1207" s="90">
        <f t="shared" si="293"/>
        <v>1.1828098304639146E-3</v>
      </c>
      <c r="H1207" s="90">
        <f t="shared" si="294"/>
        <v>1.1840157868771486E-3</v>
      </c>
      <c r="I1207" s="87">
        <f t="shared" si="295"/>
        <v>1.3341555665186648</v>
      </c>
      <c r="J1207" s="88">
        <f t="shared" si="296"/>
        <v>1.3353339506851767</v>
      </c>
      <c r="K1207" s="88">
        <f t="shared" si="297"/>
        <v>1.332977182352153</v>
      </c>
      <c r="L1207" s="91">
        <f t="shared" si="298"/>
        <v>8.7077057848464754E-4</v>
      </c>
      <c r="M1207" s="88">
        <f t="shared" si="299"/>
        <v>-1.4791076050786145E-4</v>
      </c>
      <c r="N1207" s="88">
        <f t="shared" si="300"/>
        <v>1.3329938231042189</v>
      </c>
      <c r="O1207" s="92">
        <f t="shared" si="301"/>
        <v>1.3343529024831444</v>
      </c>
      <c r="P1207" s="64"/>
      <c r="Q1207" s="85">
        <v>121.00000000000099</v>
      </c>
      <c r="R1207" s="64">
        <f t="shared" si="302"/>
        <v>0</v>
      </c>
      <c r="S1207" s="64">
        <f t="shared" si="303"/>
        <v>1.34</v>
      </c>
      <c r="T1207" s="64"/>
      <c r="U1207" s="64"/>
    </row>
    <row r="1208" spans="1:21">
      <c r="A1208" s="85">
        <v>121.100000000001</v>
      </c>
      <c r="B1208" s="87">
        <f t="shared" si="288"/>
        <v>9.8586920801839472E-4</v>
      </c>
      <c r="C1208" s="88">
        <f t="shared" si="289"/>
        <v>1.2638650924475018E-3</v>
      </c>
      <c r="D1208" s="88">
        <f t="shared" si="290"/>
        <v>7.0787332358928767E-4</v>
      </c>
      <c r="E1208" s="89">
        <f t="shared" si="291"/>
        <v>-0.19877876629132329</v>
      </c>
      <c r="F1208" s="90">
        <f t="shared" si="292"/>
        <v>-0.19999999999999987</v>
      </c>
      <c r="G1208" s="90">
        <f t="shared" si="293"/>
        <v>1.1818390729128952E-3</v>
      </c>
      <c r="H1208" s="90">
        <f t="shared" si="294"/>
        <v>1.1830430496220735E-3</v>
      </c>
      <c r="I1208" s="87">
        <f t="shared" si="295"/>
        <v>1.3341603680578378</v>
      </c>
      <c r="J1208" s="88">
        <f t="shared" si="296"/>
        <v>1.3353377898889025</v>
      </c>
      <c r="K1208" s="88">
        <f t="shared" si="297"/>
        <v>1.332982946226773</v>
      </c>
      <c r="L1208" s="91">
        <f t="shared" si="298"/>
        <v>8.7005644962164506E-4</v>
      </c>
      <c r="M1208" s="88">
        <f t="shared" si="299"/>
        <v>-1.477887114056695E-4</v>
      </c>
      <c r="N1208" s="88">
        <f t="shared" si="300"/>
        <v>1.3329995732247795</v>
      </c>
      <c r="O1208" s="92">
        <f t="shared" si="301"/>
        <v>1.3343575418994416</v>
      </c>
      <c r="P1208" s="64"/>
      <c r="Q1208" s="85">
        <v>121.100000000001</v>
      </c>
      <c r="R1208" s="64">
        <f t="shared" si="302"/>
        <v>0</v>
      </c>
      <c r="S1208" s="64">
        <f t="shared" si="303"/>
        <v>1.34</v>
      </c>
      <c r="T1208" s="64"/>
      <c r="U1208" s="64"/>
    </row>
    <row r="1209" spans="1:21">
      <c r="A1209" s="85">
        <v>121.200000000001</v>
      </c>
      <c r="B1209" s="87">
        <f t="shared" si="288"/>
        <v>9.8505992447873092E-4</v>
      </c>
      <c r="C1209" s="88">
        <f t="shared" si="289"/>
        <v>1.262828302165554E-3</v>
      </c>
      <c r="D1209" s="88">
        <f t="shared" si="290"/>
        <v>7.0729154679190784E-4</v>
      </c>
      <c r="E1209" s="89">
        <f t="shared" si="291"/>
        <v>-0.1987797677622517</v>
      </c>
      <c r="F1209" s="90">
        <f t="shared" si="292"/>
        <v>-0.20000000000000012</v>
      </c>
      <c r="G1209" s="90">
        <f t="shared" si="293"/>
        <v>1.1808699074985142E-3</v>
      </c>
      <c r="H1209" s="90">
        <f t="shared" si="294"/>
        <v>1.1820719093744772E-3</v>
      </c>
      <c r="I1209" s="87">
        <f t="shared" si="295"/>
        <v>1.3341651617140045</v>
      </c>
      <c r="J1209" s="88">
        <f t="shared" si="296"/>
        <v>1.3353416227800892</v>
      </c>
      <c r="K1209" s="88">
        <f t="shared" si="297"/>
        <v>1.3329887006479197</v>
      </c>
      <c r="L1209" s="91">
        <f t="shared" si="298"/>
        <v>8.6934349112408114E-4</v>
      </c>
      <c r="M1209" s="88">
        <f t="shared" si="299"/>
        <v>-1.4766686355581612E-4</v>
      </c>
      <c r="N1209" s="88">
        <f t="shared" si="300"/>
        <v>1.3330053139145839</v>
      </c>
      <c r="O1209" s="92">
        <f t="shared" si="301"/>
        <v>1.3343621736989002</v>
      </c>
      <c r="P1209" s="64"/>
      <c r="Q1209" s="85">
        <v>121.200000000001</v>
      </c>
      <c r="R1209" s="64">
        <f t="shared" si="302"/>
        <v>0</v>
      </c>
      <c r="S1209" s="64">
        <f t="shared" si="303"/>
        <v>1.34</v>
      </c>
      <c r="T1209" s="64"/>
      <c r="U1209" s="64"/>
    </row>
    <row r="1210" spans="1:21">
      <c r="A1210" s="85">
        <v>121.30000000000101</v>
      </c>
      <c r="B1210" s="87">
        <f t="shared" si="288"/>
        <v>9.8425196850392875E-4</v>
      </c>
      <c r="C1210" s="88">
        <f t="shared" si="289"/>
        <v>1.2617932115181216E-3</v>
      </c>
      <c r="D1210" s="88">
        <f t="shared" si="290"/>
        <v>7.0671072548973593E-4</v>
      </c>
      <c r="E1210" s="89">
        <f t="shared" si="291"/>
        <v>-0.19878076759201602</v>
      </c>
      <c r="F1210" s="90">
        <f t="shared" si="292"/>
        <v>-0.20000000000000012</v>
      </c>
      <c r="G1210" s="90">
        <f t="shared" si="293"/>
        <v>1.1799023303070925E-3</v>
      </c>
      <c r="H1210" s="90">
        <f t="shared" si="294"/>
        <v>1.1811023622047146E-3</v>
      </c>
      <c r="I1210" s="87">
        <f t="shared" si="295"/>
        <v>1.3341699475065618</v>
      </c>
      <c r="J1210" s="88">
        <f t="shared" si="296"/>
        <v>1.3353454493742924</v>
      </c>
      <c r="K1210" s="88">
        <f t="shared" si="297"/>
        <v>1.3329944456388314</v>
      </c>
      <c r="L1210" s="91">
        <f t="shared" si="298"/>
        <v>8.6863170011679215E-4</v>
      </c>
      <c r="M1210" s="88">
        <f t="shared" si="299"/>
        <v>-1.4754521646119428E-4</v>
      </c>
      <c r="N1210" s="88">
        <f t="shared" si="300"/>
        <v>1.3330110451968145</v>
      </c>
      <c r="O1210" s="92">
        <f t="shared" si="301"/>
        <v>1.3343667979002627</v>
      </c>
      <c r="P1210" s="64"/>
      <c r="Q1210" s="85">
        <v>121.30000000000101</v>
      </c>
      <c r="R1210" s="64">
        <f t="shared" si="302"/>
        <v>0</v>
      </c>
      <c r="S1210" s="64">
        <f t="shared" si="303"/>
        <v>1.34</v>
      </c>
      <c r="T1210" s="64"/>
      <c r="U1210" s="64"/>
    </row>
    <row r="1211" spans="1:21">
      <c r="A1211" s="85">
        <v>121.400000000001</v>
      </c>
      <c r="B1211" s="87">
        <f t="shared" si="288"/>
        <v>9.8344533683001971E-4</v>
      </c>
      <c r="C1211" s="88">
        <f t="shared" si="289"/>
        <v>1.260759816329247E-3</v>
      </c>
      <c r="D1211" s="88">
        <f t="shared" si="290"/>
        <v>7.0613085733079242E-4</v>
      </c>
      <c r="E1211" s="89">
        <f t="shared" si="291"/>
        <v>-0.19878176578464773</v>
      </c>
      <c r="F1211" s="90">
        <f t="shared" si="292"/>
        <v>-0.2</v>
      </c>
      <c r="G1211" s="90">
        <f t="shared" si="293"/>
        <v>1.1789363374377687E-3</v>
      </c>
      <c r="H1211" s="90">
        <f t="shared" si="294"/>
        <v>1.1801344041960237E-3</v>
      </c>
      <c r="I1211" s="87">
        <f t="shared" si="295"/>
        <v>1.3341747254548435</v>
      </c>
      <c r="J1211" s="88">
        <f t="shared" si="296"/>
        <v>1.3353492696870171</v>
      </c>
      <c r="K1211" s="88">
        <f t="shared" si="297"/>
        <v>1.3330001812226699</v>
      </c>
      <c r="L1211" s="91">
        <f t="shared" si="298"/>
        <v>8.6792107373459874E-4</v>
      </c>
      <c r="M1211" s="88">
        <f t="shared" si="299"/>
        <v>-1.4742376962589035E-4</v>
      </c>
      <c r="N1211" s="88">
        <f t="shared" si="300"/>
        <v>1.3330167670945772</v>
      </c>
      <c r="O1211" s="92">
        <f t="shared" si="301"/>
        <v>1.3343714145222096</v>
      </c>
      <c r="P1211" s="64"/>
      <c r="Q1211" s="85">
        <v>121.400000000001</v>
      </c>
      <c r="R1211" s="64">
        <f t="shared" si="302"/>
        <v>0</v>
      </c>
      <c r="S1211" s="64">
        <f t="shared" si="303"/>
        <v>1.34</v>
      </c>
      <c r="T1211" s="64"/>
      <c r="U1211" s="64"/>
    </row>
    <row r="1212" spans="1:21">
      <c r="A1212" s="85">
        <v>121.50000000000099</v>
      </c>
      <c r="B1212" s="87">
        <f t="shared" si="288"/>
        <v>9.8264002620372594E-4</v>
      </c>
      <c r="C1212" s="88">
        <f t="shared" si="289"/>
        <v>1.2597281124366406E-3</v>
      </c>
      <c r="D1212" s="88">
        <f t="shared" si="290"/>
        <v>7.0555193997081116E-4</v>
      </c>
      <c r="E1212" s="89">
        <f t="shared" si="291"/>
        <v>-0.19878276234416425</v>
      </c>
      <c r="F1212" s="90">
        <f t="shared" si="292"/>
        <v>-0.2</v>
      </c>
      <c r="G1212" s="90">
        <f t="shared" si="293"/>
        <v>1.1779719250024445E-3</v>
      </c>
      <c r="H1212" s="90">
        <f t="shared" si="294"/>
        <v>1.1791680314444711E-3</v>
      </c>
      <c r="I1212" s="87">
        <f t="shared" si="295"/>
        <v>1.3341794955781199</v>
      </c>
      <c r="J1212" s="88">
        <f t="shared" si="296"/>
        <v>1.3353530837337177</v>
      </c>
      <c r="K1212" s="88">
        <f t="shared" si="297"/>
        <v>1.333005907422522</v>
      </c>
      <c r="L1212" s="91">
        <f t="shared" si="298"/>
        <v>8.6721160912180627E-4</v>
      </c>
      <c r="M1212" s="88">
        <f t="shared" si="299"/>
        <v>-1.4730252255568308E-4</v>
      </c>
      <c r="N1212" s="88">
        <f t="shared" si="300"/>
        <v>1.3330224796309023</v>
      </c>
      <c r="O1212" s="92">
        <f t="shared" si="301"/>
        <v>1.3343760235833606</v>
      </c>
      <c r="P1212" s="64"/>
      <c r="Q1212" s="85">
        <v>121.50000000000099</v>
      </c>
      <c r="R1212" s="64">
        <f t="shared" si="302"/>
        <v>0</v>
      </c>
      <c r="S1212" s="64">
        <f t="shared" si="303"/>
        <v>1.34</v>
      </c>
      <c r="T1212" s="64"/>
      <c r="U1212" s="64"/>
    </row>
    <row r="1213" spans="1:21">
      <c r="A1213" s="85">
        <v>121.600000000001</v>
      </c>
      <c r="B1213" s="87">
        <f t="shared" si="288"/>
        <v>9.8183603338241709E-4</v>
      </c>
      <c r="C1213" s="88">
        <f t="shared" si="289"/>
        <v>1.2586980956916266E-3</v>
      </c>
      <c r="D1213" s="88">
        <f t="shared" si="290"/>
        <v>7.0497397107320754E-4</v>
      </c>
      <c r="E1213" s="89">
        <f t="shared" si="291"/>
        <v>-0.19878375727456996</v>
      </c>
      <c r="F1213" s="90">
        <f t="shared" si="292"/>
        <v>-0.19999999999999982</v>
      </c>
      <c r="G1213" s="90">
        <f t="shared" si="293"/>
        <v>1.177009089125734E-3</v>
      </c>
      <c r="H1213" s="90">
        <f t="shared" si="294"/>
        <v>1.1782032400589003E-3</v>
      </c>
      <c r="I1213" s="87">
        <f t="shared" si="295"/>
        <v>1.3341842578955982</v>
      </c>
      <c r="J1213" s="88">
        <f t="shared" si="296"/>
        <v>1.3353568915297982</v>
      </c>
      <c r="K1213" s="88">
        <f t="shared" si="297"/>
        <v>1.3330116242613983</v>
      </c>
      <c r="L1213" s="91">
        <f t="shared" si="298"/>
        <v>8.6650330343153784E-4</v>
      </c>
      <c r="M1213" s="88">
        <f t="shared" si="299"/>
        <v>-1.4718147475837655E-4</v>
      </c>
      <c r="N1213" s="88">
        <f t="shared" si="300"/>
        <v>1.3330281828287454</v>
      </c>
      <c r="O1213" s="92">
        <f t="shared" si="301"/>
        <v>1.3343806251022747</v>
      </c>
      <c r="P1213" s="64"/>
      <c r="Q1213" s="85">
        <v>121.600000000001</v>
      </c>
      <c r="R1213" s="64">
        <f t="shared" si="302"/>
        <v>0</v>
      </c>
      <c r="S1213" s="64">
        <f t="shared" si="303"/>
        <v>1.34</v>
      </c>
      <c r="T1213" s="64"/>
      <c r="U1213" s="64"/>
    </row>
    <row r="1214" spans="1:21">
      <c r="A1214" s="85">
        <v>121.700000000001</v>
      </c>
      <c r="B1214" s="87">
        <f t="shared" si="288"/>
        <v>9.8103335513406655E-4</v>
      </c>
      <c r="C1214" s="88">
        <f t="shared" si="289"/>
        <v>1.2576697619590869E-3</v>
      </c>
      <c r="D1214" s="88">
        <f t="shared" si="290"/>
        <v>7.0439694830904623E-4</v>
      </c>
      <c r="E1214" s="89">
        <f t="shared" si="291"/>
        <v>-0.19878475057985678</v>
      </c>
      <c r="F1214" s="90">
        <f t="shared" si="292"/>
        <v>-0.19999999999999979</v>
      </c>
      <c r="G1214" s="90">
        <f t="shared" si="293"/>
        <v>1.176047825944912E-3</v>
      </c>
      <c r="H1214" s="90">
        <f t="shared" si="294"/>
        <v>1.1772400261608796E-3</v>
      </c>
      <c r="I1214" s="87">
        <f t="shared" si="295"/>
        <v>1.3341890124264226</v>
      </c>
      <c r="J1214" s="88">
        <f t="shared" si="296"/>
        <v>1.3353606930906106</v>
      </c>
      <c r="K1214" s="88">
        <f t="shared" si="297"/>
        <v>1.3330173317622347</v>
      </c>
      <c r="L1214" s="91">
        <f t="shared" si="298"/>
        <v>8.6579615382639992E-4</v>
      </c>
      <c r="M1214" s="88">
        <f t="shared" si="299"/>
        <v>-1.4706062574296766E-4</v>
      </c>
      <c r="N1214" s="88">
        <f t="shared" si="300"/>
        <v>1.3330338767109864</v>
      </c>
      <c r="O1214" s="92">
        <f t="shared" si="301"/>
        <v>1.3343852190974494</v>
      </c>
      <c r="P1214" s="64"/>
      <c r="Q1214" s="85">
        <v>121.700000000001</v>
      </c>
      <c r="R1214" s="64">
        <f t="shared" si="302"/>
        <v>0</v>
      </c>
      <c r="S1214" s="64">
        <f t="shared" si="303"/>
        <v>1.34</v>
      </c>
      <c r="T1214" s="64"/>
      <c r="U1214" s="64"/>
    </row>
    <row r="1215" spans="1:21">
      <c r="A1215" s="85">
        <v>121.80000000000101</v>
      </c>
      <c r="B1215" s="87">
        <f t="shared" si="288"/>
        <v>9.8023198823720802E-4</v>
      </c>
      <c r="C1215" s="88">
        <f t="shared" si="289"/>
        <v>1.2566431071174054E-3</v>
      </c>
      <c r="D1215" s="88">
        <f t="shared" si="290"/>
        <v>7.0382086935701061E-4</v>
      </c>
      <c r="E1215" s="89">
        <f t="shared" si="291"/>
        <v>-0.19878574226400306</v>
      </c>
      <c r="F1215" s="90">
        <f t="shared" si="292"/>
        <v>-0.1999999999999999</v>
      </c>
      <c r="G1215" s="90">
        <f t="shared" si="293"/>
        <v>1.1750881316098609E-3</v>
      </c>
      <c r="H1215" s="90">
        <f t="shared" si="294"/>
        <v>1.1762783858846495E-3</v>
      </c>
      <c r="I1215" s="87">
        <f t="shared" si="295"/>
        <v>1.3341937591896749</v>
      </c>
      <c r="J1215" s="88">
        <f t="shared" si="296"/>
        <v>1.3353644884314577</v>
      </c>
      <c r="K1215" s="88">
        <f t="shared" si="297"/>
        <v>1.333023029947892</v>
      </c>
      <c r="L1215" s="91">
        <f t="shared" si="298"/>
        <v>8.6509015747814771E-4</v>
      </c>
      <c r="M1215" s="88">
        <f t="shared" si="299"/>
        <v>-1.4693997502031187E-4</v>
      </c>
      <c r="N1215" s="88">
        <f t="shared" si="300"/>
        <v>1.3330395613004311</v>
      </c>
      <c r="O1215" s="92">
        <f t="shared" si="301"/>
        <v>1.3343898055873225</v>
      </c>
      <c r="P1215" s="64"/>
      <c r="Q1215" s="85">
        <v>121.80000000000101</v>
      </c>
      <c r="R1215" s="64">
        <f t="shared" si="302"/>
        <v>0</v>
      </c>
      <c r="S1215" s="64">
        <f t="shared" si="303"/>
        <v>1.34</v>
      </c>
      <c r="T1215" s="64"/>
      <c r="U1215" s="64"/>
    </row>
    <row r="1216" spans="1:21">
      <c r="A1216" s="85">
        <v>121.900000000001</v>
      </c>
      <c r="B1216" s="87">
        <f t="shared" si="288"/>
        <v>9.7943192948089309E-4</v>
      </c>
      <c r="C1216" s="88">
        <f t="shared" si="289"/>
        <v>1.2556181270584137E-3</v>
      </c>
      <c r="D1216" s="88">
        <f t="shared" si="290"/>
        <v>7.0324573190337256E-4</v>
      </c>
      <c r="E1216" s="89">
        <f t="shared" si="291"/>
        <v>-0.19878673233097421</v>
      </c>
      <c r="F1216" s="90">
        <f t="shared" si="292"/>
        <v>-0.19999999999999982</v>
      </c>
      <c r="G1216" s="90">
        <f t="shared" si="293"/>
        <v>1.174130002283021E-3</v>
      </c>
      <c r="H1216" s="90">
        <f t="shared" si="294"/>
        <v>1.1753183153770715E-3</v>
      </c>
      <c r="I1216" s="87">
        <f t="shared" si="295"/>
        <v>1.3341984982043749</v>
      </c>
      <c r="J1216" s="88">
        <f t="shared" si="296"/>
        <v>1.3353682775675935</v>
      </c>
      <c r="K1216" s="88">
        <f t="shared" si="297"/>
        <v>1.3330287188411563</v>
      </c>
      <c r="L1216" s="91">
        <f t="shared" si="298"/>
        <v>8.643853115685166E-4</v>
      </c>
      <c r="M1216" s="88">
        <f t="shared" si="299"/>
        <v>-1.4681952210245715E-4</v>
      </c>
      <c r="N1216" s="88">
        <f t="shared" si="300"/>
        <v>1.3330452366198102</v>
      </c>
      <c r="O1216" s="92">
        <f t="shared" si="301"/>
        <v>1.334394384590271</v>
      </c>
      <c r="P1216" s="64"/>
      <c r="Q1216" s="85">
        <v>121.900000000001</v>
      </c>
      <c r="R1216" s="64">
        <f t="shared" si="302"/>
        <v>0</v>
      </c>
      <c r="S1216" s="64">
        <f t="shared" si="303"/>
        <v>1.34</v>
      </c>
      <c r="T1216" s="64"/>
      <c r="U1216" s="64"/>
    </row>
    <row r="1217" spans="1:21">
      <c r="A1217" s="85">
        <v>122.00000000000099</v>
      </c>
      <c r="B1217" s="87">
        <f t="shared" si="288"/>
        <v>9.7863317566464713E-4</v>
      </c>
      <c r="C1217" s="88">
        <f t="shared" si="289"/>
        <v>1.2545948176873349E-3</v>
      </c>
      <c r="D1217" s="88">
        <f t="shared" si="290"/>
        <v>7.0267153364195927E-4</v>
      </c>
      <c r="E1217" s="89">
        <f t="shared" si="291"/>
        <v>-0.19878772078472254</v>
      </c>
      <c r="F1217" s="90">
        <f t="shared" si="292"/>
        <v>-0.1999999999999999</v>
      </c>
      <c r="G1217" s="90">
        <f t="shared" si="293"/>
        <v>1.1731734341393373E-3</v>
      </c>
      <c r="H1217" s="90">
        <f t="shared" si="294"/>
        <v>1.1743598107975765E-3</v>
      </c>
      <c r="I1217" s="87">
        <f t="shared" si="295"/>
        <v>1.3342032294894799</v>
      </c>
      <c r="J1217" s="88">
        <f t="shared" si="296"/>
        <v>1.3353720605142196</v>
      </c>
      <c r="K1217" s="88">
        <f t="shared" si="297"/>
        <v>1.3330343984647404</v>
      </c>
      <c r="L1217" s="91">
        <f t="shared" si="298"/>
        <v>8.6368161328705855E-4</v>
      </c>
      <c r="M1217" s="88">
        <f t="shared" si="299"/>
        <v>-1.4669926650364264E-4</v>
      </c>
      <c r="N1217" s="88">
        <f t="shared" si="300"/>
        <v>1.3330509026917816</v>
      </c>
      <c r="O1217" s="92">
        <f t="shared" si="301"/>
        <v>1.3343989561246128</v>
      </c>
      <c r="P1217" s="64"/>
      <c r="Q1217" s="85">
        <v>122.00000000000099</v>
      </c>
      <c r="R1217" s="64">
        <f t="shared" si="302"/>
        <v>0</v>
      </c>
      <c r="S1217" s="64">
        <f t="shared" si="303"/>
        <v>1.34</v>
      </c>
      <c r="T1217" s="64"/>
      <c r="U1217" s="64"/>
    </row>
    <row r="1218" spans="1:21">
      <c r="A1218" s="85">
        <v>122.100000000001</v>
      </c>
      <c r="B1218" s="87">
        <f t="shared" si="288"/>
        <v>9.778357235984273E-4</v>
      </c>
      <c r="C1218" s="88">
        <f t="shared" si="289"/>
        <v>1.2535731749227308E-3</v>
      </c>
      <c r="D1218" s="88">
        <f t="shared" si="290"/>
        <v>7.0209827227412367E-4</v>
      </c>
      <c r="E1218" s="89">
        <f t="shared" si="291"/>
        <v>-0.19878870762918829</v>
      </c>
      <c r="F1218" s="90">
        <f t="shared" si="292"/>
        <v>-0.2</v>
      </c>
      <c r="G1218" s="90">
        <f t="shared" si="293"/>
        <v>1.1722184233662108E-3</v>
      </c>
      <c r="H1218" s="90">
        <f t="shared" si="294"/>
        <v>1.1734028683181128E-3</v>
      </c>
      <c r="I1218" s="87">
        <f t="shared" si="295"/>
        <v>1.3342079530638853</v>
      </c>
      <c r="J1218" s="88">
        <f t="shared" si="296"/>
        <v>1.3353758372864897</v>
      </c>
      <c r="K1218" s="88">
        <f t="shared" si="297"/>
        <v>1.3330400688412809</v>
      </c>
      <c r="L1218" s="91">
        <f t="shared" si="298"/>
        <v>8.6297905983380376E-4</v>
      </c>
      <c r="M1218" s="88">
        <f t="shared" si="299"/>
        <v>-1.4657920773929984E-4</v>
      </c>
      <c r="N1218" s="88">
        <f t="shared" si="300"/>
        <v>1.3330565595389274</v>
      </c>
      <c r="O1218" s="92">
        <f t="shared" si="301"/>
        <v>1.3344035202086049</v>
      </c>
      <c r="P1218" s="64"/>
      <c r="Q1218" s="85">
        <v>122.100000000001</v>
      </c>
      <c r="R1218" s="64">
        <f t="shared" si="302"/>
        <v>0</v>
      </c>
      <c r="S1218" s="64">
        <f t="shared" si="303"/>
        <v>1.34</v>
      </c>
      <c r="T1218" s="64"/>
      <c r="U1218" s="64"/>
    </row>
    <row r="1219" spans="1:21">
      <c r="A1219" s="85">
        <v>122.200000000001</v>
      </c>
      <c r="B1219" s="87">
        <f t="shared" si="288"/>
        <v>9.770395701025811E-4</v>
      </c>
      <c r="C1219" s="88">
        <f t="shared" si="289"/>
        <v>1.2525531946964471E-3</v>
      </c>
      <c r="D1219" s="88">
        <f t="shared" si="290"/>
        <v>7.0152594550871509E-4</v>
      </c>
      <c r="E1219" s="89">
        <f t="shared" si="291"/>
        <v>-0.19878969286829787</v>
      </c>
      <c r="F1219" s="90">
        <f t="shared" si="292"/>
        <v>-0.20000000000000004</v>
      </c>
      <c r="G1219" s="90">
        <f t="shared" si="293"/>
        <v>1.171264966163447E-3</v>
      </c>
      <c r="H1219" s="90">
        <f t="shared" si="294"/>
        <v>1.1724474841230974E-3</v>
      </c>
      <c r="I1219" s="87">
        <f t="shared" si="295"/>
        <v>1.3342126689464258</v>
      </c>
      <c r="J1219" s="88">
        <f t="shared" si="296"/>
        <v>1.3353796078995079</v>
      </c>
      <c r="K1219" s="88">
        <f t="shared" si="297"/>
        <v>1.3330457299933436</v>
      </c>
      <c r="L1219" s="91">
        <f t="shared" si="298"/>
        <v>8.6227764841676261E-4</v>
      </c>
      <c r="M1219" s="88">
        <f t="shared" si="299"/>
        <v>-1.4645934532671806E-4</v>
      </c>
      <c r="N1219" s="88">
        <f t="shared" si="300"/>
        <v>1.3330622071837588</v>
      </c>
      <c r="O1219" s="92">
        <f t="shared" si="301"/>
        <v>1.3344080768604463</v>
      </c>
      <c r="P1219" s="64"/>
      <c r="Q1219" s="85">
        <v>122.200000000001</v>
      </c>
      <c r="R1219" s="64">
        <f t="shared" si="302"/>
        <v>0</v>
      </c>
      <c r="S1219" s="64">
        <f t="shared" si="303"/>
        <v>1.34</v>
      </c>
      <c r="T1219" s="64"/>
      <c r="U1219" s="64"/>
    </row>
    <row r="1220" spans="1:21">
      <c r="A1220" s="85">
        <v>122.30000000000101</v>
      </c>
      <c r="B1220" s="87">
        <f t="shared" si="288"/>
        <v>9.7624471200780192E-4</v>
      </c>
      <c r="C1220" s="88">
        <f t="shared" si="289"/>
        <v>1.2515348729535579E-3</v>
      </c>
      <c r="D1220" s="88">
        <f t="shared" si="290"/>
        <v>7.0095455106204609E-4</v>
      </c>
      <c r="E1220" s="89">
        <f t="shared" si="291"/>
        <v>-0.19879067650596535</v>
      </c>
      <c r="F1220" s="90">
        <f t="shared" si="292"/>
        <v>-0.1999999999999999</v>
      </c>
      <c r="G1220" s="90">
        <f t="shared" si="293"/>
        <v>1.1703130587432042E-3</v>
      </c>
      <c r="H1220" s="90">
        <f t="shared" si="294"/>
        <v>1.1714936544093622E-3</v>
      </c>
      <c r="I1220" s="87">
        <f t="shared" si="295"/>
        <v>1.3342173771558739</v>
      </c>
      <c r="J1220" s="88">
        <f t="shared" si="296"/>
        <v>1.335383372368329</v>
      </c>
      <c r="K1220" s="88">
        <f t="shared" si="297"/>
        <v>1.3330513819434187</v>
      </c>
      <c r="L1220" s="91">
        <f t="shared" si="298"/>
        <v>8.6157737625408982E-4</v>
      </c>
      <c r="M1220" s="88">
        <f t="shared" si="299"/>
        <v>-1.4633967878454517E-4</v>
      </c>
      <c r="N1220" s="88">
        <f t="shared" si="300"/>
        <v>1.3330678456487113</v>
      </c>
      <c r="O1220" s="92">
        <f t="shared" si="301"/>
        <v>1.3344126260982756</v>
      </c>
      <c r="P1220" s="64"/>
      <c r="Q1220" s="85">
        <v>122.30000000000101</v>
      </c>
      <c r="R1220" s="64">
        <f t="shared" si="302"/>
        <v>0</v>
      </c>
      <c r="S1220" s="64">
        <f t="shared" si="303"/>
        <v>1.34</v>
      </c>
      <c r="T1220" s="64"/>
      <c r="U1220" s="64"/>
    </row>
    <row r="1221" spans="1:21">
      <c r="A1221" s="85">
        <v>122.400000000001</v>
      </c>
      <c r="B1221" s="87">
        <f t="shared" si="288"/>
        <v>9.7545114615508869E-4</v>
      </c>
      <c r="C1221" s="88">
        <f t="shared" si="289"/>
        <v>1.2505182056523141E-3</v>
      </c>
      <c r="D1221" s="88">
        <f t="shared" si="290"/>
        <v>7.0038408665786314E-4</v>
      </c>
      <c r="E1221" s="89">
        <f t="shared" si="291"/>
        <v>-0.19879165854609232</v>
      </c>
      <c r="F1221" s="90">
        <f t="shared" si="292"/>
        <v>-0.20000000000000009</v>
      </c>
      <c r="G1221" s="90">
        <f t="shared" si="293"/>
        <v>1.1693626973299455E-3</v>
      </c>
      <c r="H1221" s="90">
        <f t="shared" si="294"/>
        <v>1.1705413753861065E-3</v>
      </c>
      <c r="I1221" s="87">
        <f t="shared" si="295"/>
        <v>1.3342220777109415</v>
      </c>
      <c r="J1221" s="88">
        <f t="shared" si="296"/>
        <v>1.3353871307079583</v>
      </c>
      <c r="K1221" s="88">
        <f t="shared" si="297"/>
        <v>1.3330570247139244</v>
      </c>
      <c r="L1221" s="91">
        <f t="shared" si="298"/>
        <v>8.6087824057225172E-4</v>
      </c>
      <c r="M1221" s="88">
        <f t="shared" si="299"/>
        <v>-1.4622020763262102E-4</v>
      </c>
      <c r="N1221" s="88">
        <f t="shared" si="300"/>
        <v>1.333073474956149</v>
      </c>
      <c r="O1221" s="92">
        <f t="shared" si="301"/>
        <v>1.3344171679401724</v>
      </c>
      <c r="P1221" s="64"/>
      <c r="Q1221" s="85">
        <v>122.400000000001</v>
      </c>
      <c r="R1221" s="64">
        <f t="shared" si="302"/>
        <v>0</v>
      </c>
      <c r="S1221" s="64">
        <f t="shared" si="303"/>
        <v>1.34</v>
      </c>
      <c r="T1221" s="64"/>
      <c r="U1221" s="64"/>
    </row>
    <row r="1222" spans="1:21">
      <c r="A1222" s="85">
        <v>122.50000000000099</v>
      </c>
      <c r="B1222" s="87">
        <f t="shared" si="288"/>
        <v>9.7465886939570353E-4</v>
      </c>
      <c r="C1222" s="88">
        <f t="shared" si="289"/>
        <v>1.2495031887640893E-3</v>
      </c>
      <c r="D1222" s="88">
        <f t="shared" si="290"/>
        <v>6.9981455002731763E-4</v>
      </c>
      <c r="E1222" s="89">
        <f t="shared" si="291"/>
        <v>-0.19879263899256769</v>
      </c>
      <c r="F1222" s="90">
        <f t="shared" si="292"/>
        <v>-0.20000000000000004</v>
      </c>
      <c r="G1222" s="90">
        <f t="shared" si="293"/>
        <v>1.1684138781603878E-3</v>
      </c>
      <c r="H1222" s="90">
        <f t="shared" si="294"/>
        <v>1.1695906432748443E-3</v>
      </c>
      <c r="I1222" s="87">
        <f t="shared" si="295"/>
        <v>1.3342267706302795</v>
      </c>
      <c r="J1222" s="88">
        <f t="shared" si="296"/>
        <v>1.3353908829333527</v>
      </c>
      <c r="K1222" s="88">
        <f t="shared" si="297"/>
        <v>1.3330626583272063</v>
      </c>
      <c r="L1222" s="91">
        <f t="shared" si="298"/>
        <v>8.6018023860669202E-4</v>
      </c>
      <c r="M1222" s="88">
        <f t="shared" si="299"/>
        <v>-1.4610093139347507E-4</v>
      </c>
      <c r="N1222" s="88">
        <f t="shared" si="300"/>
        <v>1.3330790951283633</v>
      </c>
      <c r="O1222" s="92">
        <f t="shared" si="301"/>
        <v>1.3344217024041587</v>
      </c>
      <c r="P1222" s="64"/>
      <c r="Q1222" s="85">
        <v>122.50000000000099</v>
      </c>
      <c r="R1222" s="64">
        <f t="shared" si="302"/>
        <v>0</v>
      </c>
      <c r="S1222" s="64">
        <f t="shared" si="303"/>
        <v>1.34</v>
      </c>
      <c r="T1222" s="64"/>
      <c r="U1222" s="64"/>
    </row>
    <row r="1223" spans="1:21">
      <c r="A1223" s="85">
        <v>122.600000000001</v>
      </c>
      <c r="B1223" s="87">
        <f t="shared" ref="B1223:B1286" si="304">(R_dead_char*(A1223)+R_c*m_c)/(A1223+m_c)</f>
        <v>9.7386787859112976E-4</v>
      </c>
      <c r="C1223" s="88">
        <f t="shared" ref="C1223:C1286" si="305">B1223*(1+SQRT(E1223^2+F1223^2))</f>
        <v>1.2484898182733256E-3</v>
      </c>
      <c r="D1223" s="88">
        <f t="shared" ref="D1223:D1286" si="306">B1223*(1-SQRT(E1223^2+F1223^2))</f>
        <v>6.9924593890893392E-4</v>
      </c>
      <c r="E1223" s="89">
        <f t="shared" ref="E1223:E1286" si="307">(B1223-G1223)/B1223</f>
        <v>-0.19879361784926705</v>
      </c>
      <c r="F1223" s="90">
        <f t="shared" ref="F1223:F1286" si="308">(B1223-H1223)/B1223</f>
        <v>-0.20000000000000004</v>
      </c>
      <c r="G1223" s="90">
        <f t="shared" ref="G1223:G1286" si="309">(R_dead_char*A1223+R_c*(m_c+sig_m_c))/(A1223+(m_c+sig_m_c))</f>
        <v>1.1674665974834512E-3</v>
      </c>
      <c r="H1223" s="90">
        <f t="shared" ref="H1223:H1286" si="310">(R_dead_char*A1223+(R_c+sig_Rc)*(m_c))/(A1223+m_c)</f>
        <v>1.1686414543093558E-3</v>
      </c>
      <c r="I1223" s="87">
        <f t="shared" ref="I1223:I1286" si="311">(R_mod_char*(A1223)+R_c*m_c)/(A1223+m_c)</f>
        <v>1.3342314559324786</v>
      </c>
      <c r="J1223" s="88">
        <f t="shared" ref="J1223:J1286" si="312">I1223*(1+SQRT(L1223^2+M1223^2))</f>
        <v>1.3353946290594201</v>
      </c>
      <c r="K1223" s="88">
        <f t="shared" ref="K1223:K1286" si="313">I1223*(1-SQRT(L1223^2+M1223^2))</f>
        <v>1.3330682828055371</v>
      </c>
      <c r="L1223" s="91">
        <f t="shared" ref="L1223:L1286" si="314">(I1223-N1223)/I1223</f>
        <v>8.5948336760199688E-4</v>
      </c>
      <c r="M1223" s="88">
        <f t="shared" ref="M1223:M1286" si="315">(I1223-O1223)/I1223</f>
        <v>-1.4598184958999622E-4</v>
      </c>
      <c r="N1223" s="88">
        <f t="shared" ref="N1223:N1286" si="316">(R_mod_char*A1223+(R_c*(m_c+sig_m_c)))/(A1223+(m_c+sig_m_c))</f>
        <v>1.3330847061875732</v>
      </c>
      <c r="O1223" s="92">
        <f t="shared" ref="O1223:O1286" si="317">(R_mod_char*A1223+(R_c+sig_Rc)*(m_c))/(A1223+(m_c))</f>
        <v>1.3344262295081968</v>
      </c>
      <c r="P1223" s="64"/>
      <c r="Q1223" s="85">
        <v>122.600000000001</v>
      </c>
      <c r="R1223" s="64">
        <f t="shared" ref="R1223:R1286" si="318">R_bulk_dead_std</f>
        <v>0</v>
      </c>
      <c r="S1223" s="64">
        <f t="shared" ref="S1223:S1286" si="319">R_bulk_mod_std</f>
        <v>1.34</v>
      </c>
      <c r="T1223" s="64"/>
      <c r="U1223" s="64"/>
    </row>
    <row r="1224" spans="1:21">
      <c r="A1224" s="85">
        <v>122.700000000001</v>
      </c>
      <c r="B1224" s="87">
        <f t="shared" si="304"/>
        <v>9.7307817061303135E-4</v>
      </c>
      <c r="C1224" s="88">
        <f t="shared" si="305"/>
        <v>1.247478090177482E-3</v>
      </c>
      <c r="D1224" s="88">
        <f t="shared" si="306"/>
        <v>6.9867825104858079E-4</v>
      </c>
      <c r="E1224" s="89">
        <f t="shared" si="307"/>
        <v>-0.19879459512005446</v>
      </c>
      <c r="F1224" s="90">
        <f t="shared" si="308"/>
        <v>-0.1999999999999999</v>
      </c>
      <c r="G1224" s="90">
        <f t="shared" si="309"/>
        <v>1.1665208515602122E-3</v>
      </c>
      <c r="H1224" s="90">
        <f t="shared" si="310"/>
        <v>1.1676938047356375E-3</v>
      </c>
      <c r="I1224" s="87">
        <f t="shared" si="311"/>
        <v>1.3342361336360689</v>
      </c>
      <c r="J1224" s="88">
        <f t="shared" si="312"/>
        <v>1.3353983691010205</v>
      </c>
      <c r="K1224" s="88">
        <f t="shared" si="313"/>
        <v>1.333073898171117</v>
      </c>
      <c r="L1224" s="91">
        <f t="shared" si="314"/>
        <v>8.587876248120611E-4</v>
      </c>
      <c r="M1224" s="88">
        <f t="shared" si="315"/>
        <v>-1.4586296174743003E-4</v>
      </c>
      <c r="N1224" s="88">
        <f t="shared" si="316"/>
        <v>1.3330903081559251</v>
      </c>
      <c r="O1224" s="92">
        <f t="shared" si="317"/>
        <v>1.3344307492701915</v>
      </c>
      <c r="P1224" s="64"/>
      <c r="Q1224" s="85">
        <v>122.700000000001</v>
      </c>
      <c r="R1224" s="64">
        <f t="shared" si="318"/>
        <v>0</v>
      </c>
      <c r="S1224" s="64">
        <f t="shared" si="319"/>
        <v>1.34</v>
      </c>
      <c r="T1224" s="64"/>
      <c r="U1224" s="64"/>
    </row>
    <row r="1225" spans="1:21">
      <c r="A1225" s="85">
        <v>122.80000000000101</v>
      </c>
      <c r="B1225" s="87">
        <f t="shared" si="304"/>
        <v>9.7228974234321033E-4</v>
      </c>
      <c r="C1225" s="88">
        <f t="shared" si="305"/>
        <v>1.24646800048698E-3</v>
      </c>
      <c r="D1225" s="88">
        <f t="shared" si="306"/>
        <v>6.981114841994407E-4</v>
      </c>
      <c r="E1225" s="89">
        <f t="shared" si="307"/>
        <v>-0.19879557080878074</v>
      </c>
      <c r="F1225" s="90">
        <f t="shared" si="308"/>
        <v>-0.19999999999999987</v>
      </c>
      <c r="G1225" s="90">
        <f t="shared" si="309"/>
        <v>1.1655766366638512E-3</v>
      </c>
      <c r="H1225" s="90">
        <f t="shared" si="310"/>
        <v>1.1667476908118523E-3</v>
      </c>
      <c r="I1225" s="87">
        <f t="shared" si="311"/>
        <v>1.3342408037595204</v>
      </c>
      <c r="J1225" s="88">
        <f t="shared" si="312"/>
        <v>1.3354021030729655</v>
      </c>
      <c r="K1225" s="88">
        <f t="shared" si="313"/>
        <v>1.333079504446075</v>
      </c>
      <c r="L1225" s="91">
        <f t="shared" si="314"/>
        <v>8.5809300749892161E-4</v>
      </c>
      <c r="M1225" s="88">
        <f t="shared" si="315"/>
        <v>-1.4574426739221336E-4</v>
      </c>
      <c r="N1225" s="88">
        <f t="shared" si="316"/>
        <v>1.3330959010554946</v>
      </c>
      <c r="O1225" s="92">
        <f t="shared" si="317"/>
        <v>1.3344352617079891</v>
      </c>
      <c r="P1225" s="64"/>
      <c r="Q1225" s="85">
        <v>122.80000000000101</v>
      </c>
      <c r="R1225" s="64">
        <f t="shared" si="318"/>
        <v>0</v>
      </c>
      <c r="S1225" s="64">
        <f t="shared" si="319"/>
        <v>1.34</v>
      </c>
      <c r="T1225" s="64"/>
      <c r="U1225" s="64"/>
    </row>
    <row r="1226" spans="1:21">
      <c r="A1226" s="85">
        <v>122.900000000001</v>
      </c>
      <c r="B1226" s="87">
        <f t="shared" si="304"/>
        <v>9.715025906735672E-4</v>
      </c>
      <c r="C1226" s="88">
        <f t="shared" si="305"/>
        <v>1.2454595452251534E-3</v>
      </c>
      <c r="D1226" s="88">
        <f t="shared" si="306"/>
        <v>6.9754563612198098E-4</v>
      </c>
      <c r="E1226" s="89">
        <f t="shared" si="307"/>
        <v>-0.19879654491928436</v>
      </c>
      <c r="F1226" s="90">
        <f t="shared" si="308"/>
        <v>-0.19999999999999987</v>
      </c>
      <c r="G1226" s="90">
        <f t="shared" si="309"/>
        <v>1.1646339490796061E-3</v>
      </c>
      <c r="H1226" s="90">
        <f t="shared" si="310"/>
        <v>1.1658031088082805E-3</v>
      </c>
      <c r="I1226" s="87">
        <f t="shared" si="311"/>
        <v>1.3342454663212435</v>
      </c>
      <c r="J1226" s="88">
        <f t="shared" si="312"/>
        <v>1.3354058309900185</v>
      </c>
      <c r="K1226" s="88">
        <f t="shared" si="313"/>
        <v>1.3330851016524683</v>
      </c>
      <c r="L1226" s="91">
        <f t="shared" si="314"/>
        <v>8.5739951293408877E-4</v>
      </c>
      <c r="M1226" s="88">
        <f t="shared" si="315"/>
        <v>-1.456257660523072E-4</v>
      </c>
      <c r="N1226" s="88">
        <f t="shared" si="316"/>
        <v>1.3331014849082852</v>
      </c>
      <c r="O1226" s="92">
        <f t="shared" si="317"/>
        <v>1.3344397668393784</v>
      </c>
      <c r="P1226" s="64"/>
      <c r="Q1226" s="85">
        <v>122.900000000001</v>
      </c>
      <c r="R1226" s="64">
        <f t="shared" si="318"/>
        <v>0</v>
      </c>
      <c r="S1226" s="64">
        <f t="shared" si="319"/>
        <v>1.34</v>
      </c>
      <c r="T1226" s="64"/>
      <c r="U1226" s="64"/>
    </row>
    <row r="1227" spans="1:21">
      <c r="A1227" s="85">
        <v>123.00000000000099</v>
      </c>
      <c r="B1227" s="87">
        <f t="shared" si="304"/>
        <v>9.7071671250605908E-4</v>
      </c>
      <c r="C1227" s="88">
        <f t="shared" si="305"/>
        <v>1.244452720428195E-3</v>
      </c>
      <c r="D1227" s="88">
        <f t="shared" si="306"/>
        <v>6.9698070458392325E-4</v>
      </c>
      <c r="E1227" s="89">
        <f t="shared" si="307"/>
        <v>-0.1987975174553919</v>
      </c>
      <c r="F1227" s="90">
        <f t="shared" si="308"/>
        <v>-0.19999999999999996</v>
      </c>
      <c r="G1227" s="90">
        <f t="shared" si="309"/>
        <v>1.163692785104723E-3</v>
      </c>
      <c r="H1227" s="90">
        <f t="shared" si="310"/>
        <v>1.1648600550072709E-3</v>
      </c>
      <c r="I1227" s="87">
        <f t="shared" si="311"/>
        <v>1.334250121339589</v>
      </c>
      <c r="J1227" s="88">
        <f t="shared" si="312"/>
        <v>1.3354095528668952</v>
      </c>
      <c r="K1227" s="88">
        <f t="shared" si="313"/>
        <v>1.3330906898122827</v>
      </c>
      <c r="L1227" s="91">
        <f t="shared" si="314"/>
        <v>8.5670713839738032E-4</v>
      </c>
      <c r="M1227" s="88">
        <f t="shared" si="315"/>
        <v>-1.4550745725719656E-4</v>
      </c>
      <c r="N1227" s="88">
        <f t="shared" si="316"/>
        <v>1.3331070597362298</v>
      </c>
      <c r="O1227" s="92">
        <f t="shared" si="317"/>
        <v>1.3344442646820902</v>
      </c>
      <c r="P1227" s="64"/>
      <c r="Q1227" s="85">
        <v>123.00000000000099</v>
      </c>
      <c r="R1227" s="64">
        <f t="shared" si="318"/>
        <v>0</v>
      </c>
      <c r="S1227" s="64">
        <f t="shared" si="319"/>
        <v>1.34</v>
      </c>
      <c r="T1227" s="64"/>
      <c r="U1227" s="64"/>
    </row>
    <row r="1228" spans="1:21">
      <c r="A1228" s="85">
        <v>123.100000000001</v>
      </c>
      <c r="B1228" s="87">
        <f t="shared" si="304"/>
        <v>9.6993210475265941E-4</v>
      </c>
      <c r="C1228" s="88">
        <f t="shared" si="305"/>
        <v>1.2434475221451032E-3</v>
      </c>
      <c r="D1228" s="88">
        <f t="shared" si="306"/>
        <v>6.9641668736021567E-4</v>
      </c>
      <c r="E1228" s="89">
        <f t="shared" si="307"/>
        <v>-0.19879848842091671</v>
      </c>
      <c r="F1228" s="90">
        <f t="shared" si="308"/>
        <v>-0.19999999999999987</v>
      </c>
      <c r="G1228" s="90">
        <f t="shared" si="309"/>
        <v>1.1627531410484063E-3</v>
      </c>
      <c r="H1228" s="90">
        <f t="shared" si="310"/>
        <v>1.1639185257031912E-3</v>
      </c>
      <c r="I1228" s="87">
        <f t="shared" si="311"/>
        <v>1.3342547688328483</v>
      </c>
      <c r="J1228" s="88">
        <f t="shared" si="312"/>
        <v>1.3354132687182636</v>
      </c>
      <c r="K1228" s="88">
        <f t="shared" si="313"/>
        <v>1.333096268947433</v>
      </c>
      <c r="L1228" s="91">
        <f t="shared" si="314"/>
        <v>8.5601588117791905E-4</v>
      </c>
      <c r="M1228" s="88">
        <f t="shared" si="315"/>
        <v>-1.4538934053822303E-4</v>
      </c>
      <c r="N1228" s="88">
        <f t="shared" si="316"/>
        <v>1.33311262556119</v>
      </c>
      <c r="O1228" s="92">
        <f t="shared" si="317"/>
        <v>1.3344487552537989</v>
      </c>
      <c r="P1228" s="64"/>
      <c r="Q1228" s="85">
        <v>123.100000000001</v>
      </c>
      <c r="R1228" s="64">
        <f t="shared" si="318"/>
        <v>0</v>
      </c>
      <c r="S1228" s="64">
        <f t="shared" si="319"/>
        <v>1.34</v>
      </c>
      <c r="T1228" s="64"/>
      <c r="U1228" s="64"/>
    </row>
    <row r="1229" spans="1:21">
      <c r="A1229" s="85">
        <v>123.200000000001</v>
      </c>
      <c r="B1229" s="87">
        <f t="shared" si="304"/>
        <v>9.6914876433531756E-4</v>
      </c>
      <c r="C1229" s="88">
        <f t="shared" si="305"/>
        <v>1.2424439464376329E-3</v>
      </c>
      <c r="D1229" s="88">
        <f t="shared" si="306"/>
        <v>6.9585358223300223E-4</v>
      </c>
      <c r="E1229" s="89">
        <f t="shared" si="307"/>
        <v>-0.19879945781966063</v>
      </c>
      <c r="F1229" s="90">
        <f t="shared" si="308"/>
        <v>-0.19999999999999996</v>
      </c>
      <c r="G1229" s="90">
        <f t="shared" si="309"/>
        <v>1.1618150132317727E-3</v>
      </c>
      <c r="H1229" s="90">
        <f t="shared" si="310"/>
        <v>1.162978517202381E-3</v>
      </c>
      <c r="I1229" s="87">
        <f t="shared" si="311"/>
        <v>1.3342594088192539</v>
      </c>
      <c r="J1229" s="88">
        <f t="shared" si="312"/>
        <v>1.3354169785587444</v>
      </c>
      <c r="K1229" s="88">
        <f t="shared" si="313"/>
        <v>1.3331018390797633</v>
      </c>
      <c r="L1229" s="91">
        <f t="shared" si="314"/>
        <v>8.5532573857313385E-4</v>
      </c>
      <c r="M1229" s="88">
        <f t="shared" si="315"/>
        <v>-1.4527141542791921E-4</v>
      </c>
      <c r="N1229" s="88">
        <f t="shared" si="316"/>
        <v>1.3331181824049574</v>
      </c>
      <c r="O1229" s="92">
        <f t="shared" si="317"/>
        <v>1.3344532385721211</v>
      </c>
      <c r="P1229" s="64"/>
      <c r="Q1229" s="85">
        <v>123.200000000001</v>
      </c>
      <c r="R1229" s="64">
        <f t="shared" si="318"/>
        <v>0</v>
      </c>
      <c r="S1229" s="64">
        <f t="shared" si="319"/>
        <v>1.34</v>
      </c>
      <c r="T1229" s="64"/>
      <c r="U1229" s="64"/>
    </row>
    <row r="1230" spans="1:21">
      <c r="A1230" s="85">
        <v>123.30000000000101</v>
      </c>
      <c r="B1230" s="87">
        <f t="shared" si="304"/>
        <v>9.6836668818591843E-4</v>
      </c>
      <c r="C1230" s="88">
        <f t="shared" si="305"/>
        <v>1.2414419893802427E-3</v>
      </c>
      <c r="D1230" s="88">
        <f t="shared" si="306"/>
        <v>6.9529138699159416E-4</v>
      </c>
      <c r="E1230" s="89">
        <f t="shared" si="307"/>
        <v>-0.1988004256554127</v>
      </c>
      <c r="F1230" s="90">
        <f t="shared" si="308"/>
        <v>-0.20000000000000004</v>
      </c>
      <c r="G1230" s="90">
        <f t="shared" si="309"/>
        <v>1.1608783979878013E-3</v>
      </c>
      <c r="H1230" s="90">
        <f t="shared" si="310"/>
        <v>1.1620400258231022E-3</v>
      </c>
      <c r="I1230" s="87">
        <f t="shared" si="311"/>
        <v>1.3342640413169786</v>
      </c>
      <c r="J1230" s="88">
        <f t="shared" si="312"/>
        <v>1.3354206824029107</v>
      </c>
      <c r="K1230" s="88">
        <f t="shared" si="313"/>
        <v>1.3331074002310466</v>
      </c>
      <c r="L1230" s="91">
        <f t="shared" si="314"/>
        <v>8.5463670788942447E-4</v>
      </c>
      <c r="M1230" s="88">
        <f t="shared" si="315"/>
        <v>-1.4515368146034125E-4</v>
      </c>
      <c r="N1230" s="88">
        <f t="shared" si="316"/>
        <v>1.3331237302892522</v>
      </c>
      <c r="O1230" s="92">
        <f t="shared" si="317"/>
        <v>1.3344577146546159</v>
      </c>
      <c r="P1230" s="64"/>
      <c r="Q1230" s="85">
        <v>123.30000000000101</v>
      </c>
      <c r="R1230" s="64">
        <f t="shared" si="318"/>
        <v>0</v>
      </c>
      <c r="S1230" s="64">
        <f t="shared" si="319"/>
        <v>1.34</v>
      </c>
      <c r="T1230" s="64"/>
      <c r="U1230" s="64"/>
    </row>
    <row r="1231" spans="1:21">
      <c r="A1231" s="85">
        <v>123.400000000001</v>
      </c>
      <c r="B1231" s="87">
        <f t="shared" si="304"/>
        <v>9.6758587324624276E-4</v>
      </c>
      <c r="C1231" s="88">
        <f t="shared" si="305"/>
        <v>1.2404416470600441E-3</v>
      </c>
      <c r="D1231" s="88">
        <f t="shared" si="306"/>
        <v>6.9473009943244151E-4</v>
      </c>
      <c r="E1231" s="89">
        <f t="shared" si="307"/>
        <v>-0.19880139193195007</v>
      </c>
      <c r="F1231" s="90">
        <f t="shared" si="308"/>
        <v>-0.2</v>
      </c>
      <c r="G1231" s="90">
        <f t="shared" si="309"/>
        <v>1.1599432916612872E-3</v>
      </c>
      <c r="H1231" s="90">
        <f t="shared" si="310"/>
        <v>1.1611030478954913E-3</v>
      </c>
      <c r="I1231" s="87">
        <f t="shared" si="311"/>
        <v>1.3342686663441383</v>
      </c>
      <c r="J1231" s="88">
        <f t="shared" si="312"/>
        <v>1.3354243802652888</v>
      </c>
      <c r="K1231" s="88">
        <f t="shared" si="313"/>
        <v>1.3331129524229879</v>
      </c>
      <c r="L1231" s="91">
        <f t="shared" si="314"/>
        <v>8.5394878644166102E-4</v>
      </c>
      <c r="M1231" s="88">
        <f t="shared" si="315"/>
        <v>-1.4503613817106863E-4</v>
      </c>
      <c r="N1231" s="88">
        <f t="shared" si="316"/>
        <v>1.3331292692357266</v>
      </c>
      <c r="O1231" s="92">
        <f t="shared" si="317"/>
        <v>1.3344621835187875</v>
      </c>
      <c r="P1231" s="64"/>
      <c r="Q1231" s="85">
        <v>123.400000000001</v>
      </c>
      <c r="R1231" s="64">
        <f t="shared" si="318"/>
        <v>0</v>
      </c>
      <c r="S1231" s="64">
        <f t="shared" si="319"/>
        <v>1.34</v>
      </c>
      <c r="T1231" s="64"/>
      <c r="U1231" s="64"/>
    </row>
    <row r="1232" spans="1:21">
      <c r="A1232" s="85">
        <v>123.50000000000099</v>
      </c>
      <c r="B1232" s="87">
        <f t="shared" si="304"/>
        <v>9.6680631646792648E-4</v>
      </c>
      <c r="C1232" s="88">
        <f t="shared" si="305"/>
        <v>1.2394429155767493E-3</v>
      </c>
      <c r="D1232" s="88">
        <f t="shared" si="306"/>
        <v>6.9416971735910367E-4</v>
      </c>
      <c r="E1232" s="89">
        <f t="shared" si="307"/>
        <v>-0.19880235665303758</v>
      </c>
      <c r="F1232" s="90">
        <f t="shared" si="308"/>
        <v>-0.19999999999999996</v>
      </c>
      <c r="G1232" s="90">
        <f t="shared" si="309"/>
        <v>1.1590096906087927E-3</v>
      </c>
      <c r="H1232" s="90">
        <f t="shared" si="310"/>
        <v>1.1601675797615117E-3</v>
      </c>
      <c r="I1232" s="87">
        <f t="shared" si="311"/>
        <v>1.3342732839187883</v>
      </c>
      <c r="J1232" s="88">
        <f t="shared" si="312"/>
        <v>1.3354280721603573</v>
      </c>
      <c r="K1232" s="88">
        <f t="shared" si="313"/>
        <v>1.3331184956772191</v>
      </c>
      <c r="L1232" s="91">
        <f t="shared" si="314"/>
        <v>8.5326197155335102E-4</v>
      </c>
      <c r="M1232" s="88">
        <f t="shared" si="315"/>
        <v>-1.449187850975372E-4</v>
      </c>
      <c r="N1232" s="88">
        <f t="shared" si="316"/>
        <v>1.3331347992659608</v>
      </c>
      <c r="O1232" s="92">
        <f t="shared" si="317"/>
        <v>1.3344666451820819</v>
      </c>
      <c r="P1232" s="64"/>
      <c r="Q1232" s="85">
        <v>123.50000000000099</v>
      </c>
      <c r="R1232" s="64">
        <f t="shared" si="318"/>
        <v>0</v>
      </c>
      <c r="S1232" s="64">
        <f t="shared" si="319"/>
        <v>1.34</v>
      </c>
      <c r="T1232" s="64"/>
      <c r="U1232" s="64"/>
    </row>
    <row r="1233" spans="1:21">
      <c r="A1233" s="85">
        <v>123.600000000001</v>
      </c>
      <c r="B1233" s="87">
        <f t="shared" si="304"/>
        <v>9.6602801481242165E-4</v>
      </c>
      <c r="C1233" s="88">
        <f t="shared" si="305"/>
        <v>1.2384457910426228E-3</v>
      </c>
      <c r="D1233" s="88">
        <f t="shared" si="306"/>
        <v>6.9361023858222027E-4</v>
      </c>
      <c r="E1233" s="89">
        <f t="shared" si="307"/>
        <v>-0.19880331982242819</v>
      </c>
      <c r="F1233" s="90">
        <f t="shared" si="308"/>
        <v>-0.20000000000000009</v>
      </c>
      <c r="G1233" s="90">
        <f t="shared" si="309"/>
        <v>1.1580775911986009E-3</v>
      </c>
      <c r="H1233" s="90">
        <f t="shared" si="310"/>
        <v>1.1592336177749061E-3</v>
      </c>
      <c r="I1233" s="87">
        <f t="shared" si="311"/>
        <v>1.3342778940589279</v>
      </c>
      <c r="J1233" s="88">
        <f t="shared" si="312"/>
        <v>1.3354317581025503</v>
      </c>
      <c r="K1233" s="88">
        <f t="shared" si="313"/>
        <v>1.3331240300153056</v>
      </c>
      <c r="L1233" s="91">
        <f t="shared" si="314"/>
        <v>8.5257626055713573E-4</v>
      </c>
      <c r="M1233" s="88">
        <f t="shared" si="315"/>
        <v>-1.4480162177804015E-4</v>
      </c>
      <c r="N1233" s="88">
        <f t="shared" si="316"/>
        <v>1.3331403204014671</v>
      </c>
      <c r="O1233" s="92">
        <f t="shared" si="317"/>
        <v>1.3344710996618903</v>
      </c>
      <c r="P1233" s="64"/>
      <c r="Q1233" s="85">
        <v>123.600000000001</v>
      </c>
      <c r="R1233" s="64">
        <f t="shared" si="318"/>
        <v>0</v>
      </c>
      <c r="S1233" s="64">
        <f t="shared" si="319"/>
        <v>1.34</v>
      </c>
      <c r="T1233" s="64"/>
      <c r="U1233" s="64"/>
    </row>
    <row r="1234" spans="1:21">
      <c r="A1234" s="85">
        <v>123.700000000001</v>
      </c>
      <c r="B1234" s="87">
        <f t="shared" si="304"/>
        <v>9.6525096525095747E-4</v>
      </c>
      <c r="C1234" s="88">
        <f t="shared" si="305"/>
        <v>1.2374502695824297E-3</v>
      </c>
      <c r="D1234" s="88">
        <f t="shared" si="306"/>
        <v>6.9305166091948524E-4</v>
      </c>
      <c r="E1234" s="89">
        <f t="shared" si="307"/>
        <v>-0.19880428144386222</v>
      </c>
      <c r="F1234" s="90">
        <f t="shared" si="308"/>
        <v>-0.19999999999999996</v>
      </c>
      <c r="G1234" s="90">
        <f t="shared" si="309"/>
        <v>1.1571469898106685E-3</v>
      </c>
      <c r="H1234" s="90">
        <f t="shared" si="310"/>
        <v>1.1583011583011489E-3</v>
      </c>
      <c r="I1234" s="87">
        <f t="shared" si="311"/>
        <v>1.3342824967824969</v>
      </c>
      <c r="J1234" s="88">
        <f t="shared" si="312"/>
        <v>1.3354354381062528</v>
      </c>
      <c r="K1234" s="88">
        <f t="shared" si="313"/>
        <v>1.333129555458741</v>
      </c>
      <c r="L1234" s="91">
        <f t="shared" si="314"/>
        <v>8.5189165079329384E-4</v>
      </c>
      <c r="M1234" s="88">
        <f t="shared" si="315"/>
        <v>-1.4468464775322593E-4</v>
      </c>
      <c r="N1234" s="88">
        <f t="shared" si="316"/>
        <v>1.3331458326636882</v>
      </c>
      <c r="O1234" s="92">
        <f t="shared" si="317"/>
        <v>1.3344755469755472</v>
      </c>
      <c r="P1234" s="64"/>
      <c r="Q1234" s="85">
        <v>123.700000000001</v>
      </c>
      <c r="R1234" s="64">
        <f t="shared" si="318"/>
        <v>0</v>
      </c>
      <c r="S1234" s="64">
        <f t="shared" si="319"/>
        <v>1.34</v>
      </c>
      <c r="T1234" s="64"/>
      <c r="U1234" s="64"/>
    </row>
    <row r="1235" spans="1:21">
      <c r="A1235" s="85">
        <v>123.80000000000101</v>
      </c>
      <c r="B1235" s="87">
        <f t="shared" si="304"/>
        <v>9.6447516476449947E-4</v>
      </c>
      <c r="C1235" s="88">
        <f t="shared" si="305"/>
        <v>1.2364563473333844E-3</v>
      </c>
      <c r="D1235" s="88">
        <f t="shared" si="306"/>
        <v>6.9249398219561453E-4</v>
      </c>
      <c r="E1235" s="89">
        <f t="shared" si="307"/>
        <v>-0.19880524152106893</v>
      </c>
      <c r="F1235" s="90">
        <f t="shared" si="308"/>
        <v>-0.19999999999999996</v>
      </c>
      <c r="G1235" s="90">
        <f t="shared" si="309"/>
        <v>1.1562178828365785E-3</v>
      </c>
      <c r="H1235" s="90">
        <f t="shared" si="310"/>
        <v>1.1573701977173993E-3</v>
      </c>
      <c r="I1235" s="87">
        <f t="shared" si="311"/>
        <v>1.3342870921073784</v>
      </c>
      <c r="J1235" s="88">
        <f t="shared" si="312"/>
        <v>1.3354391121858047</v>
      </c>
      <c r="K1235" s="88">
        <f t="shared" si="313"/>
        <v>1.3331350720289521</v>
      </c>
      <c r="L1235" s="91">
        <f t="shared" si="314"/>
        <v>8.5120813961140338E-4</v>
      </c>
      <c r="M1235" s="88">
        <f t="shared" si="315"/>
        <v>-1.4456786256410094E-4</v>
      </c>
      <c r="N1235" s="88">
        <f t="shared" si="316"/>
        <v>1.3331513360739982</v>
      </c>
      <c r="O1235" s="92">
        <f t="shared" si="317"/>
        <v>1.3344799871403312</v>
      </c>
      <c r="P1235" s="64"/>
      <c r="Q1235" s="85">
        <v>123.80000000000101</v>
      </c>
      <c r="R1235" s="64">
        <f t="shared" si="318"/>
        <v>0</v>
      </c>
      <c r="S1235" s="64">
        <f t="shared" si="319"/>
        <v>1.34</v>
      </c>
      <c r="T1235" s="64"/>
      <c r="U1235" s="64"/>
    </row>
    <row r="1236" spans="1:21">
      <c r="A1236" s="85">
        <v>123.900000000001</v>
      </c>
      <c r="B1236" s="87">
        <f t="shared" si="304"/>
        <v>9.6370061034371205E-4</v>
      </c>
      <c r="C1236" s="88">
        <f t="shared" si="305"/>
        <v>1.2354640204451026E-3</v>
      </c>
      <c r="D1236" s="88">
        <f t="shared" si="306"/>
        <v>6.9193720024232142E-4</v>
      </c>
      <c r="E1236" s="89">
        <f t="shared" si="307"/>
        <v>-0.1988062000577645</v>
      </c>
      <c r="F1236" s="90">
        <f t="shared" si="308"/>
        <v>-0.1999999999999999</v>
      </c>
      <c r="G1236" s="90">
        <f t="shared" si="309"/>
        <v>1.1552902666794938E-3</v>
      </c>
      <c r="H1236" s="90">
        <f t="shared" si="310"/>
        <v>1.1564407324124544E-3</v>
      </c>
      <c r="I1236" s="87">
        <f t="shared" si="311"/>
        <v>1.3342916800513975</v>
      </c>
      <c r="J1236" s="88">
        <f t="shared" si="312"/>
        <v>1.3354427803555002</v>
      </c>
      <c r="K1236" s="88">
        <f t="shared" si="313"/>
        <v>1.3331405797472948</v>
      </c>
      <c r="L1236" s="91">
        <f t="shared" si="314"/>
        <v>8.5052572436934335E-4</v>
      </c>
      <c r="M1236" s="88">
        <f t="shared" si="315"/>
        <v>-1.4445126575419296E-4</v>
      </c>
      <c r="N1236" s="88">
        <f t="shared" si="316"/>
        <v>1.3331568306537018</v>
      </c>
      <c r="O1236" s="92">
        <f t="shared" si="317"/>
        <v>1.3344844201734662</v>
      </c>
      <c r="P1236" s="64"/>
      <c r="Q1236" s="85">
        <v>123.900000000001</v>
      </c>
      <c r="R1236" s="64">
        <f t="shared" si="318"/>
        <v>0</v>
      </c>
      <c r="S1236" s="64">
        <f t="shared" si="319"/>
        <v>1.34</v>
      </c>
      <c r="T1236" s="64"/>
      <c r="U1236" s="64"/>
    </row>
    <row r="1237" spans="1:21">
      <c r="A1237" s="85">
        <v>124.00000000000099</v>
      </c>
      <c r="B1237" s="87">
        <f t="shared" si="304"/>
        <v>9.6292729898891862E-4</v>
      </c>
      <c r="C1237" s="88">
        <f t="shared" si="305"/>
        <v>1.2344732850795516E-3</v>
      </c>
      <c r="D1237" s="88">
        <f t="shared" si="306"/>
        <v>6.9138131289828576E-4</v>
      </c>
      <c r="E1237" s="89">
        <f t="shared" si="307"/>
        <v>-0.19880715705765414</v>
      </c>
      <c r="F1237" s="90">
        <f t="shared" si="308"/>
        <v>-0.2</v>
      </c>
      <c r="G1237" s="90">
        <f t="shared" si="309"/>
        <v>1.1543641377541112E-3</v>
      </c>
      <c r="H1237" s="90">
        <f t="shared" si="310"/>
        <v>1.1555127587867023E-3</v>
      </c>
      <c r="I1237" s="87">
        <f t="shared" si="311"/>
        <v>1.3342962606323223</v>
      </c>
      <c r="J1237" s="88">
        <f t="shared" si="312"/>
        <v>1.3354464426295864</v>
      </c>
      <c r="K1237" s="88">
        <f t="shared" si="313"/>
        <v>1.3331460786350582</v>
      </c>
      <c r="L1237" s="91">
        <f t="shared" si="314"/>
        <v>8.4984440243312631E-4</v>
      </c>
      <c r="M1237" s="88">
        <f t="shared" si="315"/>
        <v>-1.4433485686788679E-4</v>
      </c>
      <c r="N1237" s="88">
        <f t="shared" si="316"/>
        <v>1.3331623164240365</v>
      </c>
      <c r="O1237" s="92">
        <f t="shared" si="317"/>
        <v>1.33448884609212</v>
      </c>
      <c r="P1237" s="64"/>
      <c r="Q1237" s="85">
        <v>124.00000000000099</v>
      </c>
      <c r="R1237" s="64">
        <f t="shared" si="318"/>
        <v>0</v>
      </c>
      <c r="S1237" s="64">
        <f t="shared" si="319"/>
        <v>1.34</v>
      </c>
      <c r="T1237" s="64"/>
      <c r="U1237" s="64"/>
    </row>
    <row r="1238" spans="1:21">
      <c r="A1238" s="85">
        <v>124.100000000001</v>
      </c>
      <c r="B1238" s="87">
        <f t="shared" si="304"/>
        <v>9.6215522771006274E-4</v>
      </c>
      <c r="C1238" s="88">
        <f t="shared" si="305"/>
        <v>1.2334841374109973E-3</v>
      </c>
      <c r="D1238" s="88">
        <f t="shared" si="306"/>
        <v>6.9082631800912822E-4</v>
      </c>
      <c r="E1238" s="89">
        <f t="shared" si="307"/>
        <v>-0.19880811252443056</v>
      </c>
      <c r="F1238" s="90">
        <f t="shared" si="308"/>
        <v>-0.19999999999999996</v>
      </c>
      <c r="G1238" s="90">
        <f t="shared" si="309"/>
        <v>1.153439492486614E-3</v>
      </c>
      <c r="H1238" s="90">
        <f t="shared" si="310"/>
        <v>1.1545862732520752E-3</v>
      </c>
      <c r="I1238" s="87">
        <f t="shared" si="311"/>
        <v>1.3343008338678641</v>
      </c>
      <c r="J1238" s="88">
        <f t="shared" si="312"/>
        <v>1.3354500990222657</v>
      </c>
      <c r="K1238" s="88">
        <f t="shared" si="313"/>
        <v>1.3331515687134623</v>
      </c>
      <c r="L1238" s="91">
        <f t="shared" si="314"/>
        <v>8.4916417117772913E-4</v>
      </c>
      <c r="M1238" s="88">
        <f t="shared" si="315"/>
        <v>-1.4421863545125609E-4</v>
      </c>
      <c r="N1238" s="88">
        <f t="shared" si="316"/>
        <v>1.333167793406171</v>
      </c>
      <c r="O1238" s="92">
        <f t="shared" si="317"/>
        <v>1.334493264913406</v>
      </c>
      <c r="P1238" s="64"/>
      <c r="Q1238" s="85">
        <v>124.100000000001</v>
      </c>
      <c r="R1238" s="64">
        <f t="shared" si="318"/>
        <v>0</v>
      </c>
      <c r="S1238" s="64">
        <f t="shared" si="319"/>
        <v>1.34</v>
      </c>
      <c r="T1238" s="64"/>
      <c r="U1238" s="64"/>
    </row>
    <row r="1239" spans="1:21">
      <c r="A1239" s="85">
        <v>124.200000000001</v>
      </c>
      <c r="B1239" s="87">
        <f t="shared" si="304"/>
        <v>9.6138439352667069E-4</v>
      </c>
      <c r="C1239" s="88">
        <f t="shared" si="305"/>
        <v>1.2324965736259603E-3</v>
      </c>
      <c r="D1239" s="88">
        <f t="shared" si="306"/>
        <v>6.9027221342738093E-4</v>
      </c>
      <c r="E1239" s="89">
        <f t="shared" si="307"/>
        <v>-0.19880906646177474</v>
      </c>
      <c r="F1239" s="90">
        <f t="shared" si="308"/>
        <v>-0.19999999999999996</v>
      </c>
      <c r="G1239" s="90">
        <f t="shared" si="309"/>
        <v>1.1525163273146276E-3</v>
      </c>
      <c r="H1239" s="90">
        <f t="shared" si="310"/>
        <v>1.1536612722320048E-3</v>
      </c>
      <c r="I1239" s="87">
        <f t="shared" si="311"/>
        <v>1.3343053997756771</v>
      </c>
      <c r="J1239" s="88">
        <f t="shared" si="312"/>
        <v>1.3354537495476946</v>
      </c>
      <c r="K1239" s="88">
        <f t="shared" si="313"/>
        <v>1.3331570500036594</v>
      </c>
      <c r="L1239" s="91">
        <f t="shared" si="314"/>
        <v>8.4848502798609516E-4</v>
      </c>
      <c r="M1239" s="88">
        <f t="shared" si="315"/>
        <v>-1.4410260105189709E-4</v>
      </c>
      <c r="N1239" s="88">
        <f t="shared" si="316"/>
        <v>1.3331732616212064</v>
      </c>
      <c r="O1239" s="92">
        <f t="shared" si="317"/>
        <v>1.3344976766543823</v>
      </c>
      <c r="P1239" s="64"/>
      <c r="Q1239" s="85">
        <v>124.200000000001</v>
      </c>
      <c r="R1239" s="64">
        <f t="shared" si="318"/>
        <v>0</v>
      </c>
      <c r="S1239" s="64">
        <f t="shared" si="319"/>
        <v>1.34</v>
      </c>
      <c r="T1239" s="64"/>
      <c r="U1239" s="64"/>
    </row>
    <row r="1240" spans="1:21">
      <c r="A1240" s="85">
        <v>124.30000000000101</v>
      </c>
      <c r="B1240" s="87">
        <f t="shared" si="304"/>
        <v>9.6061479346781157E-4</v>
      </c>
      <c r="C1240" s="88">
        <f t="shared" si="305"/>
        <v>1.2315105899231634E-3</v>
      </c>
      <c r="D1240" s="88">
        <f t="shared" si="306"/>
        <v>6.8971899701245987E-4</v>
      </c>
      <c r="E1240" s="89">
        <f t="shared" si="307"/>
        <v>-0.19881001887335659</v>
      </c>
      <c r="F1240" s="90">
        <f t="shared" si="308"/>
        <v>-0.1999999999999999</v>
      </c>
      <c r="G1240" s="90">
        <f t="shared" si="309"/>
        <v>1.1515946386871727E-3</v>
      </c>
      <c r="H1240" s="90">
        <f t="shared" si="310"/>
        <v>1.1527377521613738E-3</v>
      </c>
      <c r="I1240" s="87">
        <f t="shared" si="311"/>
        <v>1.3343099583733591</v>
      </c>
      <c r="J1240" s="88">
        <f t="shared" si="312"/>
        <v>1.3354573942199837</v>
      </c>
      <c r="K1240" s="88">
        <f t="shared" si="313"/>
        <v>1.3331625225267343</v>
      </c>
      <c r="L1240" s="91">
        <f t="shared" si="314"/>
        <v>8.478069702497976E-4</v>
      </c>
      <c r="M1240" s="88">
        <f t="shared" si="315"/>
        <v>-1.4398675321859546E-4</v>
      </c>
      <c r="N1240" s="88">
        <f t="shared" si="316"/>
        <v>1.3331787210901764</v>
      </c>
      <c r="O1240" s="92">
        <f t="shared" si="317"/>
        <v>1.3345020813320525</v>
      </c>
      <c r="P1240" s="64"/>
      <c r="Q1240" s="85">
        <v>124.30000000000101</v>
      </c>
      <c r="R1240" s="64">
        <f t="shared" si="318"/>
        <v>0</v>
      </c>
      <c r="S1240" s="64">
        <f t="shared" si="319"/>
        <v>1.34</v>
      </c>
      <c r="T1240" s="64"/>
      <c r="U1240" s="64"/>
    </row>
    <row r="1241" spans="1:21">
      <c r="A1241" s="85">
        <v>124.400000000001</v>
      </c>
      <c r="B1241" s="87">
        <f t="shared" si="304"/>
        <v>9.5984642457206076E-4</v>
      </c>
      <c r="C1241" s="88">
        <f t="shared" si="305"/>
        <v>1.2305261825134831E-3</v>
      </c>
      <c r="D1241" s="88">
        <f t="shared" si="306"/>
        <v>6.8916666663063845E-4</v>
      </c>
      <c r="E1241" s="89">
        <f t="shared" si="307"/>
        <v>-0.19881096976283311</v>
      </c>
      <c r="F1241" s="90">
        <f t="shared" si="308"/>
        <v>-0.19999999999999996</v>
      </c>
      <c r="G1241" s="90">
        <f t="shared" si="309"/>
        <v>1.1506744230646202E-3</v>
      </c>
      <c r="H1241" s="90">
        <f t="shared" si="310"/>
        <v>1.1518157094864729E-3</v>
      </c>
      <c r="I1241" s="87">
        <f t="shared" si="311"/>
        <v>1.3343145096784517</v>
      </c>
      <c r="J1241" s="88">
        <f t="shared" si="312"/>
        <v>1.3354610330531995</v>
      </c>
      <c r="K1241" s="88">
        <f t="shared" si="313"/>
        <v>1.3331679863037038</v>
      </c>
      <c r="L1241" s="91">
        <f t="shared" si="314"/>
        <v>8.4712999536870712E-4</v>
      </c>
      <c r="M1241" s="88">
        <f t="shared" si="315"/>
        <v>-1.4387109150199186E-4</v>
      </c>
      <c r="N1241" s="88">
        <f t="shared" si="316"/>
        <v>1.3331841718340474</v>
      </c>
      <c r="O1241" s="92">
        <f t="shared" si="317"/>
        <v>1.334506478963366</v>
      </c>
      <c r="P1241" s="64"/>
      <c r="Q1241" s="85">
        <v>124.400000000001</v>
      </c>
      <c r="R1241" s="64">
        <f t="shared" si="318"/>
        <v>0</v>
      </c>
      <c r="S1241" s="64">
        <f t="shared" si="319"/>
        <v>1.34</v>
      </c>
      <c r="T1241" s="64"/>
      <c r="U1241" s="64"/>
    </row>
    <row r="1242" spans="1:21">
      <c r="A1242" s="85">
        <v>124.50000000000099</v>
      </c>
      <c r="B1242" s="87">
        <f t="shared" si="304"/>
        <v>9.5907928388746036E-4</v>
      </c>
      <c r="C1242" s="88">
        <f t="shared" si="305"/>
        <v>1.2295433476199023E-3</v>
      </c>
      <c r="D1242" s="88">
        <f t="shared" si="306"/>
        <v>6.8861522015501841E-4</v>
      </c>
      <c r="E1242" s="89">
        <f t="shared" si="307"/>
        <v>-0.19881191913385077</v>
      </c>
      <c r="F1242" s="90">
        <f t="shared" si="308"/>
        <v>-0.2</v>
      </c>
      <c r="G1242" s="90">
        <f t="shared" si="309"/>
        <v>1.1497556769186456E-3</v>
      </c>
      <c r="H1242" s="90">
        <f t="shared" si="310"/>
        <v>1.1508951406649524E-3</v>
      </c>
      <c r="I1242" s="87">
        <f t="shared" si="311"/>
        <v>1.33431905370844</v>
      </c>
      <c r="J1242" s="88">
        <f t="shared" si="312"/>
        <v>1.3354646660613616</v>
      </c>
      <c r="K1242" s="88">
        <f t="shared" si="313"/>
        <v>1.3331734413555183</v>
      </c>
      <c r="L1242" s="91">
        <f t="shared" si="314"/>
        <v>8.4645410075065799E-4</v>
      </c>
      <c r="M1242" s="88">
        <f t="shared" si="315"/>
        <v>-1.4375561545374986E-4</v>
      </c>
      <c r="N1242" s="88">
        <f t="shared" si="316"/>
        <v>1.3331896138737187</v>
      </c>
      <c r="O1242" s="92">
        <f t="shared" si="317"/>
        <v>1.3345108695652175</v>
      </c>
      <c r="P1242" s="64"/>
      <c r="Q1242" s="85">
        <v>124.50000000000099</v>
      </c>
      <c r="R1242" s="64">
        <f t="shared" si="318"/>
        <v>0</v>
      </c>
      <c r="S1242" s="64">
        <f t="shared" si="319"/>
        <v>1.34</v>
      </c>
      <c r="T1242" s="64"/>
      <c r="U1242" s="64"/>
    </row>
    <row r="1243" spans="1:21">
      <c r="A1243" s="85">
        <v>124.600000000001</v>
      </c>
      <c r="B1243" s="87">
        <f t="shared" si="304"/>
        <v>9.5831336847148241E-4</v>
      </c>
      <c r="C1243" s="88">
        <f t="shared" si="305"/>
        <v>1.2285620814774603E-3</v>
      </c>
      <c r="D1243" s="88">
        <f t="shared" si="306"/>
        <v>6.8806465546550463E-4</v>
      </c>
      <c r="E1243" s="89">
        <f t="shared" si="307"/>
        <v>-0.19881286699004339</v>
      </c>
      <c r="F1243" s="90">
        <f t="shared" si="308"/>
        <v>-0.20000000000000004</v>
      </c>
      <c r="G1243" s="90">
        <f t="shared" si="309"/>
        <v>1.1488383967321837E-3</v>
      </c>
      <c r="H1243" s="90">
        <f t="shared" si="310"/>
        <v>1.1499760421657789E-3</v>
      </c>
      <c r="I1243" s="87">
        <f t="shared" si="311"/>
        <v>1.334323590480754</v>
      </c>
      <c r="J1243" s="88">
        <f t="shared" si="312"/>
        <v>1.335468293258447</v>
      </c>
      <c r="K1243" s="88">
        <f t="shared" si="313"/>
        <v>1.333178887703061</v>
      </c>
      <c r="L1243" s="91">
        <f t="shared" si="314"/>
        <v>8.4577928381244507E-4</v>
      </c>
      <c r="M1243" s="88">
        <f t="shared" si="315"/>
        <v>-1.4364032462722124E-4</v>
      </c>
      <c r="N1243" s="88">
        <f t="shared" si="316"/>
        <v>1.3331950472300231</v>
      </c>
      <c r="O1243" s="92">
        <f t="shared" si="317"/>
        <v>1.3345152531544484</v>
      </c>
      <c r="P1243" s="64"/>
      <c r="Q1243" s="85">
        <v>124.600000000001</v>
      </c>
      <c r="R1243" s="64">
        <f t="shared" si="318"/>
        <v>0</v>
      </c>
      <c r="S1243" s="64">
        <f t="shared" si="319"/>
        <v>1.34</v>
      </c>
      <c r="T1243" s="64"/>
      <c r="U1243" s="64"/>
    </row>
    <row r="1244" spans="1:21">
      <c r="A1244" s="85">
        <v>124.700000000001</v>
      </c>
      <c r="B1244" s="87">
        <f t="shared" si="304"/>
        <v>9.575486753909913E-4</v>
      </c>
      <c r="C1244" s="88">
        <f t="shared" si="305"/>
        <v>1.2275823803332071E-3</v>
      </c>
      <c r="D1244" s="88">
        <f t="shared" si="306"/>
        <v>6.8751497044877566E-4</v>
      </c>
      <c r="E1244" s="89">
        <f t="shared" si="307"/>
        <v>-0.19881381333503398</v>
      </c>
      <c r="F1244" s="90">
        <f t="shared" si="308"/>
        <v>-0.2</v>
      </c>
      <c r="G1244" s="90">
        <f t="shared" si="309"/>
        <v>1.1479225789993849E-3</v>
      </c>
      <c r="H1244" s="90">
        <f t="shared" si="310"/>
        <v>1.1490584104691896E-3</v>
      </c>
      <c r="I1244" s="87">
        <f t="shared" si="311"/>
        <v>1.3343281200127675</v>
      </c>
      <c r="J1244" s="88">
        <f t="shared" si="312"/>
        <v>1.3354719146583862</v>
      </c>
      <c r="K1244" s="88">
        <f t="shared" si="313"/>
        <v>1.3331843253671487</v>
      </c>
      <c r="L1244" s="91">
        <f t="shared" si="314"/>
        <v>8.4510554197832688E-4</v>
      </c>
      <c r="M1244" s="88">
        <f t="shared" si="315"/>
        <v>-1.4352521857694694E-4</v>
      </c>
      <c r="N1244" s="88">
        <f t="shared" si="316"/>
        <v>1.3332004719237271</v>
      </c>
      <c r="O1244" s="92">
        <f t="shared" si="317"/>
        <v>1.3345196297478457</v>
      </c>
      <c r="P1244" s="64"/>
      <c r="Q1244" s="85">
        <v>124.700000000001</v>
      </c>
      <c r="R1244" s="64">
        <f t="shared" si="318"/>
        <v>0</v>
      </c>
      <c r="S1244" s="64">
        <f t="shared" si="319"/>
        <v>1.34</v>
      </c>
      <c r="T1244" s="64"/>
      <c r="U1244" s="64"/>
    </row>
    <row r="1245" spans="1:21">
      <c r="A1245" s="85">
        <v>124.80000000000101</v>
      </c>
      <c r="B1245" s="87">
        <f t="shared" si="304"/>
        <v>9.567852017222056E-4</v>
      </c>
      <c r="C1245" s="88">
        <f t="shared" si="305"/>
        <v>1.2266042404461529E-3</v>
      </c>
      <c r="D1245" s="88">
        <f t="shared" si="306"/>
        <v>6.8696616299825824E-4</v>
      </c>
      <c r="E1245" s="89">
        <f t="shared" si="307"/>
        <v>-0.19881475817243363</v>
      </c>
      <c r="F1245" s="90">
        <f t="shared" si="308"/>
        <v>-0.19999999999999996</v>
      </c>
      <c r="G1245" s="90">
        <f t="shared" si="309"/>
        <v>1.147008220225569E-3</v>
      </c>
      <c r="H1245" s="90">
        <f t="shared" si="310"/>
        <v>1.1481422420666467E-3</v>
      </c>
      <c r="I1245" s="87">
        <f t="shared" si="311"/>
        <v>1.3343326423217989</v>
      </c>
      <c r="J1245" s="88">
        <f t="shared" si="312"/>
        <v>1.3354755302750665</v>
      </c>
      <c r="K1245" s="88">
        <f t="shared" si="313"/>
        <v>1.3331897543685314</v>
      </c>
      <c r="L1245" s="91">
        <f t="shared" si="314"/>
        <v>8.444328726813548E-4</v>
      </c>
      <c r="M1245" s="88">
        <f t="shared" si="315"/>
        <v>-1.4341029685932229E-4</v>
      </c>
      <c r="N1245" s="88">
        <f t="shared" si="316"/>
        <v>1.3332058879755306</v>
      </c>
      <c r="O1245" s="92">
        <f t="shared" si="317"/>
        <v>1.3345239993621434</v>
      </c>
      <c r="P1245" s="64"/>
      <c r="Q1245" s="85">
        <v>124.80000000000101</v>
      </c>
      <c r="R1245" s="64">
        <f t="shared" si="318"/>
        <v>0</v>
      </c>
      <c r="S1245" s="64">
        <f t="shared" si="319"/>
        <v>1.34</v>
      </c>
      <c r="T1245" s="64"/>
      <c r="U1245" s="64"/>
    </row>
    <row r="1246" spans="1:21">
      <c r="A1246" s="85">
        <v>124.900000000001</v>
      </c>
      <c r="B1246" s="87">
        <f t="shared" si="304"/>
        <v>9.5602294455066148E-4</v>
      </c>
      <c r="C1246" s="88">
        <f t="shared" si="305"/>
        <v>1.2256276580872229E-3</v>
      </c>
      <c r="D1246" s="88">
        <f t="shared" si="306"/>
        <v>6.8641823101409994E-4</v>
      </c>
      <c r="E1246" s="89">
        <f t="shared" si="307"/>
        <v>-0.19881570150584202</v>
      </c>
      <c r="F1246" s="90">
        <f t="shared" si="308"/>
        <v>-0.2</v>
      </c>
      <c r="G1246" s="90">
        <f t="shared" si="309"/>
        <v>1.146095316927182E-3</v>
      </c>
      <c r="H1246" s="90">
        <f t="shared" si="310"/>
        <v>1.1472275334607938E-3</v>
      </c>
      <c r="I1246" s="87">
        <f t="shared" si="311"/>
        <v>1.3343371574251117</v>
      </c>
      <c r="J1246" s="88">
        <f t="shared" si="312"/>
        <v>1.3354791401223296</v>
      </c>
      <c r="K1246" s="88">
        <f t="shared" si="313"/>
        <v>1.3331951747278938</v>
      </c>
      <c r="L1246" s="91">
        <f t="shared" si="314"/>
        <v>8.4376127336220858E-4</v>
      </c>
      <c r="M1246" s="88">
        <f t="shared" si="315"/>
        <v>-1.432955590317651E-4</v>
      </c>
      <c r="N1246" s="88">
        <f t="shared" si="316"/>
        <v>1.3332112954060682</v>
      </c>
      <c r="O1246" s="92">
        <f t="shared" si="317"/>
        <v>1.3345283620140218</v>
      </c>
      <c r="P1246" s="64"/>
      <c r="Q1246" s="85">
        <v>124.900000000001</v>
      </c>
      <c r="R1246" s="64">
        <f t="shared" si="318"/>
        <v>0</v>
      </c>
      <c r="S1246" s="64">
        <f t="shared" si="319"/>
        <v>1.34</v>
      </c>
      <c r="T1246" s="64"/>
      <c r="U1246" s="64"/>
    </row>
    <row r="1247" spans="1:21">
      <c r="A1247" s="85">
        <v>125.00000000000099</v>
      </c>
      <c r="B1247" s="87">
        <f t="shared" si="304"/>
        <v>9.5526190097117527E-4</v>
      </c>
      <c r="C1247" s="88">
        <f t="shared" si="305"/>
        <v>1.2246526295392078E-3</v>
      </c>
      <c r="D1247" s="88">
        <f t="shared" si="306"/>
        <v>6.8587117240314277E-4</v>
      </c>
      <c r="E1247" s="89">
        <f t="shared" si="307"/>
        <v>-0.19881664333884727</v>
      </c>
      <c r="F1247" s="90">
        <f t="shared" si="308"/>
        <v>-0.1999999999999999</v>
      </c>
      <c r="G1247" s="90">
        <f t="shared" si="309"/>
        <v>1.1451838656317507E-3</v>
      </c>
      <c r="H1247" s="90">
        <f t="shared" si="310"/>
        <v>1.1463142811654102E-3</v>
      </c>
      <c r="I1247" s="87">
        <f t="shared" si="311"/>
        <v>1.3343416653399141</v>
      </c>
      <c r="J1247" s="88">
        <f t="shared" si="312"/>
        <v>1.3354827442139743</v>
      </c>
      <c r="K1247" s="88">
        <f t="shared" si="313"/>
        <v>1.3332005864658538</v>
      </c>
      <c r="L1247" s="91">
        <f t="shared" si="314"/>
        <v>8.430907414701933E-4</v>
      </c>
      <c r="M1247" s="88">
        <f t="shared" si="315"/>
        <v>-1.4318100465338094E-4</v>
      </c>
      <c r="N1247" s="88">
        <f t="shared" si="316"/>
        <v>1.3332166942359081</v>
      </c>
      <c r="O1247" s="92">
        <f t="shared" si="317"/>
        <v>1.3345327177201083</v>
      </c>
      <c r="P1247" s="64"/>
      <c r="Q1247" s="85">
        <v>125.00000000000099</v>
      </c>
      <c r="R1247" s="64">
        <f t="shared" si="318"/>
        <v>0</v>
      </c>
      <c r="S1247" s="64">
        <f t="shared" si="319"/>
        <v>1.34</v>
      </c>
      <c r="T1247" s="64"/>
      <c r="U1247" s="64"/>
    </row>
    <row r="1248" spans="1:21">
      <c r="A1248" s="85">
        <v>125.100000000001</v>
      </c>
      <c r="B1248" s="87">
        <f t="shared" si="304"/>
        <v>9.5450206808780653E-4</v>
      </c>
      <c r="C1248" s="88">
        <f t="shared" si="305"/>
        <v>1.2236791510967179E-3</v>
      </c>
      <c r="D1248" s="88">
        <f t="shared" si="306"/>
        <v>6.8532498507889526E-4</v>
      </c>
      <c r="E1248" s="89">
        <f t="shared" si="307"/>
        <v>-0.19881758367502625</v>
      </c>
      <c r="F1248" s="90">
        <f t="shared" si="308"/>
        <v>-0.19999999999999982</v>
      </c>
      <c r="G1248" s="90">
        <f t="shared" si="309"/>
        <v>1.1442738628778396E-3</v>
      </c>
      <c r="H1248" s="90">
        <f t="shared" si="310"/>
        <v>1.1454024817053677E-3</v>
      </c>
      <c r="I1248" s="87">
        <f t="shared" si="311"/>
        <v>1.33434616608336</v>
      </c>
      <c r="J1248" s="88">
        <f t="shared" si="312"/>
        <v>1.3354863425637549</v>
      </c>
      <c r="K1248" s="88">
        <f t="shared" si="313"/>
        <v>1.3332059896029649</v>
      </c>
      <c r="L1248" s="91">
        <f t="shared" si="314"/>
        <v>8.4242127446257321E-4</v>
      </c>
      <c r="M1248" s="88">
        <f t="shared" si="315"/>
        <v>-1.4306663328446395E-4</v>
      </c>
      <c r="N1248" s="88">
        <f t="shared" si="316"/>
        <v>1.3332220844855538</v>
      </c>
      <c r="O1248" s="92">
        <f t="shared" si="317"/>
        <v>1.3345370664969776</v>
      </c>
      <c r="P1248" s="64"/>
      <c r="Q1248" s="85">
        <v>125.100000000001</v>
      </c>
      <c r="R1248" s="64">
        <f t="shared" si="318"/>
        <v>0</v>
      </c>
      <c r="S1248" s="64">
        <f t="shared" si="319"/>
        <v>1.34</v>
      </c>
      <c r="T1248" s="64"/>
      <c r="U1248" s="64"/>
    </row>
    <row r="1249" spans="1:21">
      <c r="A1249" s="85">
        <v>125.200000000001</v>
      </c>
      <c r="B1249" s="87">
        <f t="shared" si="304"/>
        <v>9.5374344301382165E-4</v>
      </c>
      <c r="C1249" s="88">
        <f t="shared" si="305"/>
        <v>1.2227072190661363E-3</v>
      </c>
      <c r="D1249" s="88">
        <f t="shared" si="306"/>
        <v>6.8477966696150702E-4</v>
      </c>
      <c r="E1249" s="89">
        <f t="shared" si="307"/>
        <v>-0.19881852251794449</v>
      </c>
      <c r="F1249" s="90">
        <f t="shared" si="308"/>
        <v>-0.1999999999999999</v>
      </c>
      <c r="G1249" s="90">
        <f t="shared" si="309"/>
        <v>1.1433653052150071E-3</v>
      </c>
      <c r="H1249" s="90">
        <f t="shared" si="310"/>
        <v>1.1444921316165859E-3</v>
      </c>
      <c r="I1249" s="87">
        <f t="shared" si="311"/>
        <v>1.3343506596725481</v>
      </c>
      <c r="J1249" s="88">
        <f t="shared" si="312"/>
        <v>1.3354899351853819</v>
      </c>
      <c r="K1249" s="88">
        <f t="shared" si="313"/>
        <v>1.3332113841597144</v>
      </c>
      <c r="L1249" s="91">
        <f t="shared" si="314"/>
        <v>8.4175286980457166E-4</v>
      </c>
      <c r="M1249" s="88">
        <f t="shared" si="315"/>
        <v>-1.4295244448682949E-4</v>
      </c>
      <c r="N1249" s="88">
        <f t="shared" si="316"/>
        <v>1.3332274661754431</v>
      </c>
      <c r="O1249" s="92">
        <f t="shared" si="317"/>
        <v>1.3345414083611509</v>
      </c>
      <c r="P1249" s="64"/>
      <c r="Q1249" s="85">
        <v>125.200000000001</v>
      </c>
      <c r="R1249" s="64">
        <f t="shared" si="318"/>
        <v>0</v>
      </c>
      <c r="S1249" s="64">
        <f t="shared" si="319"/>
        <v>1.34</v>
      </c>
      <c r="T1249" s="64"/>
      <c r="U1249" s="64"/>
    </row>
    <row r="1250" spans="1:21">
      <c r="A1250" s="85">
        <v>125.30000000000101</v>
      </c>
      <c r="B1250" s="87">
        <f t="shared" si="304"/>
        <v>9.5298602287165689E-4</v>
      </c>
      <c r="C1250" s="88">
        <f t="shared" si="305"/>
        <v>1.2217368297655711E-3</v>
      </c>
      <c r="D1250" s="88">
        <f t="shared" si="306"/>
        <v>6.8423521597774258E-4</v>
      </c>
      <c r="E1250" s="89">
        <f t="shared" si="307"/>
        <v>-0.19881945987115618</v>
      </c>
      <c r="F1250" s="90">
        <f t="shared" si="308"/>
        <v>-0.19999999999999987</v>
      </c>
      <c r="G1250" s="90">
        <f t="shared" si="309"/>
        <v>1.142458189203761E-3</v>
      </c>
      <c r="H1250" s="90">
        <f t="shared" si="310"/>
        <v>1.1435832274459881E-3</v>
      </c>
      <c r="I1250" s="87">
        <f t="shared" si="311"/>
        <v>1.3343551461245236</v>
      </c>
      <c r="J1250" s="88">
        <f t="shared" si="312"/>
        <v>1.3354935220925221</v>
      </c>
      <c r="K1250" s="88">
        <f t="shared" si="313"/>
        <v>1.333216770156525</v>
      </c>
      <c r="L1250" s="91">
        <f t="shared" si="314"/>
        <v>8.410855249693694E-4</v>
      </c>
      <c r="M1250" s="88">
        <f t="shared" si="315"/>
        <v>-1.4283843782364765E-4</v>
      </c>
      <c r="N1250" s="88">
        <f t="shared" si="316"/>
        <v>1.3332328393259498</v>
      </c>
      <c r="O1250" s="92">
        <f t="shared" si="317"/>
        <v>1.3345457433290979</v>
      </c>
      <c r="P1250" s="64"/>
      <c r="Q1250" s="85">
        <v>125.30000000000101</v>
      </c>
      <c r="R1250" s="64">
        <f t="shared" si="318"/>
        <v>0</v>
      </c>
      <c r="S1250" s="64">
        <f t="shared" si="319"/>
        <v>1.34</v>
      </c>
      <c r="T1250" s="64"/>
      <c r="U1250" s="64"/>
    </row>
    <row r="1251" spans="1:21">
      <c r="A1251" s="85">
        <v>125.400000000001</v>
      </c>
      <c r="B1251" s="87">
        <f t="shared" si="304"/>
        <v>9.5222980479288237E-4</v>
      </c>
      <c r="C1251" s="88">
        <f t="shared" si="305"/>
        <v>1.2207679795248102E-3</v>
      </c>
      <c r="D1251" s="88">
        <f t="shared" si="306"/>
        <v>6.8369163006095452E-4</v>
      </c>
      <c r="E1251" s="89">
        <f t="shared" si="307"/>
        <v>-0.19882039573820395</v>
      </c>
      <c r="F1251" s="90">
        <f t="shared" si="308"/>
        <v>-0.20000000000000004</v>
      </c>
      <c r="G1251" s="90">
        <f t="shared" si="309"/>
        <v>1.1415525114155159E-3</v>
      </c>
      <c r="H1251" s="90">
        <f t="shared" si="310"/>
        <v>1.1426757657514589E-3</v>
      </c>
      <c r="I1251" s="87">
        <f t="shared" si="311"/>
        <v>1.3343596254562768</v>
      </c>
      <c r="J1251" s="88">
        <f t="shared" si="312"/>
        <v>1.335497103298799</v>
      </c>
      <c r="K1251" s="88">
        <f t="shared" si="313"/>
        <v>1.3332221476137547</v>
      </c>
      <c r="L1251" s="91">
        <f t="shared" si="314"/>
        <v>8.4041923743860417E-4</v>
      </c>
      <c r="M1251" s="88">
        <f t="shared" si="315"/>
        <v>-1.4272461285944302E-4</v>
      </c>
      <c r="N1251" s="88">
        <f t="shared" si="316"/>
        <v>1.333238203957382</v>
      </c>
      <c r="O1251" s="92">
        <f t="shared" si="317"/>
        <v>1.3345500714172354</v>
      </c>
      <c r="P1251" s="64"/>
      <c r="Q1251" s="85">
        <v>125.400000000001</v>
      </c>
      <c r="R1251" s="64">
        <f t="shared" si="318"/>
        <v>0</v>
      </c>
      <c r="S1251" s="64">
        <f t="shared" si="319"/>
        <v>1.34</v>
      </c>
      <c r="T1251" s="64"/>
      <c r="U1251" s="64"/>
    </row>
    <row r="1252" spans="1:21">
      <c r="A1252" s="85">
        <v>125.50000000000099</v>
      </c>
      <c r="B1252" s="87">
        <f t="shared" si="304"/>
        <v>9.5147478591816562E-4</v>
      </c>
      <c r="C1252" s="88">
        <f t="shared" si="305"/>
        <v>1.2198006646852737E-3</v>
      </c>
      <c r="D1252" s="88">
        <f t="shared" si="306"/>
        <v>6.8314890715105746E-4</v>
      </c>
      <c r="E1252" s="89">
        <f t="shared" si="307"/>
        <v>-0.1988213301226196</v>
      </c>
      <c r="F1252" s="90">
        <f t="shared" si="308"/>
        <v>-0.19999999999999982</v>
      </c>
      <c r="G1252" s="90">
        <f t="shared" si="309"/>
        <v>1.14064826843255E-3</v>
      </c>
      <c r="H1252" s="90">
        <f t="shared" si="310"/>
        <v>1.1417697431017986E-3</v>
      </c>
      <c r="I1252" s="87">
        <f t="shared" si="311"/>
        <v>1.3343640976847448</v>
      </c>
      <c r="J1252" s="88">
        <f t="shared" si="312"/>
        <v>1.3355006788177926</v>
      </c>
      <c r="K1252" s="88">
        <f t="shared" si="313"/>
        <v>1.3332275165516971</v>
      </c>
      <c r="L1252" s="91">
        <f t="shared" si="314"/>
        <v>8.3975400470103802E-4</v>
      </c>
      <c r="M1252" s="88">
        <f t="shared" si="315"/>
        <v>-1.4261096916042758E-4</v>
      </c>
      <c r="N1252" s="88">
        <f t="shared" si="316"/>
        <v>1.3332435600899848</v>
      </c>
      <c r="O1252" s="92">
        <f t="shared" si="317"/>
        <v>1.3345543926419285</v>
      </c>
      <c r="P1252" s="64"/>
      <c r="Q1252" s="85">
        <v>125.50000000000099</v>
      </c>
      <c r="R1252" s="64">
        <f t="shared" si="318"/>
        <v>0</v>
      </c>
      <c r="S1252" s="64">
        <f t="shared" si="319"/>
        <v>1.34</v>
      </c>
      <c r="T1252" s="64"/>
      <c r="U1252" s="64"/>
    </row>
    <row r="1253" spans="1:21">
      <c r="A1253" s="85">
        <v>125.600000000001</v>
      </c>
      <c r="B1253" s="87">
        <f t="shared" si="304"/>
        <v>9.5072096339723531E-4</v>
      </c>
      <c r="C1253" s="88">
        <f t="shared" si="305"/>
        <v>1.2188348815999693E-3</v>
      </c>
      <c r="D1253" s="88">
        <f t="shared" si="306"/>
        <v>6.8260704519450147E-4</v>
      </c>
      <c r="E1253" s="89">
        <f t="shared" si="307"/>
        <v>-0.1988222630279238</v>
      </c>
      <c r="F1253" s="90">
        <f t="shared" si="308"/>
        <v>-0.19999999999999982</v>
      </c>
      <c r="G1253" s="90">
        <f t="shared" si="309"/>
        <v>1.1397454568479615E-3</v>
      </c>
      <c r="H1253" s="90">
        <f t="shared" si="310"/>
        <v>1.1408651560766822E-3</v>
      </c>
      <c r="I1253" s="87">
        <f t="shared" si="311"/>
        <v>1.3343685628268105</v>
      </c>
      <c r="J1253" s="88">
        <f t="shared" si="312"/>
        <v>1.3355042486630402</v>
      </c>
      <c r="K1253" s="88">
        <f t="shared" si="313"/>
        <v>1.3332328769905808</v>
      </c>
      <c r="L1253" s="91">
        <f t="shared" si="314"/>
        <v>8.390898242543874E-4</v>
      </c>
      <c r="M1253" s="88">
        <f t="shared" si="315"/>
        <v>-1.424975062936684E-4</v>
      </c>
      <c r="N1253" s="88">
        <f t="shared" si="316"/>
        <v>1.3332489077439376</v>
      </c>
      <c r="O1253" s="92">
        <f t="shared" si="317"/>
        <v>1.33455870701949</v>
      </c>
      <c r="P1253" s="64"/>
      <c r="Q1253" s="85">
        <v>125.600000000001</v>
      </c>
      <c r="R1253" s="64">
        <f t="shared" si="318"/>
        <v>0</v>
      </c>
      <c r="S1253" s="64">
        <f t="shared" si="319"/>
        <v>1.34</v>
      </c>
      <c r="T1253" s="64"/>
      <c r="U1253" s="64"/>
    </row>
    <row r="1254" spans="1:21">
      <c r="A1254" s="85">
        <v>125.700000000001</v>
      </c>
      <c r="B1254" s="87">
        <f t="shared" si="304"/>
        <v>9.4996833438884618E-4</v>
      </c>
      <c r="C1254" s="88">
        <f t="shared" si="305"/>
        <v>1.2178706266334448E-3</v>
      </c>
      <c r="D1254" s="88">
        <f t="shared" si="306"/>
        <v>6.8206604214424756E-4</v>
      </c>
      <c r="E1254" s="89">
        <f t="shared" si="307"/>
        <v>-0.19882319445762553</v>
      </c>
      <c r="F1254" s="90">
        <f t="shared" si="308"/>
        <v>-0.19999999999999987</v>
      </c>
      <c r="G1254" s="90">
        <f t="shared" si="309"/>
        <v>1.1388440732656264E-3</v>
      </c>
      <c r="H1254" s="90">
        <f t="shared" si="310"/>
        <v>1.1399620012666153E-3</v>
      </c>
      <c r="I1254" s="87">
        <f t="shared" si="311"/>
        <v>1.3343730208993034</v>
      </c>
      <c r="J1254" s="88">
        <f t="shared" si="312"/>
        <v>1.3355078128480362</v>
      </c>
      <c r="K1254" s="88">
        <f t="shared" si="313"/>
        <v>1.3332382289505706</v>
      </c>
      <c r="L1254" s="91">
        <f t="shared" si="314"/>
        <v>8.3842669360382495E-4</v>
      </c>
      <c r="M1254" s="88">
        <f t="shared" si="315"/>
        <v>-1.4238422382808596E-4</v>
      </c>
      <c r="N1254" s="88">
        <f t="shared" si="316"/>
        <v>1.3332542469393567</v>
      </c>
      <c r="O1254" s="92">
        <f t="shared" si="317"/>
        <v>1.3345630145661813</v>
      </c>
      <c r="P1254" s="64"/>
      <c r="Q1254" s="85">
        <v>125.700000000001</v>
      </c>
      <c r="R1254" s="64">
        <f t="shared" si="318"/>
        <v>0</v>
      </c>
      <c r="S1254" s="64">
        <f t="shared" si="319"/>
        <v>1.34</v>
      </c>
      <c r="T1254" s="64"/>
      <c r="U1254" s="64"/>
    </row>
    <row r="1255" spans="1:21">
      <c r="A1255" s="85">
        <v>125.80000000000101</v>
      </c>
      <c r="B1255" s="87">
        <f t="shared" si="304"/>
        <v>9.4921689606074222E-4</v>
      </c>
      <c r="C1255" s="88">
        <f t="shared" si="305"/>
        <v>1.2169078961617441E-3</v>
      </c>
      <c r="D1255" s="88">
        <f t="shared" si="306"/>
        <v>6.8152589595974031E-4</v>
      </c>
      <c r="E1255" s="89">
        <f t="shared" si="307"/>
        <v>-0.19882412441522315</v>
      </c>
      <c r="F1255" s="90">
        <f t="shared" si="308"/>
        <v>-0.20000000000000009</v>
      </c>
      <c r="G1255" s="90">
        <f t="shared" si="309"/>
        <v>1.1379441143001552E-3</v>
      </c>
      <c r="H1255" s="90">
        <f t="shared" si="310"/>
        <v>1.1390602752728908E-3</v>
      </c>
      <c r="I1255" s="87">
        <f t="shared" si="311"/>
        <v>1.3343774719190002</v>
      </c>
      <c r="J1255" s="88">
        <f t="shared" si="312"/>
        <v>1.3355113713862314</v>
      </c>
      <c r="K1255" s="88">
        <f t="shared" si="313"/>
        <v>1.3332435724517693</v>
      </c>
      <c r="L1255" s="91">
        <f t="shared" si="314"/>
        <v>8.3776461026197828E-4</v>
      </c>
      <c r="M1255" s="88">
        <f t="shared" si="315"/>
        <v>-1.4227112133362213E-4</v>
      </c>
      <c r="N1255" s="88">
        <f t="shared" si="316"/>
        <v>1.3332595776962957</v>
      </c>
      <c r="O1255" s="92">
        <f t="shared" si="317"/>
        <v>1.3345673152982125</v>
      </c>
      <c r="P1255" s="64"/>
      <c r="Q1255" s="85">
        <v>125.80000000000101</v>
      </c>
      <c r="R1255" s="64">
        <f t="shared" si="318"/>
        <v>0</v>
      </c>
      <c r="S1255" s="64">
        <f t="shared" si="319"/>
        <v>1.34</v>
      </c>
      <c r="T1255" s="64"/>
      <c r="U1255" s="64"/>
    </row>
    <row r="1256" spans="1:21">
      <c r="A1256" s="85">
        <v>125.900000000001</v>
      </c>
      <c r="B1256" s="87">
        <f t="shared" si="304"/>
        <v>9.4846664558962258E-4</v>
      </c>
      <c r="C1256" s="88">
        <f t="shared" si="305"/>
        <v>1.2159466865723609E-3</v>
      </c>
      <c r="D1256" s="88">
        <f t="shared" si="306"/>
        <v>6.8098660460688427E-4</v>
      </c>
      <c r="E1256" s="89">
        <f t="shared" si="307"/>
        <v>-0.19882505290420374</v>
      </c>
      <c r="F1256" s="90">
        <f t="shared" si="308"/>
        <v>-0.1999999999999999</v>
      </c>
      <c r="G1256" s="90">
        <f t="shared" si="309"/>
        <v>1.137045576576852E-3</v>
      </c>
      <c r="H1256" s="90">
        <f t="shared" si="310"/>
        <v>1.138159974707547E-3</v>
      </c>
      <c r="I1256" s="87">
        <f t="shared" si="311"/>
        <v>1.3343819159026242</v>
      </c>
      <c r="J1256" s="88">
        <f t="shared" si="312"/>
        <v>1.3355149242910354</v>
      </c>
      <c r="K1256" s="88">
        <f t="shared" si="313"/>
        <v>1.3332489075142131</v>
      </c>
      <c r="L1256" s="91">
        <f t="shared" si="314"/>
        <v>8.3710357175026146E-4</v>
      </c>
      <c r="M1256" s="88">
        <f t="shared" si="315"/>
        <v>-1.4215819838173913E-4</v>
      </c>
      <c r="N1256" s="88">
        <f t="shared" si="316"/>
        <v>1.3332649000347432</v>
      </c>
      <c r="O1256" s="92">
        <f t="shared" si="317"/>
        <v>1.3345716092317421</v>
      </c>
      <c r="P1256" s="64"/>
      <c r="Q1256" s="85">
        <v>125.900000000001</v>
      </c>
      <c r="R1256" s="64">
        <f t="shared" si="318"/>
        <v>0</v>
      </c>
      <c r="S1256" s="64">
        <f t="shared" si="319"/>
        <v>1.34</v>
      </c>
      <c r="T1256" s="64"/>
      <c r="U1256" s="64"/>
    </row>
    <row r="1257" spans="1:21">
      <c r="A1257" s="85">
        <v>126.00000000000099</v>
      </c>
      <c r="B1257" s="87">
        <f t="shared" si="304"/>
        <v>9.4771758016110443E-4</v>
      </c>
      <c r="C1257" s="88">
        <f t="shared" si="305"/>
        <v>1.2149869942641939E-3</v>
      </c>
      <c r="D1257" s="88">
        <f t="shared" si="306"/>
        <v>6.8044816605801494E-4</v>
      </c>
      <c r="E1257" s="89">
        <f t="shared" si="307"/>
        <v>-0.19882597992804391</v>
      </c>
      <c r="F1257" s="90">
        <f t="shared" si="308"/>
        <v>-0.2</v>
      </c>
      <c r="G1257" s="90">
        <f t="shared" si="309"/>
        <v>1.1361484567316705E-3</v>
      </c>
      <c r="H1257" s="90">
        <f t="shared" si="310"/>
        <v>1.1372610961933253E-3</v>
      </c>
      <c r="I1257" s="87">
        <f t="shared" si="311"/>
        <v>1.3343863528668458</v>
      </c>
      <c r="J1257" s="88">
        <f t="shared" si="312"/>
        <v>1.3355184715758137</v>
      </c>
      <c r="K1257" s="88">
        <f t="shared" si="313"/>
        <v>1.3332542341578779</v>
      </c>
      <c r="L1257" s="91">
        <f t="shared" si="314"/>
        <v>8.3644357559687678E-4</v>
      </c>
      <c r="M1257" s="88">
        <f t="shared" si="315"/>
        <v>-1.4204545454541952E-4</v>
      </c>
      <c r="N1257" s="88">
        <f t="shared" si="316"/>
        <v>1.3332702139746262</v>
      </c>
      <c r="O1257" s="92">
        <f t="shared" si="317"/>
        <v>1.334575896382878</v>
      </c>
      <c r="P1257" s="64"/>
      <c r="Q1257" s="85">
        <v>126.00000000000099</v>
      </c>
      <c r="R1257" s="64">
        <f t="shared" si="318"/>
        <v>0</v>
      </c>
      <c r="S1257" s="64">
        <f t="shared" si="319"/>
        <v>1.34</v>
      </c>
      <c r="T1257" s="64"/>
      <c r="U1257" s="64"/>
    </row>
    <row r="1258" spans="1:21">
      <c r="A1258" s="85">
        <v>126.100000000001</v>
      </c>
      <c r="B1258" s="87">
        <f t="shared" si="304"/>
        <v>9.4696969696968941E-4</v>
      </c>
      <c r="C1258" s="88">
        <f t="shared" si="305"/>
        <v>1.2140288156475007E-3</v>
      </c>
      <c r="D1258" s="88">
        <f t="shared" si="306"/>
        <v>6.7991057829187808E-4</v>
      </c>
      <c r="E1258" s="89">
        <f t="shared" si="307"/>
        <v>-0.19882690549020834</v>
      </c>
      <c r="F1258" s="90">
        <f t="shared" si="308"/>
        <v>-0.1999999999999999</v>
      </c>
      <c r="G1258" s="90">
        <f t="shared" si="309"/>
        <v>1.1352527514111731E-3</v>
      </c>
      <c r="H1258" s="90">
        <f t="shared" si="310"/>
        <v>1.1363636363636272E-3</v>
      </c>
      <c r="I1258" s="87">
        <f t="shared" si="311"/>
        <v>1.3343907828282828</v>
      </c>
      <c r="J1258" s="88">
        <f t="shared" si="312"/>
        <v>1.3355220132538907</v>
      </c>
      <c r="K1258" s="88">
        <f t="shared" si="313"/>
        <v>1.3332595524026749</v>
      </c>
      <c r="L1258" s="91">
        <f t="shared" si="314"/>
        <v>8.357846193384784E-4</v>
      </c>
      <c r="M1258" s="88">
        <f t="shared" si="315"/>
        <v>-1.4193288939883325E-4</v>
      </c>
      <c r="N1258" s="88">
        <f t="shared" si="316"/>
        <v>1.3332755195358079</v>
      </c>
      <c r="O1258" s="92">
        <f t="shared" si="317"/>
        <v>1.3345801767676768</v>
      </c>
      <c r="P1258" s="64"/>
      <c r="Q1258" s="85">
        <v>126.100000000001</v>
      </c>
      <c r="R1258" s="64">
        <f t="shared" si="318"/>
        <v>0</v>
      </c>
      <c r="S1258" s="64">
        <f t="shared" si="319"/>
        <v>1.34</v>
      </c>
      <c r="T1258" s="64"/>
      <c r="U1258" s="64"/>
    </row>
    <row r="1259" spans="1:21">
      <c r="A1259" s="85">
        <v>126.200000000001</v>
      </c>
      <c r="B1259" s="87">
        <f t="shared" si="304"/>
        <v>9.4622299321872768E-4</v>
      </c>
      <c r="C1259" s="88">
        <f t="shared" si="305"/>
        <v>1.2130721471438554E-3</v>
      </c>
      <c r="D1259" s="88">
        <f t="shared" si="306"/>
        <v>6.7937383929359994E-4</v>
      </c>
      <c r="E1259" s="89">
        <f t="shared" si="307"/>
        <v>-0.19882782959415191</v>
      </c>
      <c r="F1259" s="90">
        <f t="shared" si="308"/>
        <v>-0.1999999999999999</v>
      </c>
      <c r="G1259" s="90">
        <f t="shared" si="309"/>
        <v>1.1343584572724892E-3</v>
      </c>
      <c r="H1259" s="90">
        <f t="shared" si="310"/>
        <v>1.1354675918624731E-3</v>
      </c>
      <c r="I1259" s="87">
        <f t="shared" si="311"/>
        <v>1.3343952058035011</v>
      </c>
      <c r="J1259" s="88">
        <f t="shared" si="312"/>
        <v>1.3355255493385494</v>
      </c>
      <c r="K1259" s="88">
        <f t="shared" si="313"/>
        <v>1.3332648622684531</v>
      </c>
      <c r="L1259" s="91">
        <f t="shared" si="314"/>
        <v>8.3512670051950596E-4</v>
      </c>
      <c r="M1259" s="88">
        <f t="shared" si="315"/>
        <v>-1.418205025173375E-4</v>
      </c>
      <c r="N1259" s="88">
        <f t="shared" si="316"/>
        <v>1.3332808167380894</v>
      </c>
      <c r="O1259" s="92">
        <f t="shared" si="317"/>
        <v>1.3345844504021449</v>
      </c>
      <c r="P1259" s="64"/>
      <c r="Q1259" s="85">
        <v>126.200000000001</v>
      </c>
      <c r="R1259" s="64">
        <f t="shared" si="318"/>
        <v>0</v>
      </c>
      <c r="S1259" s="64">
        <f t="shared" si="319"/>
        <v>1.34</v>
      </c>
      <c r="T1259" s="64"/>
      <c r="U1259" s="64"/>
    </row>
    <row r="1260" spans="1:21">
      <c r="A1260" s="85">
        <v>126.30000000000101</v>
      </c>
      <c r="B1260" s="87">
        <f t="shared" si="304"/>
        <v>9.4547746612038319E-4</v>
      </c>
      <c r="C1260" s="88">
        <f t="shared" si="305"/>
        <v>1.2121169851861014E-3</v>
      </c>
      <c r="D1260" s="88">
        <f t="shared" si="306"/>
        <v>6.7883794705466511E-4</v>
      </c>
      <c r="E1260" s="89">
        <f t="shared" si="307"/>
        <v>-0.19882875224331734</v>
      </c>
      <c r="F1260" s="90">
        <f t="shared" si="308"/>
        <v>-0.20000000000000009</v>
      </c>
      <c r="G1260" s="90">
        <f t="shared" si="309"/>
        <v>1.1334655709832723E-3</v>
      </c>
      <c r="H1260" s="90">
        <f t="shared" si="310"/>
        <v>1.1345729593444599E-3</v>
      </c>
      <c r="I1260" s="87">
        <f t="shared" si="311"/>
        <v>1.3343996218090137</v>
      </c>
      <c r="J1260" s="88">
        <f t="shared" si="312"/>
        <v>1.3355290798430288</v>
      </c>
      <c r="K1260" s="88">
        <f t="shared" si="313"/>
        <v>1.3332701637749986</v>
      </c>
      <c r="L1260" s="91">
        <f t="shared" si="314"/>
        <v>8.3446981669185131E-4</v>
      </c>
      <c r="M1260" s="88">
        <f t="shared" si="315"/>
        <v>-1.4170829347780946E-4</v>
      </c>
      <c r="N1260" s="88">
        <f t="shared" si="316"/>
        <v>1.3332861056012091</v>
      </c>
      <c r="O1260" s="92">
        <f t="shared" si="317"/>
        <v>1.3345887173022377</v>
      </c>
      <c r="P1260" s="64"/>
      <c r="Q1260" s="85">
        <v>126.30000000000101</v>
      </c>
      <c r="R1260" s="64">
        <f t="shared" si="318"/>
        <v>0</v>
      </c>
      <c r="S1260" s="64">
        <f t="shared" si="319"/>
        <v>1.34</v>
      </c>
      <c r="T1260" s="64"/>
      <c r="U1260" s="64"/>
    </row>
    <row r="1261" spans="1:21">
      <c r="A1261" s="85">
        <v>126.400000000001</v>
      </c>
      <c r="B1261" s="87">
        <f t="shared" si="304"/>
        <v>9.4473311289559945E-4</v>
      </c>
      <c r="C1261" s="88">
        <f t="shared" si="305"/>
        <v>1.2111633262183088E-3</v>
      </c>
      <c r="D1261" s="88">
        <f t="shared" si="306"/>
        <v>6.7830289957289012E-4</v>
      </c>
      <c r="E1261" s="89">
        <f t="shared" si="307"/>
        <v>-0.19882967344113772</v>
      </c>
      <c r="F1261" s="90">
        <f t="shared" si="308"/>
        <v>-0.20000000000000004</v>
      </c>
      <c r="G1261" s="90">
        <f t="shared" si="309"/>
        <v>1.132574089221661E-3</v>
      </c>
      <c r="H1261" s="90">
        <f t="shared" si="310"/>
        <v>1.1336797354747194E-3</v>
      </c>
      <c r="I1261" s="87">
        <f t="shared" si="311"/>
        <v>1.3344040308612817</v>
      </c>
      <c r="J1261" s="88">
        <f t="shared" si="312"/>
        <v>1.3355326047805274</v>
      </c>
      <c r="K1261" s="88">
        <f t="shared" si="313"/>
        <v>1.333275456942036</v>
      </c>
      <c r="L1261" s="91">
        <f t="shared" si="314"/>
        <v>8.3381396541485817E-4</v>
      </c>
      <c r="M1261" s="88">
        <f t="shared" si="315"/>
        <v>-1.4159626185864619E-4</v>
      </c>
      <c r="N1261" s="88">
        <f t="shared" si="316"/>
        <v>1.3332913861448437</v>
      </c>
      <c r="O1261" s="92">
        <f t="shared" si="317"/>
        <v>1.3345929774838607</v>
      </c>
      <c r="P1261" s="64"/>
      <c r="Q1261" s="85">
        <v>126.400000000001</v>
      </c>
      <c r="R1261" s="64">
        <f t="shared" si="318"/>
        <v>0</v>
      </c>
      <c r="S1261" s="64">
        <f t="shared" si="319"/>
        <v>1.34</v>
      </c>
      <c r="T1261" s="64"/>
      <c r="U1261" s="64"/>
    </row>
    <row r="1262" spans="1:21">
      <c r="A1262" s="85">
        <v>126.50000000000099</v>
      </c>
      <c r="B1262" s="87">
        <f t="shared" si="304"/>
        <v>9.4398993077406427E-4</v>
      </c>
      <c r="C1262" s="88">
        <f t="shared" si="305"/>
        <v>1.2102111666957296E-3</v>
      </c>
      <c r="D1262" s="88">
        <f t="shared" si="306"/>
        <v>6.7776869485239885E-4</v>
      </c>
      <c r="E1262" s="89">
        <f t="shared" si="307"/>
        <v>-0.19883059319103449</v>
      </c>
      <c r="F1262" s="90">
        <f t="shared" si="308"/>
        <v>-0.2</v>
      </c>
      <c r="G1262" s="90">
        <f t="shared" si="309"/>
        <v>1.1316840086762351E-3</v>
      </c>
      <c r="H1262" s="90">
        <f t="shared" si="310"/>
        <v>1.1327879169288771E-3</v>
      </c>
      <c r="I1262" s="87">
        <f t="shared" si="311"/>
        <v>1.3344084329767152</v>
      </c>
      <c r="J1262" s="88">
        <f t="shared" si="312"/>
        <v>1.3355361241642028</v>
      </c>
      <c r="K1262" s="88">
        <f t="shared" si="313"/>
        <v>1.3332807417892276</v>
      </c>
      <c r="L1262" s="91">
        <f t="shared" si="314"/>
        <v>8.3315914425631846E-4</v>
      </c>
      <c r="M1262" s="88">
        <f t="shared" si="315"/>
        <v>-1.4148440723926517E-4</v>
      </c>
      <c r="N1262" s="88">
        <f t="shared" si="316"/>
        <v>1.3332966583886079</v>
      </c>
      <c r="O1262" s="92">
        <f t="shared" si="317"/>
        <v>1.33459723096287</v>
      </c>
      <c r="P1262" s="64"/>
      <c r="Q1262" s="85">
        <v>126.50000000000099</v>
      </c>
      <c r="R1262" s="64">
        <f t="shared" si="318"/>
        <v>0</v>
      </c>
      <c r="S1262" s="64">
        <f t="shared" si="319"/>
        <v>1.34</v>
      </c>
      <c r="T1262" s="64"/>
      <c r="U1262" s="64"/>
    </row>
    <row r="1263" spans="1:21">
      <c r="A1263" s="86">
        <v>126.600000000001</v>
      </c>
      <c r="B1263" s="87">
        <f t="shared" si="304"/>
        <v>9.4324791699417583E-4</v>
      </c>
      <c r="C1263" s="88">
        <f t="shared" si="305"/>
        <v>1.2092605030847544E-3</v>
      </c>
      <c r="D1263" s="88">
        <f t="shared" si="306"/>
        <v>6.7723533090359716E-4</v>
      </c>
      <c r="E1263" s="89">
        <f t="shared" si="307"/>
        <v>-0.19883151149641909</v>
      </c>
      <c r="F1263" s="90">
        <f t="shared" si="308"/>
        <v>-0.19999999999999987</v>
      </c>
      <c r="G1263" s="90">
        <f t="shared" si="309"/>
        <v>1.1307953260459767E-3</v>
      </c>
      <c r="H1263" s="90">
        <f t="shared" si="310"/>
        <v>1.1318975003930109E-3</v>
      </c>
      <c r="I1263" s="87">
        <f t="shared" si="311"/>
        <v>1.3344128281716712</v>
      </c>
      <c r="J1263" s="88">
        <f t="shared" si="312"/>
        <v>1.3355396380071691</v>
      </c>
      <c r="K1263" s="88">
        <f t="shared" si="313"/>
        <v>1.3332860183361732</v>
      </c>
      <c r="L1263" s="91">
        <f t="shared" si="314"/>
        <v>8.3250535079081023E-4</v>
      </c>
      <c r="M1263" s="88">
        <f t="shared" si="315"/>
        <v>-1.4137272920043735E-4</v>
      </c>
      <c r="N1263" s="88">
        <f t="shared" si="316"/>
        <v>1.3333019223520544</v>
      </c>
      <c r="O1263" s="92">
        <f t="shared" si="317"/>
        <v>1.3346014777550699</v>
      </c>
      <c r="P1263" s="64"/>
      <c r="Q1263" s="85">
        <v>126.600000000001</v>
      </c>
      <c r="R1263" s="64">
        <f t="shared" si="318"/>
        <v>0</v>
      </c>
      <c r="S1263" s="64">
        <f t="shared" si="319"/>
        <v>1.34</v>
      </c>
      <c r="T1263" s="64"/>
      <c r="U1263" s="64"/>
    </row>
    <row r="1264" spans="1:21">
      <c r="A1264" s="85">
        <v>126.700000000001</v>
      </c>
      <c r="B1264" s="87">
        <f t="shared" si="304"/>
        <v>9.4250706880300852E-4</v>
      </c>
      <c r="C1264" s="88">
        <f t="shared" si="305"/>
        <v>1.2083113318628678E-3</v>
      </c>
      <c r="D1264" s="88">
        <f t="shared" si="306"/>
        <v>6.7670280574314923E-4</v>
      </c>
      <c r="E1264" s="89">
        <f t="shared" si="307"/>
        <v>-0.19883242836069176</v>
      </c>
      <c r="F1264" s="90">
        <f t="shared" si="308"/>
        <v>-0.1999999999999999</v>
      </c>
      <c r="G1264" s="90">
        <f t="shared" si="309"/>
        <v>1.1299080380402283E-3</v>
      </c>
      <c r="H1264" s="90">
        <f t="shared" si="310"/>
        <v>1.1310084825636101E-3</v>
      </c>
      <c r="I1264" s="87">
        <f t="shared" si="311"/>
        <v>1.334417216462457</v>
      </c>
      <c r="J1264" s="88">
        <f t="shared" si="312"/>
        <v>1.3355431463225018</v>
      </c>
      <c r="K1264" s="88">
        <f t="shared" si="313"/>
        <v>1.3332912866024123</v>
      </c>
      <c r="L1264" s="91">
        <f t="shared" si="314"/>
        <v>8.3185258260119158E-4</v>
      </c>
      <c r="M1264" s="88">
        <f t="shared" si="315"/>
        <v>-1.4126122732461936E-4</v>
      </c>
      <c r="N1264" s="88">
        <f t="shared" si="316"/>
        <v>1.3333071780546752</v>
      </c>
      <c r="O1264" s="92">
        <f t="shared" si="317"/>
        <v>1.3346057178762176</v>
      </c>
      <c r="P1264" s="64"/>
      <c r="Q1264" s="85">
        <v>126.700000000001</v>
      </c>
      <c r="R1264" s="64">
        <f t="shared" si="318"/>
        <v>0</v>
      </c>
      <c r="S1264" s="64">
        <f t="shared" si="319"/>
        <v>1.34</v>
      </c>
      <c r="T1264" s="64"/>
      <c r="U1264" s="64"/>
    </row>
    <row r="1265" spans="1:21">
      <c r="A1265" s="85">
        <v>126.80000000000101</v>
      </c>
      <c r="B1265" s="87">
        <f t="shared" si="304"/>
        <v>9.4176738345627881E-4</v>
      </c>
      <c r="C1265" s="88">
        <f t="shared" si="305"/>
        <v>1.2073636495186053E-3</v>
      </c>
      <c r="D1265" s="88">
        <f t="shared" si="306"/>
        <v>6.7617111739395235E-4</v>
      </c>
      <c r="E1265" s="89">
        <f t="shared" si="307"/>
        <v>-0.19883334378724196</v>
      </c>
      <c r="F1265" s="90">
        <f t="shared" si="308"/>
        <v>-0.19999999999999987</v>
      </c>
      <c r="G1265" s="90">
        <f t="shared" si="309"/>
        <v>1.1290221413786524E-3</v>
      </c>
      <c r="H1265" s="90">
        <f t="shared" si="310"/>
        <v>1.1301208601475344E-3</v>
      </c>
      <c r="I1265" s="87">
        <f t="shared" si="311"/>
        <v>1.3344215978653275</v>
      </c>
      <c r="J1265" s="88">
        <f t="shared" si="312"/>
        <v>1.3355466491232331</v>
      </c>
      <c r="K1265" s="88">
        <f t="shared" si="313"/>
        <v>1.333296546607422</v>
      </c>
      <c r="L1265" s="91">
        <f t="shared" si="314"/>
        <v>8.3120083727760438E-4</v>
      </c>
      <c r="M1265" s="88">
        <f t="shared" si="315"/>
        <v>-1.4114990119495538E-4</v>
      </c>
      <c r="N1265" s="88">
        <f t="shared" si="316"/>
        <v>1.3333124255159006</v>
      </c>
      <c r="O1265" s="92">
        <f t="shared" si="317"/>
        <v>1.3346099513420187</v>
      </c>
      <c r="P1265" s="64"/>
      <c r="Q1265" s="85">
        <v>126.80000000000101</v>
      </c>
      <c r="R1265" s="64">
        <f t="shared" si="318"/>
        <v>0</v>
      </c>
      <c r="S1265" s="64">
        <f t="shared" si="319"/>
        <v>1.34</v>
      </c>
      <c r="T1265" s="64"/>
      <c r="U1265" s="64"/>
    </row>
    <row r="1266" spans="1:21">
      <c r="A1266" s="85">
        <v>126.900000000001</v>
      </c>
      <c r="B1266" s="87">
        <f t="shared" si="304"/>
        <v>9.410288582183112E-4</v>
      </c>
      <c r="C1266" s="88">
        <f t="shared" si="305"/>
        <v>1.2064174525515101E-3</v>
      </c>
      <c r="D1266" s="88">
        <f t="shared" si="306"/>
        <v>6.7564026388511214E-4</v>
      </c>
      <c r="E1266" s="89">
        <f t="shared" si="307"/>
        <v>-0.19883425777944916</v>
      </c>
      <c r="F1266" s="90">
        <f t="shared" si="308"/>
        <v>-0.1999999999999999</v>
      </c>
      <c r="G1266" s="90">
        <f t="shared" si="309"/>
        <v>1.1281376327911916E-3</v>
      </c>
      <c r="H1266" s="90">
        <f t="shared" si="310"/>
        <v>1.1292346298619734E-3</v>
      </c>
      <c r="I1266" s="87">
        <f t="shared" si="311"/>
        <v>1.3344259723964871</v>
      </c>
      <c r="J1266" s="88">
        <f t="shared" si="312"/>
        <v>1.3355501464223551</v>
      </c>
      <c r="K1266" s="88">
        <f t="shared" si="313"/>
        <v>1.3333017983706192</v>
      </c>
      <c r="L1266" s="91">
        <f t="shared" si="314"/>
        <v>8.3055011241747192E-4</v>
      </c>
      <c r="M1266" s="88">
        <f t="shared" si="315"/>
        <v>-1.4103875039660812E-4</v>
      </c>
      <c r="N1266" s="88">
        <f t="shared" si="316"/>
        <v>1.3333176647551004</v>
      </c>
      <c r="O1266" s="92">
        <f t="shared" si="317"/>
        <v>1.3346141781681307</v>
      </c>
      <c r="P1266" s="64"/>
      <c r="Q1266" s="85">
        <v>126.900000000001</v>
      </c>
      <c r="R1266" s="64">
        <f t="shared" si="318"/>
        <v>0</v>
      </c>
      <c r="S1266" s="64">
        <f t="shared" si="319"/>
        <v>1.34</v>
      </c>
      <c r="T1266" s="64"/>
      <c r="U1266" s="64"/>
    </row>
    <row r="1267" spans="1:21">
      <c r="A1267" s="85">
        <v>127.00000000000099</v>
      </c>
      <c r="B1267" s="87">
        <f t="shared" si="304"/>
        <v>9.402914903620048E-4</v>
      </c>
      <c r="C1267" s="88">
        <f t="shared" si="305"/>
        <v>1.2054727374720903E-3</v>
      </c>
      <c r="D1267" s="88">
        <f t="shared" si="306"/>
        <v>6.7511024325191929E-4</v>
      </c>
      <c r="E1267" s="89">
        <f t="shared" si="307"/>
        <v>-0.19883517034068141</v>
      </c>
      <c r="F1267" s="90">
        <f t="shared" si="308"/>
        <v>-0.19999999999999996</v>
      </c>
      <c r="G1267" s="90">
        <f t="shared" si="309"/>
        <v>1.1272545090180272E-3</v>
      </c>
      <c r="H1267" s="90">
        <f t="shared" si="310"/>
        <v>1.1283497884344057E-3</v>
      </c>
      <c r="I1267" s="87">
        <f t="shared" si="311"/>
        <v>1.3344303400720892</v>
      </c>
      <c r="J1267" s="88">
        <f t="shared" si="312"/>
        <v>1.335553638232819</v>
      </c>
      <c r="K1267" s="88">
        <f t="shared" si="313"/>
        <v>1.3333070419113593</v>
      </c>
      <c r="L1267" s="91">
        <f t="shared" si="314"/>
        <v>8.2990040562633076E-4</v>
      </c>
      <c r="M1267" s="88">
        <f t="shared" si="315"/>
        <v>-1.4092777451559383E-4</v>
      </c>
      <c r="N1267" s="88">
        <f t="shared" si="316"/>
        <v>1.3333228957915833</v>
      </c>
      <c r="O1267" s="92">
        <f t="shared" si="317"/>
        <v>1.3346183983701616</v>
      </c>
      <c r="P1267" s="64"/>
      <c r="Q1267" s="85">
        <v>127.00000000000099</v>
      </c>
      <c r="R1267" s="64">
        <f t="shared" si="318"/>
        <v>0</v>
      </c>
      <c r="S1267" s="64">
        <f t="shared" si="319"/>
        <v>1.34</v>
      </c>
      <c r="T1267" s="64"/>
      <c r="U1267" s="64"/>
    </row>
    <row r="1268" spans="1:21">
      <c r="A1268" s="85">
        <v>127.100000000001</v>
      </c>
      <c r="B1268" s="87">
        <f t="shared" si="304"/>
        <v>9.3955527716879932E-4</v>
      </c>
      <c r="C1268" s="88">
        <f t="shared" si="305"/>
        <v>1.2045295008017742E-3</v>
      </c>
      <c r="D1268" s="88">
        <f t="shared" si="306"/>
        <v>6.7458105353582426E-4</v>
      </c>
      <c r="E1268" s="89">
        <f t="shared" si="307"/>
        <v>-0.19883608147429677</v>
      </c>
      <c r="F1268" s="90">
        <f t="shared" si="308"/>
        <v>-0.19999999999999996</v>
      </c>
      <c r="G1268" s="90">
        <f t="shared" si="309"/>
        <v>1.1263727668095402E-3</v>
      </c>
      <c r="H1268" s="90">
        <f t="shared" si="310"/>
        <v>1.1274663326025591E-3</v>
      </c>
      <c r="I1268" s="87">
        <f t="shared" si="311"/>
        <v>1.3344347009082369</v>
      </c>
      <c r="J1268" s="88">
        <f t="shared" si="312"/>
        <v>1.3355571245675357</v>
      </c>
      <c r="K1268" s="88">
        <f t="shared" si="313"/>
        <v>1.3333122772489381</v>
      </c>
      <c r="L1268" s="91">
        <f t="shared" si="314"/>
        <v>8.2925171451666538E-4</v>
      </c>
      <c r="M1268" s="88">
        <f t="shared" si="315"/>
        <v>-1.4081697313911507E-4</v>
      </c>
      <c r="N1268" s="88">
        <f t="shared" si="316"/>
        <v>1.3333281186445982</v>
      </c>
      <c r="O1268" s="92">
        <f t="shared" si="317"/>
        <v>1.3346226119636706</v>
      </c>
      <c r="P1268" s="64"/>
      <c r="Q1268" s="85">
        <v>127.100000000001</v>
      </c>
      <c r="R1268" s="64">
        <f t="shared" si="318"/>
        <v>0</v>
      </c>
      <c r="S1268" s="64">
        <f t="shared" si="319"/>
        <v>1.34</v>
      </c>
      <c r="T1268" s="64"/>
      <c r="U1268" s="64"/>
    </row>
    <row r="1269" spans="1:21">
      <c r="A1269" s="85">
        <v>127.200000000001</v>
      </c>
      <c r="B1269" s="87">
        <f t="shared" si="304"/>
        <v>9.388202159286423E-4</v>
      </c>
      <c r="C1269" s="88">
        <f t="shared" si="305"/>
        <v>1.2035877390728714E-3</v>
      </c>
      <c r="D1269" s="88">
        <f t="shared" si="306"/>
        <v>6.7405269278441313E-4</v>
      </c>
      <c r="E1269" s="89">
        <f t="shared" si="307"/>
        <v>-0.19883699118364284</v>
      </c>
      <c r="F1269" s="90">
        <f t="shared" si="308"/>
        <v>-0.19999999999999996</v>
      </c>
      <c r="G1269" s="90">
        <f t="shared" si="309"/>
        <v>1.1254924029262714E-3</v>
      </c>
      <c r="H1269" s="90">
        <f t="shared" si="310"/>
        <v>1.1265842591143707E-3</v>
      </c>
      <c r="I1269" s="87">
        <f t="shared" si="311"/>
        <v>1.3344390549209828</v>
      </c>
      <c r="J1269" s="88">
        <f t="shared" si="312"/>
        <v>1.3355606054393756</v>
      </c>
      <c r="K1269" s="88">
        <f t="shared" si="313"/>
        <v>1.33331750440259</v>
      </c>
      <c r="L1269" s="91">
        <f t="shared" si="314"/>
        <v>8.2860403670873982E-4</v>
      </c>
      <c r="M1269" s="88">
        <f t="shared" si="315"/>
        <v>-1.4070634585605982E-4</v>
      </c>
      <c r="N1269" s="88">
        <f t="shared" si="316"/>
        <v>1.3333333333333335</v>
      </c>
      <c r="O1269" s="92">
        <f t="shared" si="317"/>
        <v>1.3346268189641683</v>
      </c>
      <c r="P1269" s="64"/>
      <c r="Q1269" s="85">
        <v>127.200000000001</v>
      </c>
      <c r="R1269" s="64">
        <f t="shared" si="318"/>
        <v>0</v>
      </c>
      <c r="S1269" s="64">
        <f t="shared" si="319"/>
        <v>1.34</v>
      </c>
      <c r="T1269" s="64"/>
      <c r="U1269" s="64"/>
    </row>
    <row r="1270" spans="1:21">
      <c r="A1270" s="85">
        <v>127.30000000000101</v>
      </c>
      <c r="B1270" s="87">
        <f t="shared" si="304"/>
        <v>9.3808630393995499E-4</v>
      </c>
      <c r="C1270" s="88">
        <f t="shared" si="305"/>
        <v>1.2026474488285254E-3</v>
      </c>
      <c r="D1270" s="88">
        <f t="shared" si="306"/>
        <v>6.7352515905138438E-4</v>
      </c>
      <c r="E1270" s="89">
        <f t="shared" si="307"/>
        <v>-0.19883789947205643</v>
      </c>
      <c r="F1270" s="90">
        <f t="shared" si="308"/>
        <v>-0.20000000000000009</v>
      </c>
      <c r="G1270" s="90">
        <f t="shared" si="309"/>
        <v>1.1246134141388807E-3</v>
      </c>
      <c r="H1270" s="90">
        <f t="shared" si="310"/>
        <v>1.1257035647279461E-3</v>
      </c>
      <c r="I1270" s="87">
        <f t="shared" si="311"/>
        <v>1.3344434021263292</v>
      </c>
      <c r="J1270" s="88">
        <f t="shared" si="312"/>
        <v>1.3355640808611682</v>
      </c>
      <c r="K1270" s="88">
        <f t="shared" si="313"/>
        <v>1.3333227233914902</v>
      </c>
      <c r="L1270" s="91">
        <f t="shared" si="314"/>
        <v>8.2795736983009725E-4</v>
      </c>
      <c r="M1270" s="88">
        <f t="shared" si="315"/>
        <v>-1.4059589225666854E-4</v>
      </c>
      <c r="N1270" s="88">
        <f t="shared" si="316"/>
        <v>1.3333385398769175</v>
      </c>
      <c r="O1270" s="92">
        <f t="shared" si="317"/>
        <v>1.3346310193871171</v>
      </c>
      <c r="P1270" s="64"/>
      <c r="Q1270" s="85">
        <v>127.30000000000101</v>
      </c>
      <c r="R1270" s="64">
        <f t="shared" si="318"/>
        <v>0</v>
      </c>
      <c r="S1270" s="64">
        <f t="shared" si="319"/>
        <v>1.34</v>
      </c>
      <c r="T1270" s="64"/>
      <c r="U1270" s="64"/>
    </row>
    <row r="1271" spans="1:21">
      <c r="A1271" s="85">
        <v>127.400000000001</v>
      </c>
      <c r="B1271" s="87">
        <f t="shared" si="304"/>
        <v>9.3735353850960045E-4</v>
      </c>
      <c r="C1271" s="88">
        <f t="shared" si="305"/>
        <v>1.2017086266226762E-3</v>
      </c>
      <c r="D1271" s="88">
        <f t="shared" si="306"/>
        <v>6.7299845039652472E-4</v>
      </c>
      <c r="E1271" s="89">
        <f t="shared" si="307"/>
        <v>-0.19883880634286435</v>
      </c>
      <c r="F1271" s="90">
        <f t="shared" si="308"/>
        <v>-0.2</v>
      </c>
      <c r="G1271" s="90">
        <f t="shared" si="309"/>
        <v>1.1237357972281095E-3</v>
      </c>
      <c r="H1271" s="90">
        <f t="shared" si="310"/>
        <v>1.1248242462115205E-3</v>
      </c>
      <c r="I1271" s="87">
        <f t="shared" si="311"/>
        <v>1.3344477425402281</v>
      </c>
      <c r="J1271" s="88">
        <f t="shared" si="312"/>
        <v>1.3355675508457032</v>
      </c>
      <c r="K1271" s="88">
        <f t="shared" si="313"/>
        <v>1.333327934234753</v>
      </c>
      <c r="L1271" s="91">
        <f t="shared" si="314"/>
        <v>8.2731171151572639E-4</v>
      </c>
      <c r="M1271" s="88">
        <f t="shared" si="315"/>
        <v>-1.4048561193186852E-4</v>
      </c>
      <c r="N1271" s="88">
        <f t="shared" si="316"/>
        <v>1.3333437382944189</v>
      </c>
      <c r="O1271" s="92">
        <f t="shared" si="317"/>
        <v>1.33463521324793</v>
      </c>
      <c r="P1271" s="64"/>
      <c r="Q1271" s="85">
        <v>127.400000000001</v>
      </c>
      <c r="R1271" s="64">
        <f t="shared" si="318"/>
        <v>0</v>
      </c>
      <c r="S1271" s="64">
        <f t="shared" si="319"/>
        <v>1.34</v>
      </c>
      <c r="T1271" s="64"/>
      <c r="U1271" s="64"/>
    </row>
    <row r="1272" spans="1:21">
      <c r="A1272" s="85">
        <v>127.50000000000099</v>
      </c>
      <c r="B1272" s="87">
        <f t="shared" si="304"/>
        <v>9.3662191695284937E-4</v>
      </c>
      <c r="C1272" s="88">
        <f t="shared" si="305"/>
        <v>1.2007712690200137E-3</v>
      </c>
      <c r="D1272" s="88">
        <f t="shared" si="306"/>
        <v>6.7247256488568502E-4</v>
      </c>
      <c r="E1272" s="89">
        <f t="shared" si="307"/>
        <v>-0.19883971179938248</v>
      </c>
      <c r="F1272" s="90">
        <f t="shared" si="308"/>
        <v>-0.19999999999999996</v>
      </c>
      <c r="G1272" s="90">
        <f t="shared" si="309"/>
        <v>1.1228595489847391E-3</v>
      </c>
      <c r="H1272" s="90">
        <f t="shared" si="310"/>
        <v>1.1239463003434192E-3</v>
      </c>
      <c r="I1272" s="87">
        <f t="shared" si="311"/>
        <v>1.3344520761785825</v>
      </c>
      <c r="J1272" s="88">
        <f t="shared" si="312"/>
        <v>1.335571015405731</v>
      </c>
      <c r="K1272" s="88">
        <f t="shared" si="313"/>
        <v>1.3333331369514341</v>
      </c>
      <c r="L1272" s="91">
        <f t="shared" si="314"/>
        <v>8.2666705940806062E-4</v>
      </c>
      <c r="M1272" s="88">
        <f t="shared" si="315"/>
        <v>-1.4037550447443842E-4</v>
      </c>
      <c r="N1272" s="88">
        <f t="shared" si="316"/>
        <v>1.333348928604847</v>
      </c>
      <c r="O1272" s="92">
        <f t="shared" si="317"/>
        <v>1.3346394005619731</v>
      </c>
      <c r="P1272" s="64"/>
      <c r="Q1272" s="85">
        <v>127.50000000000099</v>
      </c>
      <c r="R1272" s="64">
        <f t="shared" si="318"/>
        <v>0</v>
      </c>
      <c r="S1272" s="64">
        <f t="shared" si="319"/>
        <v>1.34</v>
      </c>
      <c r="T1272" s="64"/>
      <c r="U1272" s="64"/>
    </row>
    <row r="1273" spans="1:21">
      <c r="A1273" s="85">
        <v>127.600000000001</v>
      </c>
      <c r="B1273" s="87">
        <f t="shared" si="304"/>
        <v>9.3589143659334785E-4</v>
      </c>
      <c r="C1273" s="88">
        <f t="shared" si="305"/>
        <v>1.1998353725959391E-3</v>
      </c>
      <c r="D1273" s="88">
        <f t="shared" si="306"/>
        <v>6.7194750059075656E-4</v>
      </c>
      <c r="E1273" s="89">
        <f t="shared" si="307"/>
        <v>-0.19884061584491647</v>
      </c>
      <c r="F1273" s="90">
        <f t="shared" si="308"/>
        <v>-0.1999999999999999</v>
      </c>
      <c r="G1273" s="90">
        <f t="shared" si="309"/>
        <v>1.1219846662095527E-3</v>
      </c>
      <c r="H1273" s="90">
        <f t="shared" si="310"/>
        <v>1.1230697239120173E-3</v>
      </c>
      <c r="I1273" s="87">
        <f t="shared" si="311"/>
        <v>1.3344564030572454</v>
      </c>
      <c r="J1273" s="88">
        <f t="shared" si="312"/>
        <v>1.3355744745539611</v>
      </c>
      <c r="K1273" s="88">
        <f t="shared" si="313"/>
        <v>1.3333383315605298</v>
      </c>
      <c r="L1273" s="91">
        <f t="shared" si="314"/>
        <v>8.2602341115681048E-4</v>
      </c>
      <c r="M1273" s="88">
        <f t="shared" si="315"/>
        <v>-1.4026556947834278E-4</v>
      </c>
      <c r="N1273" s="88">
        <f t="shared" si="316"/>
        <v>1.3333541108271521</v>
      </c>
      <c r="O1273" s="92">
        <f t="shared" si="317"/>
        <v>1.3346435813445643</v>
      </c>
      <c r="P1273" s="64"/>
      <c r="Q1273" s="85">
        <v>127.600000000001</v>
      </c>
      <c r="R1273" s="64">
        <f t="shared" si="318"/>
        <v>0</v>
      </c>
      <c r="S1273" s="64">
        <f t="shared" si="319"/>
        <v>1.34</v>
      </c>
      <c r="T1273" s="64"/>
      <c r="U1273" s="64"/>
    </row>
    <row r="1274" spans="1:21">
      <c r="A1274" s="85">
        <v>127.700000000001</v>
      </c>
      <c r="B1274" s="87">
        <f t="shared" si="304"/>
        <v>9.3516209476308498E-4</v>
      </c>
      <c r="C1274" s="88">
        <f t="shared" si="305"/>
        <v>1.1989009339365222E-3</v>
      </c>
      <c r="D1274" s="88">
        <f t="shared" si="306"/>
        <v>6.7142325558964774E-4</v>
      </c>
      <c r="E1274" s="89">
        <f t="shared" si="307"/>
        <v>-0.19884151848276282</v>
      </c>
      <c r="F1274" s="90">
        <f t="shared" si="308"/>
        <v>-0.1999999999999999</v>
      </c>
      <c r="G1274" s="90">
        <f t="shared" si="309"/>
        <v>1.1211111457132981E-3</v>
      </c>
      <c r="H1274" s="90">
        <f t="shared" si="310"/>
        <v>1.1221945137157019E-3</v>
      </c>
      <c r="I1274" s="87">
        <f t="shared" si="311"/>
        <v>1.3344607231920202</v>
      </c>
      <c r="J1274" s="88">
        <f t="shared" si="312"/>
        <v>1.335577928303064</v>
      </c>
      <c r="K1274" s="88">
        <f t="shared" si="313"/>
        <v>1.3333435180809765</v>
      </c>
      <c r="L1274" s="91">
        <f t="shared" si="314"/>
        <v>8.2538076441896434E-4</v>
      </c>
      <c r="M1274" s="88">
        <f t="shared" si="315"/>
        <v>-1.4015580653823257E-4</v>
      </c>
      <c r="N1274" s="88">
        <f t="shared" si="316"/>
        <v>1.3333592849802249</v>
      </c>
      <c r="O1274" s="92">
        <f t="shared" si="317"/>
        <v>1.3346477556109728</v>
      </c>
      <c r="P1274" s="64"/>
      <c r="Q1274" s="85">
        <v>127.700000000001</v>
      </c>
      <c r="R1274" s="64">
        <f t="shared" si="318"/>
        <v>0</v>
      </c>
      <c r="S1274" s="64">
        <f t="shared" si="319"/>
        <v>1.34</v>
      </c>
      <c r="T1274" s="64"/>
      <c r="U1274" s="64"/>
    </row>
    <row r="1275" spans="1:21">
      <c r="A1275" s="85">
        <v>127.80000000000101</v>
      </c>
      <c r="B1275" s="87">
        <f t="shared" si="304"/>
        <v>9.3443388880235987E-4</v>
      </c>
      <c r="C1275" s="88">
        <f t="shared" si="305"/>
        <v>1.1979679496384589E-3</v>
      </c>
      <c r="D1275" s="88">
        <f t="shared" si="306"/>
        <v>6.7089982796626085E-4</v>
      </c>
      <c r="E1275" s="89">
        <f t="shared" si="307"/>
        <v>-0.19884241971620603</v>
      </c>
      <c r="F1275" s="90">
        <f t="shared" si="308"/>
        <v>-0.19999999999999987</v>
      </c>
      <c r="G1275" s="90">
        <f t="shared" si="309"/>
        <v>1.1202389843166453E-3</v>
      </c>
      <c r="H1275" s="90">
        <f t="shared" si="310"/>
        <v>1.1213206665628317E-3</v>
      </c>
      <c r="I1275" s="87">
        <f t="shared" si="311"/>
        <v>1.3344650365986606</v>
      </c>
      <c r="J1275" s="88">
        <f t="shared" si="312"/>
        <v>1.3355813766656692</v>
      </c>
      <c r="K1275" s="88">
        <f t="shared" si="313"/>
        <v>1.3333486965316521</v>
      </c>
      <c r="L1275" s="91">
        <f t="shared" si="314"/>
        <v>8.2473911685845423E-4</v>
      </c>
      <c r="M1275" s="88">
        <f t="shared" si="315"/>
        <v>-1.4004621525110923E-4</v>
      </c>
      <c r="N1275" s="88">
        <f t="shared" si="316"/>
        <v>1.3333644510828977</v>
      </c>
      <c r="O1275" s="92">
        <f t="shared" si="317"/>
        <v>1.3346519233764211</v>
      </c>
      <c r="P1275" s="64"/>
      <c r="Q1275" s="85">
        <v>127.80000000000101</v>
      </c>
      <c r="R1275" s="64">
        <f t="shared" si="318"/>
        <v>0</v>
      </c>
      <c r="S1275" s="64">
        <f t="shared" si="319"/>
        <v>1.34</v>
      </c>
      <c r="T1275" s="64"/>
      <c r="U1275" s="64"/>
    </row>
    <row r="1276" spans="1:21">
      <c r="A1276" s="85">
        <v>127.900000000001</v>
      </c>
      <c r="B1276" s="87">
        <f t="shared" si="304"/>
        <v>9.3370681605974991E-4</v>
      </c>
      <c r="C1276" s="88">
        <f t="shared" si="305"/>
        <v>1.1970364163090316E-3</v>
      </c>
      <c r="D1276" s="88">
        <f t="shared" si="306"/>
        <v>6.7037721581046823E-4</v>
      </c>
      <c r="E1276" s="89">
        <f t="shared" si="307"/>
        <v>-0.19884331954852158</v>
      </c>
      <c r="F1276" s="90">
        <f t="shared" si="308"/>
        <v>-0.20000000000000004</v>
      </c>
      <c r="G1276" s="90">
        <f t="shared" si="309"/>
        <v>1.1193681788501514E-3</v>
      </c>
      <c r="H1276" s="90">
        <f t="shared" si="310"/>
        <v>1.1204481792716999E-3</v>
      </c>
      <c r="I1276" s="87">
        <f t="shared" si="311"/>
        <v>1.3344693432928729</v>
      </c>
      <c r="J1276" s="88">
        <f t="shared" si="312"/>
        <v>1.33558481965437</v>
      </c>
      <c r="K1276" s="88">
        <f t="shared" si="313"/>
        <v>1.3333538669313756</v>
      </c>
      <c r="L1276" s="91">
        <f t="shared" si="314"/>
        <v>8.2409846614748541E-4</v>
      </c>
      <c r="M1276" s="88">
        <f t="shared" si="315"/>
        <v>-1.3993679521416108E-4</v>
      </c>
      <c r="N1276" s="88">
        <f t="shared" si="316"/>
        <v>1.3333696091539444</v>
      </c>
      <c r="O1276" s="92">
        <f t="shared" si="317"/>
        <v>1.3346560846560849</v>
      </c>
      <c r="P1276" s="64"/>
      <c r="Q1276" s="85">
        <v>127.900000000001</v>
      </c>
      <c r="R1276" s="64">
        <f t="shared" si="318"/>
        <v>0</v>
      </c>
      <c r="S1276" s="64">
        <f t="shared" si="319"/>
        <v>1.34</v>
      </c>
      <c r="T1276" s="64"/>
      <c r="U1276" s="64"/>
    </row>
    <row r="1277" spans="1:21">
      <c r="A1277" s="85">
        <v>128.00000000000099</v>
      </c>
      <c r="B1277" s="87">
        <f t="shared" si="304"/>
        <v>9.3298087389207798E-4</v>
      </c>
      <c r="C1277" s="88">
        <f t="shared" si="305"/>
        <v>1.196106330566066E-3</v>
      </c>
      <c r="D1277" s="88">
        <f t="shared" si="306"/>
        <v>6.6985541721808974E-4</v>
      </c>
      <c r="E1277" s="89">
        <f t="shared" si="307"/>
        <v>-0.19884421798297383</v>
      </c>
      <c r="F1277" s="90">
        <f t="shared" si="308"/>
        <v>-0.1999999999999999</v>
      </c>
      <c r="G1277" s="90">
        <f t="shared" si="309"/>
        <v>1.1184987261542198E-3</v>
      </c>
      <c r="H1277" s="90">
        <f t="shared" si="310"/>
        <v>1.1195770486704935E-3</v>
      </c>
      <c r="I1277" s="87">
        <f t="shared" si="311"/>
        <v>1.3344736432903126</v>
      </c>
      <c r="J1277" s="88">
        <f t="shared" si="312"/>
        <v>1.3355882572817173</v>
      </c>
      <c r="K1277" s="88">
        <f t="shared" si="313"/>
        <v>1.3333590292989079</v>
      </c>
      <c r="L1277" s="91">
        <f t="shared" si="314"/>
        <v>8.2345880996437509E-4</v>
      </c>
      <c r="M1277" s="88">
        <f t="shared" si="315"/>
        <v>-1.3982754602659403E-4</v>
      </c>
      <c r="N1277" s="88">
        <f t="shared" si="316"/>
        <v>1.3333747592120799</v>
      </c>
      <c r="O1277" s="92">
        <f t="shared" si="317"/>
        <v>1.334660239465091</v>
      </c>
      <c r="P1277" s="64"/>
      <c r="Q1277" s="85">
        <v>128.00000000000099</v>
      </c>
      <c r="R1277" s="64">
        <f t="shared" si="318"/>
        <v>0</v>
      </c>
      <c r="S1277" s="64">
        <f t="shared" si="319"/>
        <v>1.34</v>
      </c>
      <c r="T1277" s="64"/>
      <c r="U1277" s="64"/>
    </row>
    <row r="1278" spans="1:21">
      <c r="A1278" s="85">
        <v>128.10000000000099</v>
      </c>
      <c r="B1278" s="87">
        <f t="shared" si="304"/>
        <v>9.3225605966438055E-4</v>
      </c>
      <c r="C1278" s="88">
        <f t="shared" si="305"/>
        <v>1.1951776890378929E-3</v>
      </c>
      <c r="D1278" s="88">
        <f t="shared" si="306"/>
        <v>6.6933443029086809E-4</v>
      </c>
      <c r="E1278" s="89">
        <f t="shared" si="307"/>
        <v>-0.19884511502281835</v>
      </c>
      <c r="F1278" s="90">
        <f t="shared" si="308"/>
        <v>-0.2</v>
      </c>
      <c r="G1278" s="90">
        <f t="shared" si="309"/>
        <v>1.1176306230790637E-3</v>
      </c>
      <c r="H1278" s="90">
        <f t="shared" si="310"/>
        <v>1.1187072715972567E-3</v>
      </c>
      <c r="I1278" s="87">
        <f t="shared" si="311"/>
        <v>1.334477936606588</v>
      </c>
      <c r="J1278" s="88">
        <f t="shared" si="312"/>
        <v>1.3355916895602249</v>
      </c>
      <c r="K1278" s="88">
        <f t="shared" si="313"/>
        <v>1.3333641836529511</v>
      </c>
      <c r="L1278" s="91">
        <f t="shared" si="314"/>
        <v>8.2282014599537967E-4</v>
      </c>
      <c r="M1278" s="88">
        <f t="shared" si="315"/>
        <v>-1.397184672884663E-4</v>
      </c>
      <c r="N1278" s="88">
        <f t="shared" si="316"/>
        <v>1.3333799012759617</v>
      </c>
      <c r="O1278" s="92">
        <f t="shared" si="317"/>
        <v>1.3346643878185209</v>
      </c>
      <c r="P1278" s="64"/>
      <c r="Q1278" s="85">
        <v>128.10000000000099</v>
      </c>
      <c r="R1278" s="64">
        <f t="shared" si="318"/>
        <v>0</v>
      </c>
      <c r="S1278" s="64">
        <f t="shared" si="319"/>
        <v>1.34</v>
      </c>
      <c r="T1278" s="64"/>
      <c r="U1278" s="64"/>
    </row>
    <row r="1279" spans="1:21">
      <c r="A1279" s="85">
        <v>128.20000000000101</v>
      </c>
      <c r="B1279" s="87">
        <f t="shared" si="304"/>
        <v>9.3153237074987622E-4</v>
      </c>
      <c r="C1279" s="88">
        <f t="shared" si="305"/>
        <v>1.1942504883633042E-3</v>
      </c>
      <c r="D1279" s="88">
        <f t="shared" si="306"/>
        <v>6.6881425313644821E-4</v>
      </c>
      <c r="E1279" s="89">
        <f t="shared" si="307"/>
        <v>-0.19884601067129901</v>
      </c>
      <c r="F1279" s="90">
        <f t="shared" si="308"/>
        <v>-0.1999999999999999</v>
      </c>
      <c r="G1279" s="90">
        <f t="shared" si="309"/>
        <v>1.1167638664846666E-3</v>
      </c>
      <c r="H1279" s="90">
        <f t="shared" si="310"/>
        <v>1.1178388448998514E-3</v>
      </c>
      <c r="I1279" s="87">
        <f t="shared" si="311"/>
        <v>1.3344822232572584</v>
      </c>
      <c r="J1279" s="88">
        <f t="shared" si="312"/>
        <v>1.3355951165023667</v>
      </c>
      <c r="K1279" s="88">
        <f t="shared" si="313"/>
        <v>1.3333693300121503</v>
      </c>
      <c r="L1279" s="91">
        <f t="shared" si="314"/>
        <v>8.2218247193353118E-4</v>
      </c>
      <c r="M1279" s="88">
        <f t="shared" si="315"/>
        <v>-1.3960955860102135E-4</v>
      </c>
      <c r="N1279" s="88">
        <f t="shared" si="316"/>
        <v>1.3333850353641894</v>
      </c>
      <c r="O1279" s="92">
        <f t="shared" si="317"/>
        <v>1.3346685297314083</v>
      </c>
      <c r="P1279" s="64"/>
      <c r="Q1279" s="85">
        <v>128.20000000000101</v>
      </c>
      <c r="R1279" s="64">
        <f t="shared" si="318"/>
        <v>0</v>
      </c>
      <c r="S1279" s="64">
        <f t="shared" si="319"/>
        <v>1.34</v>
      </c>
      <c r="T1279" s="64"/>
      <c r="U1279" s="64"/>
    </row>
    <row r="1280" spans="1:21">
      <c r="A1280" s="85">
        <v>128.30000000000101</v>
      </c>
      <c r="B1280" s="87">
        <f t="shared" si="304"/>
        <v>9.3080980452993367E-4</v>
      </c>
      <c r="C1280" s="88">
        <f t="shared" si="305"/>
        <v>1.1933247251915157E-3</v>
      </c>
      <c r="D1280" s="88">
        <f t="shared" si="306"/>
        <v>6.6829488386835161E-4</v>
      </c>
      <c r="E1280" s="89">
        <f t="shared" si="307"/>
        <v>-0.19884690493165127</v>
      </c>
      <c r="F1280" s="90">
        <f t="shared" si="308"/>
        <v>-0.2</v>
      </c>
      <c r="G1280" s="90">
        <f t="shared" si="309"/>
        <v>1.1158984532407463E-3</v>
      </c>
      <c r="H1280" s="90">
        <f t="shared" si="310"/>
        <v>1.1169717654359204E-3</v>
      </c>
      <c r="I1280" s="87">
        <f t="shared" si="311"/>
        <v>1.3344865032578344</v>
      </c>
      <c r="J1280" s="88">
        <f t="shared" si="312"/>
        <v>1.3355985381205775</v>
      </c>
      <c r="K1280" s="88">
        <f t="shared" si="313"/>
        <v>1.3333744683950912</v>
      </c>
      <c r="L1280" s="91">
        <f t="shared" si="314"/>
        <v>8.2154578547913499E-4</v>
      </c>
      <c r="M1280" s="88">
        <f t="shared" si="315"/>
        <v>-1.3950081956735333E-4</v>
      </c>
      <c r="N1280" s="88">
        <f t="shared" si="316"/>
        <v>1.3333901614953041</v>
      </c>
      <c r="O1280" s="92">
        <f t="shared" si="317"/>
        <v>1.3346726652187404</v>
      </c>
      <c r="P1280" s="64"/>
      <c r="Q1280" s="85">
        <v>128.30000000000101</v>
      </c>
      <c r="R1280" s="64">
        <f t="shared" si="318"/>
        <v>0</v>
      </c>
      <c r="S1280" s="64">
        <f t="shared" si="319"/>
        <v>1.34</v>
      </c>
      <c r="T1280" s="64"/>
      <c r="U1280" s="64"/>
    </row>
    <row r="1281" spans="1:21">
      <c r="A1281" s="85">
        <v>128.400000000001</v>
      </c>
      <c r="B1281" s="87">
        <f t="shared" si="304"/>
        <v>9.3008835839404017E-4</v>
      </c>
      <c r="C1281" s="88">
        <f t="shared" si="305"/>
        <v>1.1924003961821237E-3</v>
      </c>
      <c r="D1281" s="88">
        <f t="shared" si="306"/>
        <v>6.6777632060595652E-4</v>
      </c>
      <c r="E1281" s="89">
        <f t="shared" si="307"/>
        <v>-0.19884779780709899</v>
      </c>
      <c r="F1281" s="90">
        <f t="shared" si="308"/>
        <v>-0.20000000000000004</v>
      </c>
      <c r="G1281" s="90">
        <f t="shared" si="309"/>
        <v>1.1150343802267149E-3</v>
      </c>
      <c r="H1281" s="90">
        <f t="shared" si="310"/>
        <v>1.1161060300728482E-3</v>
      </c>
      <c r="I1281" s="87">
        <f t="shared" si="311"/>
        <v>1.3344907766237792</v>
      </c>
      <c r="J1281" s="88">
        <f t="shared" si="312"/>
        <v>1.335601954427255</v>
      </c>
      <c r="K1281" s="88">
        <f t="shared" si="313"/>
        <v>1.3333795988203034</v>
      </c>
      <c r="L1281" s="91">
        <f t="shared" si="314"/>
        <v>8.2091008433960312E-4</v>
      </c>
      <c r="M1281" s="88">
        <f t="shared" si="315"/>
        <v>-1.3939224979107575E-4</v>
      </c>
      <c r="N1281" s="88">
        <f t="shared" si="316"/>
        <v>1.3333952796877906</v>
      </c>
      <c r="O1281" s="92">
        <f t="shared" si="317"/>
        <v>1.3346767942954583</v>
      </c>
      <c r="P1281" s="64"/>
      <c r="Q1281" s="85">
        <v>128.400000000001</v>
      </c>
      <c r="R1281" s="64">
        <f t="shared" si="318"/>
        <v>0</v>
      </c>
      <c r="S1281" s="64">
        <f t="shared" si="319"/>
        <v>1.34</v>
      </c>
      <c r="T1281" s="64"/>
      <c r="U1281" s="64"/>
    </row>
    <row r="1282" spans="1:21">
      <c r="A1282" s="85">
        <v>128.50000000000099</v>
      </c>
      <c r="B1282" s="87">
        <f t="shared" si="304"/>
        <v>9.2936802973976975E-4</v>
      </c>
      <c r="C1282" s="88">
        <f t="shared" si="305"/>
        <v>1.1914774980050671E-3</v>
      </c>
      <c r="D1282" s="88">
        <f t="shared" si="306"/>
        <v>6.6725856147447239E-4</v>
      </c>
      <c r="E1282" s="89">
        <f t="shared" si="307"/>
        <v>-0.19884868930085728</v>
      </c>
      <c r="F1282" s="90">
        <f t="shared" si="308"/>
        <v>-0.2</v>
      </c>
      <c r="G1282" s="90">
        <f t="shared" si="309"/>
        <v>1.1141716443316431E-3</v>
      </c>
      <c r="H1282" s="90">
        <f t="shared" si="310"/>
        <v>1.1152416356877237E-3</v>
      </c>
      <c r="I1282" s="87">
        <f t="shared" si="311"/>
        <v>1.3344950433705081</v>
      </c>
      <c r="J1282" s="88">
        <f t="shared" si="312"/>
        <v>1.3356053654347575</v>
      </c>
      <c r="K1282" s="88">
        <f t="shared" si="313"/>
        <v>1.3333847213062586</v>
      </c>
      <c r="L1282" s="91">
        <f t="shared" si="314"/>
        <v>8.2027536622961974E-4</v>
      </c>
      <c r="M1282" s="88">
        <f t="shared" si="315"/>
        <v>-1.3928384887698699E-4</v>
      </c>
      <c r="N1282" s="88">
        <f t="shared" si="316"/>
        <v>1.3334003899600757</v>
      </c>
      <c r="O1282" s="92">
        <f t="shared" si="317"/>
        <v>1.334680916976456</v>
      </c>
      <c r="P1282" s="64"/>
      <c r="Q1282" s="85">
        <v>128.50000000000099</v>
      </c>
      <c r="R1282" s="64">
        <f t="shared" si="318"/>
        <v>0</v>
      </c>
      <c r="S1282" s="64">
        <f t="shared" si="319"/>
        <v>1.34</v>
      </c>
      <c r="T1282" s="64"/>
      <c r="U1282" s="64"/>
    </row>
    <row r="1283" spans="1:21">
      <c r="A1283" s="85">
        <v>128.60000000000099</v>
      </c>
      <c r="B1283" s="87">
        <f t="shared" si="304"/>
        <v>9.2864881597275249E-4</v>
      </c>
      <c r="C1283" s="88">
        <f t="shared" si="305"/>
        <v>1.1905560273405859E-3</v>
      </c>
      <c r="D1283" s="88">
        <f t="shared" si="306"/>
        <v>6.6674160460491918E-4</v>
      </c>
      <c r="E1283" s="89">
        <f t="shared" si="307"/>
        <v>-0.19884957941613063</v>
      </c>
      <c r="F1283" s="90">
        <f t="shared" si="308"/>
        <v>-0.19999999999999996</v>
      </c>
      <c r="G1283" s="90">
        <f t="shared" si="309"/>
        <v>1.113310242454222E-3</v>
      </c>
      <c r="H1283" s="90">
        <f t="shared" si="310"/>
        <v>1.1143785791673029E-3</v>
      </c>
      <c r="I1283" s="87">
        <f t="shared" si="311"/>
        <v>1.3344993035133883</v>
      </c>
      <c r="J1283" s="88">
        <f t="shared" si="312"/>
        <v>1.3356087711554054</v>
      </c>
      <c r="K1283" s="88">
        <f t="shared" si="313"/>
        <v>1.3333898358713712</v>
      </c>
      <c r="L1283" s="91">
        <f t="shared" si="314"/>
        <v>8.1964162887080826E-4</v>
      </c>
      <c r="M1283" s="88">
        <f t="shared" si="315"/>
        <v>-1.3917561643190217E-4</v>
      </c>
      <c r="N1283" s="88">
        <f t="shared" si="316"/>
        <v>1.3334054923305296</v>
      </c>
      <c r="O1283" s="92">
        <f t="shared" si="317"/>
        <v>1.3346850332765827</v>
      </c>
      <c r="P1283" s="64"/>
      <c r="Q1283" s="85">
        <v>128.60000000000099</v>
      </c>
      <c r="R1283" s="64">
        <f t="shared" si="318"/>
        <v>0</v>
      </c>
      <c r="S1283" s="64">
        <f t="shared" si="319"/>
        <v>1.34</v>
      </c>
      <c r="T1283" s="64"/>
      <c r="U1283" s="64"/>
    </row>
    <row r="1284" spans="1:21">
      <c r="A1284" s="85">
        <v>128.70000000000101</v>
      </c>
      <c r="B1284" s="87">
        <f t="shared" si="304"/>
        <v>9.2793071450664286E-4</v>
      </c>
      <c r="C1284" s="88">
        <f t="shared" si="305"/>
        <v>1.189635980879182E-3</v>
      </c>
      <c r="D1284" s="88">
        <f t="shared" si="306"/>
        <v>6.6622544813410372E-4</v>
      </c>
      <c r="E1284" s="89">
        <f t="shared" si="307"/>
        <v>-0.19885046815611376</v>
      </c>
      <c r="F1284" s="90">
        <f t="shared" si="308"/>
        <v>-0.19999999999999996</v>
      </c>
      <c r="G1284" s="90">
        <f t="shared" si="309"/>
        <v>1.1124501715027259E-3</v>
      </c>
      <c r="H1284" s="90">
        <f t="shared" si="310"/>
        <v>1.1135168574079714E-3</v>
      </c>
      <c r="I1284" s="87">
        <f t="shared" si="311"/>
        <v>1.334503557067739</v>
      </c>
      <c r="J1284" s="88">
        <f t="shared" si="312"/>
        <v>1.335612171601479</v>
      </c>
      <c r="K1284" s="88">
        <f t="shared" si="313"/>
        <v>1.333394942533999</v>
      </c>
      <c r="L1284" s="91">
        <f t="shared" si="314"/>
        <v>8.1900886999123203E-4</v>
      </c>
      <c r="M1284" s="88">
        <f t="shared" si="315"/>
        <v>-1.3906755206348842E-4</v>
      </c>
      <c r="N1284" s="88">
        <f t="shared" si="316"/>
        <v>1.3334105868174657</v>
      </c>
      <c r="O1284" s="92">
        <f t="shared" si="317"/>
        <v>1.3346891432106405</v>
      </c>
      <c r="P1284" s="64"/>
      <c r="Q1284" s="85">
        <v>128.70000000000101</v>
      </c>
      <c r="R1284" s="64">
        <f t="shared" si="318"/>
        <v>0</v>
      </c>
      <c r="S1284" s="64">
        <f t="shared" si="319"/>
        <v>1.34</v>
      </c>
      <c r="T1284" s="64"/>
      <c r="U1284" s="64"/>
    </row>
    <row r="1285" spans="1:21">
      <c r="A1285" s="85">
        <v>128.80000000000101</v>
      </c>
      <c r="B1285" s="87">
        <f t="shared" si="304"/>
        <v>9.2721372276308959E-4</v>
      </c>
      <c r="C1285" s="88">
        <f t="shared" si="305"/>
        <v>1.1887173553215807E-3</v>
      </c>
      <c r="D1285" s="88">
        <f t="shared" si="306"/>
        <v>6.6571009020459848E-4</v>
      </c>
      <c r="E1285" s="89">
        <f t="shared" si="307"/>
        <v>-0.19885135552399183</v>
      </c>
      <c r="F1285" s="90">
        <f t="shared" si="308"/>
        <v>-0.19999999999999996</v>
      </c>
      <c r="G1285" s="90">
        <f t="shared" si="309"/>
        <v>1.1115914283949767E-3</v>
      </c>
      <c r="H1285" s="90">
        <f t="shared" si="310"/>
        <v>1.1126564673157075E-3</v>
      </c>
      <c r="I1285" s="87">
        <f t="shared" si="311"/>
        <v>1.3345078040488334</v>
      </c>
      <c r="J1285" s="88">
        <f t="shared" si="312"/>
        <v>1.3356155667852239</v>
      </c>
      <c r="K1285" s="88">
        <f t="shared" si="313"/>
        <v>1.3334000413124429</v>
      </c>
      <c r="L1285" s="91">
        <f t="shared" si="314"/>
        <v>8.1837708732722229E-4</v>
      </c>
      <c r="M1285" s="88">
        <f t="shared" si="315"/>
        <v>-1.3895965537993174E-4</v>
      </c>
      <c r="N1285" s="88">
        <f t="shared" si="316"/>
        <v>1.3334156734391405</v>
      </c>
      <c r="O1285" s="92">
        <f t="shared" si="317"/>
        <v>1.3346932467933859</v>
      </c>
      <c r="P1285" s="64"/>
      <c r="Q1285" s="85">
        <v>128.80000000000101</v>
      </c>
      <c r="R1285" s="64">
        <f t="shared" si="318"/>
        <v>0</v>
      </c>
      <c r="S1285" s="64">
        <f t="shared" si="319"/>
        <v>1.34</v>
      </c>
      <c r="T1285" s="64"/>
      <c r="U1285" s="64"/>
    </row>
    <row r="1286" spans="1:21">
      <c r="A1286" s="85">
        <v>128.900000000001</v>
      </c>
      <c r="B1286" s="87">
        <f t="shared" si="304"/>
        <v>9.2649783817170368E-4</v>
      </c>
      <c r="C1286" s="88">
        <f t="shared" si="305"/>
        <v>1.1878001473786888E-3</v>
      </c>
      <c r="D1286" s="88">
        <f t="shared" si="306"/>
        <v>6.6519552896471853E-4</v>
      </c>
      <c r="E1286" s="89">
        <f t="shared" si="307"/>
        <v>-0.19885224152293973</v>
      </c>
      <c r="F1286" s="90">
        <f t="shared" si="308"/>
        <v>-0.20000000000000004</v>
      </c>
      <c r="G1286" s="90">
        <f t="shared" si="309"/>
        <v>1.1107340100583048E-3</v>
      </c>
      <c r="H1286" s="90">
        <f t="shared" si="310"/>
        <v>1.1117974058060445E-3</v>
      </c>
      <c r="I1286" s="87">
        <f t="shared" si="311"/>
        <v>1.3345120444718965</v>
      </c>
      <c r="J1286" s="88">
        <f t="shared" si="312"/>
        <v>1.3356189567188455</v>
      </c>
      <c r="K1286" s="88">
        <f t="shared" si="313"/>
        <v>1.3334051322249476</v>
      </c>
      <c r="L1286" s="91">
        <f t="shared" si="314"/>
        <v>8.1774627862088369E-4</v>
      </c>
      <c r="M1286" s="88">
        <f t="shared" si="315"/>
        <v>-1.3885192599193382E-4</v>
      </c>
      <c r="N1286" s="88">
        <f t="shared" si="316"/>
        <v>1.3334207522137549</v>
      </c>
      <c r="O1286" s="92">
        <f t="shared" si="317"/>
        <v>1.3346973440395309</v>
      </c>
      <c r="P1286" s="64"/>
      <c r="Q1286" s="85">
        <v>128.900000000001</v>
      </c>
      <c r="R1286" s="64">
        <f t="shared" si="318"/>
        <v>0</v>
      </c>
      <c r="S1286" s="64">
        <f t="shared" si="319"/>
        <v>1.34</v>
      </c>
      <c r="T1286" s="64"/>
      <c r="U1286" s="64"/>
    </row>
    <row r="1287" spans="1:21">
      <c r="A1287" s="85">
        <v>129.00000000000099</v>
      </c>
      <c r="B1287" s="87">
        <f t="shared" ref="B1287:B1350" si="320">(R_dead_char*(A1287)+R_c*m_c)/(A1287+m_c)</f>
        <v>9.2578305817002827E-4</v>
      </c>
      <c r="C1287" s="88">
        <f t="shared" ref="C1287:C1350" si="321">B1287*(1+SQRT(E1287^2+F1287^2))</f>
        <v>1.1868843537715572E-3</v>
      </c>
      <c r="D1287" s="88">
        <f t="shared" ref="D1287:D1350" si="322">B1287*(1-SQRT(E1287^2+F1287^2))</f>
        <v>6.6468176256849921E-4</v>
      </c>
      <c r="E1287" s="89">
        <f t="shared" ref="E1287:E1350" si="323">(B1287-G1287)/B1287</f>
        <v>-0.19885312615612283</v>
      </c>
      <c r="F1287" s="90">
        <f t="shared" ref="F1287:F1350" si="324">(B1287-H1287)/B1287</f>
        <v>-0.19999999999999996</v>
      </c>
      <c r="G1287" s="90">
        <f t="shared" ref="G1287:G1350" si="325">(R_dead_char*A1287+R_c*(m_c+sig_m_c))/(A1287+(m_c+sig_m_c))</f>
        <v>1.1098779134295141E-3</v>
      </c>
      <c r="H1287" s="90">
        <f t="shared" ref="H1287:H1350" si="326">(R_dead_char*A1287+(R_c+sig_Rc)*(m_c))/(A1287+m_c)</f>
        <v>1.1109396698040339E-3</v>
      </c>
      <c r="I1287" s="87">
        <f t="shared" ref="I1287:I1350" si="327">(R_mod_char*(A1287)+R_c*m_c)/(A1287+m_c)</f>
        <v>1.3345162783521063</v>
      </c>
      <c r="J1287" s="88">
        <f t="shared" ref="J1287:J1350" si="328">I1287*(1+SQRT(L1287^2+M1287^2))</f>
        <v>1.3356223414145112</v>
      </c>
      <c r="K1287" s="88">
        <f t="shared" ref="K1287:K1350" si="329">I1287*(1-SQRT(L1287^2+M1287^2))</f>
        <v>1.3334102152897012</v>
      </c>
      <c r="L1287" s="91">
        <f t="shared" ref="L1287:L1350" si="330">(I1287-N1287)/I1287</f>
        <v>8.1711644162192349E-4</v>
      </c>
      <c r="M1287" s="88">
        <f t="shared" ref="M1287:M1350" si="331">(I1287-O1287)/I1287</f>
        <v>-1.3874436351021607E-4</v>
      </c>
      <c r="N1287" s="88">
        <f t="shared" ref="N1287:N1350" si="332">(R_mod_char*A1287+(R_c*(m_c+sig_m_c)))/(A1287+(m_c+sig_m_c))</f>
        <v>1.3334258231594527</v>
      </c>
      <c r="O1287" s="92">
        <f t="shared" ref="O1287:O1350" si="333">(R_mod_char*A1287+(R_c+sig_Rc)*(m_c))/(A1287+(m_c))</f>
        <v>1.3347014349637403</v>
      </c>
      <c r="P1287" s="64"/>
      <c r="Q1287" s="85">
        <v>129.00000000000099</v>
      </c>
      <c r="R1287" s="64">
        <f t="shared" ref="R1287:R1350" si="334">R_bulk_dead_std</f>
        <v>0</v>
      </c>
      <c r="S1287" s="64">
        <f t="shared" ref="S1287:S1350" si="335">R_bulk_mod_std</f>
        <v>1.34</v>
      </c>
      <c r="T1287" s="64"/>
      <c r="U1287" s="64"/>
    </row>
    <row r="1288" spans="1:21">
      <c r="A1288" s="85">
        <v>129.10000000000099</v>
      </c>
      <c r="B1288" s="87">
        <f t="shared" si="320"/>
        <v>9.2506938020350815E-4</v>
      </c>
      <c r="C1288" s="88">
        <f t="shared" si="321"/>
        <v>1.1859699712313417E-3</v>
      </c>
      <c r="D1288" s="88">
        <f t="shared" si="322"/>
        <v>6.6416878917567471E-4</v>
      </c>
      <c r="E1288" s="89">
        <f t="shared" si="323"/>
        <v>-0.1988540094266967</v>
      </c>
      <c r="F1288" s="90">
        <f t="shared" si="324"/>
        <v>-0.19999999999999987</v>
      </c>
      <c r="G1288" s="90">
        <f t="shared" si="325"/>
        <v>1.109023135454845E-3</v>
      </c>
      <c r="H1288" s="90">
        <f t="shared" si="326"/>
        <v>1.1100832562442097E-3</v>
      </c>
      <c r="I1288" s="87">
        <f t="shared" si="327"/>
        <v>1.3345205057045946</v>
      </c>
      <c r="J1288" s="88">
        <f t="shared" si="328"/>
        <v>1.3356257208843534</v>
      </c>
      <c r="K1288" s="88">
        <f t="shared" si="329"/>
        <v>1.3334152905248358</v>
      </c>
      <c r="L1288" s="91">
        <f t="shared" si="330"/>
        <v>8.1648757408698451E-4</v>
      </c>
      <c r="M1288" s="88">
        <f t="shared" si="331"/>
        <v>-1.3863696754751607E-4</v>
      </c>
      <c r="N1288" s="88">
        <f t="shared" si="332"/>
        <v>1.3334308862943225</v>
      </c>
      <c r="O1288" s="92">
        <f t="shared" si="333"/>
        <v>1.3347055195806354</v>
      </c>
      <c r="P1288" s="64"/>
      <c r="Q1288" s="85">
        <v>129.10000000000099</v>
      </c>
      <c r="R1288" s="64">
        <f t="shared" si="334"/>
        <v>0</v>
      </c>
      <c r="S1288" s="64">
        <f t="shared" si="335"/>
        <v>1.34</v>
      </c>
      <c r="T1288" s="64"/>
      <c r="U1288" s="64"/>
    </row>
    <row r="1289" spans="1:21">
      <c r="A1289" s="85">
        <v>129.20000000000101</v>
      </c>
      <c r="B1289" s="87">
        <f t="shared" si="320"/>
        <v>9.2435680172545879E-4</v>
      </c>
      <c r="C1289" s="88">
        <f t="shared" si="321"/>
        <v>1.1850569964992623E-3</v>
      </c>
      <c r="D1289" s="88">
        <f t="shared" si="322"/>
        <v>6.6365660695165505E-4</v>
      </c>
      <c r="E1289" s="89">
        <f t="shared" si="323"/>
        <v>-0.19885489133780701</v>
      </c>
      <c r="F1289" s="90">
        <f t="shared" si="324"/>
        <v>-0.19999999999999987</v>
      </c>
      <c r="G1289" s="90">
        <f t="shared" si="325"/>
        <v>1.1081696730899377E-3</v>
      </c>
      <c r="H1289" s="90">
        <f t="shared" si="326"/>
        <v>1.1092281620705504E-3</v>
      </c>
      <c r="I1289" s="87">
        <f t="shared" si="327"/>
        <v>1.3345247265444464</v>
      </c>
      <c r="J1289" s="88">
        <f t="shared" si="328"/>
        <v>1.3356290951404644</v>
      </c>
      <c r="K1289" s="88">
        <f t="shared" si="329"/>
        <v>1.3334203579484283</v>
      </c>
      <c r="L1289" s="91">
        <f t="shared" si="330"/>
        <v>8.1585967377931278E-4</v>
      </c>
      <c r="M1289" s="88">
        <f t="shared" si="331"/>
        <v>-1.3852973771692366E-4</v>
      </c>
      <c r="N1289" s="88">
        <f t="shared" si="332"/>
        <v>1.3334359416363974</v>
      </c>
      <c r="O1289" s="92">
        <f t="shared" si="333"/>
        <v>1.3347095979047914</v>
      </c>
      <c r="P1289" s="64"/>
      <c r="Q1289" s="85">
        <v>129.20000000000101</v>
      </c>
      <c r="R1289" s="64">
        <f t="shared" si="334"/>
        <v>0</v>
      </c>
      <c r="S1289" s="64">
        <f t="shared" si="335"/>
        <v>1.34</v>
      </c>
      <c r="T1289" s="64"/>
      <c r="U1289" s="64"/>
    </row>
    <row r="1290" spans="1:21">
      <c r="A1290" s="85">
        <v>129.30000000000101</v>
      </c>
      <c r="B1290" s="87">
        <f t="shared" si="320"/>
        <v>9.2364532019703714E-4</v>
      </c>
      <c r="C1290" s="88">
        <f t="shared" si="321"/>
        <v>1.1841454263265684E-3</v>
      </c>
      <c r="D1290" s="88">
        <f t="shared" si="322"/>
        <v>6.6314521406750577E-4</v>
      </c>
      <c r="E1290" s="89">
        <f t="shared" si="323"/>
        <v>-0.19885577189259024</v>
      </c>
      <c r="F1290" s="90">
        <f t="shared" si="324"/>
        <v>-0.19999999999999982</v>
      </c>
      <c r="G1290" s="90">
        <f t="shared" si="325"/>
        <v>1.1073175232997976E-3</v>
      </c>
      <c r="H1290" s="90">
        <f t="shared" si="326"/>
        <v>1.1083743842364444E-3</v>
      </c>
      <c r="I1290" s="87">
        <f t="shared" si="327"/>
        <v>1.3345289408866996</v>
      </c>
      <c r="J1290" s="88">
        <f t="shared" si="328"/>
        <v>1.3356324641949002</v>
      </c>
      <c r="K1290" s="88">
        <f t="shared" si="329"/>
        <v>1.333425417578499</v>
      </c>
      <c r="L1290" s="91">
        <f t="shared" si="330"/>
        <v>8.1523273846908996E-4</v>
      </c>
      <c r="M1290" s="88">
        <f t="shared" si="331"/>
        <v>-1.3842267363404402E-4</v>
      </c>
      <c r="N1290" s="88">
        <f t="shared" si="332"/>
        <v>1.3334409892036543</v>
      </c>
      <c r="O1290" s="92">
        <f t="shared" si="333"/>
        <v>1.3347136699507391</v>
      </c>
      <c r="P1290" s="64"/>
      <c r="Q1290" s="85">
        <v>129.30000000000101</v>
      </c>
      <c r="R1290" s="64">
        <f t="shared" si="334"/>
        <v>0</v>
      </c>
      <c r="S1290" s="64">
        <f t="shared" si="335"/>
        <v>1.34</v>
      </c>
      <c r="T1290" s="64"/>
      <c r="U1290" s="64"/>
    </row>
    <row r="1291" spans="1:21">
      <c r="A1291" s="85">
        <v>129.400000000001</v>
      </c>
      <c r="B1291" s="87">
        <f t="shared" si="320"/>
        <v>9.2293493308721018E-4</v>
      </c>
      <c r="C1291" s="88">
        <f t="shared" si="321"/>
        <v>1.1832352574744959E-3</v>
      </c>
      <c r="D1291" s="88">
        <f t="shared" si="322"/>
        <v>6.6263460869992461E-4</v>
      </c>
      <c r="E1291" s="89">
        <f t="shared" si="323"/>
        <v>-0.19885665109417261</v>
      </c>
      <c r="F1291" s="90">
        <f t="shared" si="324"/>
        <v>-0.20000000000000004</v>
      </c>
      <c r="G1291" s="90">
        <f t="shared" si="325"/>
        <v>1.1064666830587571E-3</v>
      </c>
      <c r="H1291" s="90">
        <f t="shared" si="326"/>
        <v>1.1075219197046523E-3</v>
      </c>
      <c r="I1291" s="87">
        <f t="shared" si="327"/>
        <v>1.3345331487463468</v>
      </c>
      <c r="J1291" s="88">
        <f t="shared" si="328"/>
        <v>1.3356358280596798</v>
      </c>
      <c r="K1291" s="88">
        <f t="shared" si="329"/>
        <v>1.3334304694330135</v>
      </c>
      <c r="L1291" s="91">
        <f t="shared" si="330"/>
        <v>8.1460676593359818E-4</v>
      </c>
      <c r="M1291" s="88">
        <f t="shared" si="331"/>
        <v>-1.3831577491416869E-4</v>
      </c>
      <c r="N1291" s="88">
        <f t="shared" si="332"/>
        <v>1.3334460290140153</v>
      </c>
      <c r="O1291" s="92">
        <f t="shared" si="333"/>
        <v>1.3347177357329643</v>
      </c>
      <c r="P1291" s="64"/>
      <c r="Q1291" s="85">
        <v>129.400000000001</v>
      </c>
      <c r="R1291" s="64">
        <f t="shared" si="334"/>
        <v>0</v>
      </c>
      <c r="S1291" s="64">
        <f t="shared" si="335"/>
        <v>1.34</v>
      </c>
      <c r="T1291" s="64"/>
      <c r="U1291" s="64"/>
    </row>
    <row r="1292" spans="1:21">
      <c r="A1292" s="85">
        <v>129.50000000000099</v>
      </c>
      <c r="B1292" s="87">
        <f t="shared" si="320"/>
        <v>9.2222563787272571E-4</v>
      </c>
      <c r="C1292" s="88">
        <f t="shared" si="321"/>
        <v>1.1823264867142306E-3</v>
      </c>
      <c r="D1292" s="88">
        <f t="shared" si="322"/>
        <v>6.6212478903122083E-4</v>
      </c>
      <c r="E1292" s="89">
        <f t="shared" si="323"/>
        <v>-0.1988575289456713</v>
      </c>
      <c r="F1292" s="90">
        <f t="shared" si="324"/>
        <v>-0.19999999999999996</v>
      </c>
      <c r="G1292" s="90">
        <f t="shared" si="325"/>
        <v>1.1056171493504414E-3</v>
      </c>
      <c r="H1292" s="90">
        <f t="shared" si="326"/>
        <v>1.1066707654472708E-3</v>
      </c>
      <c r="I1292" s="87">
        <f t="shared" si="327"/>
        <v>1.334537350138334</v>
      </c>
      <c r="J1292" s="88">
        <f t="shared" si="328"/>
        <v>1.3356391867467854</v>
      </c>
      <c r="K1292" s="88">
        <f t="shared" si="329"/>
        <v>1.3334355135298825</v>
      </c>
      <c r="L1292" s="91">
        <f t="shared" si="330"/>
        <v>8.1398175395672081E-4</v>
      </c>
      <c r="M1292" s="88">
        <f t="shared" si="331"/>
        <v>-1.3820904117477158E-4</v>
      </c>
      <c r="N1292" s="88">
        <f t="shared" si="332"/>
        <v>1.3334510610853476</v>
      </c>
      <c r="O1292" s="92">
        <f t="shared" si="333"/>
        <v>1.3347217952659085</v>
      </c>
      <c r="P1292" s="64"/>
      <c r="Q1292" s="85">
        <v>129.50000000000099</v>
      </c>
      <c r="R1292" s="64">
        <f t="shared" si="334"/>
        <v>0</v>
      </c>
      <c r="S1292" s="64">
        <f t="shared" si="335"/>
        <v>1.34</v>
      </c>
      <c r="T1292" s="64"/>
      <c r="U1292" s="64"/>
    </row>
    <row r="1293" spans="1:21">
      <c r="A1293" s="85">
        <v>129.60000000000099</v>
      </c>
      <c r="B1293" s="87">
        <f t="shared" si="320"/>
        <v>9.2151743203808235E-4</v>
      </c>
      <c r="C1293" s="88">
        <f t="shared" si="321"/>
        <v>1.1814191108268711E-3</v>
      </c>
      <c r="D1293" s="88">
        <f t="shared" si="322"/>
        <v>6.6161575324929361E-4</v>
      </c>
      <c r="E1293" s="89">
        <f t="shared" si="323"/>
        <v>-0.19885840545019329</v>
      </c>
      <c r="F1293" s="90">
        <f t="shared" si="324"/>
        <v>-0.2</v>
      </c>
      <c r="G1293" s="90">
        <f t="shared" si="325"/>
        <v>1.1047689191677323E-3</v>
      </c>
      <c r="H1293" s="90">
        <f t="shared" si="326"/>
        <v>1.1058209184456988E-3</v>
      </c>
      <c r="I1293" s="87">
        <f t="shared" si="327"/>
        <v>1.3345415450775611</v>
      </c>
      <c r="J1293" s="88">
        <f t="shared" si="328"/>
        <v>1.3356425402681613</v>
      </c>
      <c r="K1293" s="88">
        <f t="shared" si="329"/>
        <v>1.3334405498869606</v>
      </c>
      <c r="L1293" s="91">
        <f t="shared" si="330"/>
        <v>8.1335770032910917E-4</v>
      </c>
      <c r="M1293" s="88">
        <f t="shared" si="331"/>
        <v>-1.3810247203417767E-4</v>
      </c>
      <c r="N1293" s="88">
        <f t="shared" si="332"/>
        <v>1.3334560854354631</v>
      </c>
      <c r="O1293" s="92">
        <f t="shared" si="333"/>
        <v>1.3347258485639686</v>
      </c>
      <c r="P1293" s="64"/>
      <c r="Q1293" s="85">
        <v>129.60000000000099</v>
      </c>
      <c r="R1293" s="64">
        <f t="shared" si="334"/>
        <v>0</v>
      </c>
      <c r="S1293" s="64">
        <f t="shared" si="335"/>
        <v>1.34</v>
      </c>
      <c r="T1293" s="64"/>
      <c r="U1293" s="64"/>
    </row>
    <row r="1294" spans="1:21">
      <c r="A1294" s="85">
        <v>129.70000000000101</v>
      </c>
      <c r="B1294" s="87">
        <f t="shared" si="320"/>
        <v>9.2081031307549922E-4</v>
      </c>
      <c r="C1294" s="88">
        <f t="shared" si="321"/>
        <v>1.1805131266033892E-3</v>
      </c>
      <c r="D1294" s="88">
        <f t="shared" si="322"/>
        <v>6.611074995476093E-4</v>
      </c>
      <c r="E1294" s="89">
        <f t="shared" si="323"/>
        <v>-0.19885928061083691</v>
      </c>
      <c r="F1294" s="90">
        <f t="shared" si="324"/>
        <v>-0.19999999999999987</v>
      </c>
      <c r="G1294" s="90">
        <f t="shared" si="325"/>
        <v>1.1039219895127325E-3</v>
      </c>
      <c r="H1294" s="90">
        <f t="shared" si="326"/>
        <v>1.1049723756905989E-3</v>
      </c>
      <c r="I1294" s="87">
        <f t="shared" si="327"/>
        <v>1.3345457335788828</v>
      </c>
      <c r="J1294" s="88">
        <f t="shared" si="328"/>
        <v>1.335645888635717</v>
      </c>
      <c r="K1294" s="88">
        <f t="shared" si="329"/>
        <v>1.3334455785220487</v>
      </c>
      <c r="L1294" s="91">
        <f t="shared" si="330"/>
        <v>8.1273460284834662E-4</v>
      </c>
      <c r="M1294" s="88">
        <f t="shared" si="331"/>
        <v>-1.3799606711206199E-4</v>
      </c>
      <c r="N1294" s="88">
        <f t="shared" si="332"/>
        <v>1.3334611020821197</v>
      </c>
      <c r="O1294" s="92">
        <f t="shared" si="333"/>
        <v>1.3347298956414979</v>
      </c>
      <c r="P1294" s="64"/>
      <c r="Q1294" s="85">
        <v>129.70000000000101</v>
      </c>
      <c r="R1294" s="64">
        <f t="shared" si="334"/>
        <v>0</v>
      </c>
      <c r="S1294" s="64">
        <f t="shared" si="335"/>
        <v>1.34</v>
      </c>
      <c r="T1294" s="64"/>
      <c r="U1294" s="64"/>
    </row>
    <row r="1295" spans="1:21">
      <c r="A1295" s="85">
        <v>129.80000000000101</v>
      </c>
      <c r="B1295" s="87">
        <f t="shared" si="320"/>
        <v>9.2010427848488775E-4</v>
      </c>
      <c r="C1295" s="88">
        <f t="shared" si="321"/>
        <v>1.1796085308445933E-3</v>
      </c>
      <c r="D1295" s="88">
        <f t="shared" si="322"/>
        <v>6.6060002612518222E-4</v>
      </c>
      <c r="E1295" s="89">
        <f t="shared" si="323"/>
        <v>-0.19886015443069016</v>
      </c>
      <c r="F1295" s="90">
        <f t="shared" si="324"/>
        <v>-0.20000000000000004</v>
      </c>
      <c r="G1295" s="90">
        <f t="shared" si="325"/>
        <v>1.1030763573967313E-3</v>
      </c>
      <c r="H1295" s="90">
        <f t="shared" si="326"/>
        <v>1.1041251341818653E-3</v>
      </c>
      <c r="I1295" s="87">
        <f t="shared" si="327"/>
        <v>1.3345499156571079</v>
      </c>
      <c r="J1295" s="88">
        <f t="shared" si="328"/>
        <v>1.3356492318613229</v>
      </c>
      <c r="K1295" s="88">
        <f t="shared" si="329"/>
        <v>1.3334505994528931</v>
      </c>
      <c r="L1295" s="91">
        <f t="shared" si="330"/>
        <v>8.1211245931861692E-4</v>
      </c>
      <c r="M1295" s="88">
        <f t="shared" si="331"/>
        <v>-1.3788982602895052E-4</v>
      </c>
      <c r="N1295" s="88">
        <f t="shared" si="332"/>
        <v>1.3334661110430202</v>
      </c>
      <c r="O1295" s="92">
        <f t="shared" si="333"/>
        <v>1.3347339365128048</v>
      </c>
      <c r="P1295" s="64"/>
      <c r="Q1295" s="85">
        <v>129.80000000000101</v>
      </c>
      <c r="R1295" s="64">
        <f t="shared" si="334"/>
        <v>0</v>
      </c>
      <c r="S1295" s="64">
        <f t="shared" si="335"/>
        <v>1.34</v>
      </c>
      <c r="T1295" s="64"/>
      <c r="U1295" s="64"/>
    </row>
    <row r="1296" spans="1:21">
      <c r="A1296" s="85">
        <v>129.900000000001</v>
      </c>
      <c r="B1296" s="87">
        <f t="shared" si="320"/>
        <v>9.1939932577382068E-4</v>
      </c>
      <c r="C1296" s="88">
        <f t="shared" si="321"/>
        <v>1.1787053203610896E-3</v>
      </c>
      <c r="D1296" s="88">
        <f t="shared" si="322"/>
        <v>6.6009333118655176E-4</v>
      </c>
      <c r="E1296" s="89">
        <f t="shared" si="323"/>
        <v>-0.19886102691283172</v>
      </c>
      <c r="F1296" s="90">
        <f t="shared" si="324"/>
        <v>-0.19999999999999996</v>
      </c>
      <c r="G1296" s="90">
        <f t="shared" si="325"/>
        <v>1.1022320198401678E-3</v>
      </c>
      <c r="H1296" s="90">
        <f t="shared" si="326"/>
        <v>1.1032791909285848E-3</v>
      </c>
      <c r="I1296" s="87">
        <f t="shared" si="327"/>
        <v>1.3345540913269998</v>
      </c>
      <c r="J1296" s="88">
        <f t="shared" si="328"/>
        <v>1.3356525699568147</v>
      </c>
      <c r="K1296" s="88">
        <f t="shared" si="329"/>
        <v>1.3334556126971846</v>
      </c>
      <c r="L1296" s="91">
        <f t="shared" si="330"/>
        <v>8.1149126755103549E-4</v>
      </c>
      <c r="M1296" s="88">
        <f t="shared" si="331"/>
        <v>-1.3778374840688553E-4</v>
      </c>
      <c r="N1296" s="88">
        <f t="shared" si="332"/>
        <v>1.3334711123358134</v>
      </c>
      <c r="O1296" s="92">
        <f t="shared" si="333"/>
        <v>1.3347379711921545</v>
      </c>
      <c r="P1296" s="64"/>
      <c r="Q1296" s="85">
        <v>129.900000000001</v>
      </c>
      <c r="R1296" s="64">
        <f t="shared" si="334"/>
        <v>0</v>
      </c>
      <c r="S1296" s="64">
        <f t="shared" si="335"/>
        <v>1.34</v>
      </c>
      <c r="T1296" s="64"/>
      <c r="U1296" s="64"/>
    </row>
    <row r="1297" spans="1:21">
      <c r="A1297" s="85">
        <v>130.00000000000099</v>
      </c>
      <c r="B1297" s="87">
        <f t="shared" si="320"/>
        <v>9.1869545245750329E-4</v>
      </c>
      <c r="C1297" s="88">
        <f t="shared" si="321"/>
        <v>1.1778034919732454E-3</v>
      </c>
      <c r="D1297" s="88">
        <f t="shared" si="322"/>
        <v>6.5958741294176119E-4</v>
      </c>
      <c r="E1297" s="89">
        <f t="shared" si="323"/>
        <v>-0.19886189806033169</v>
      </c>
      <c r="F1297" s="90">
        <f t="shared" si="324"/>
        <v>-0.19999999999999996</v>
      </c>
      <c r="G1297" s="90">
        <f t="shared" si="325"/>
        <v>1.1013889738725976E-3</v>
      </c>
      <c r="H1297" s="90">
        <f t="shared" si="326"/>
        <v>1.1024345429490039E-3</v>
      </c>
      <c r="I1297" s="87">
        <f t="shared" si="327"/>
        <v>1.3345582606032769</v>
      </c>
      <c r="J1297" s="88">
        <f t="shared" si="328"/>
        <v>1.3356559029339921</v>
      </c>
      <c r="K1297" s="88">
        <f t="shared" si="329"/>
        <v>1.3334606182725619</v>
      </c>
      <c r="L1297" s="91">
        <f t="shared" si="330"/>
        <v>8.1087102536298364E-4</v>
      </c>
      <c r="M1297" s="88">
        <f t="shared" si="331"/>
        <v>-1.3767783386875999E-4</v>
      </c>
      <c r="N1297" s="88">
        <f t="shared" si="332"/>
        <v>1.3334761059780949</v>
      </c>
      <c r="O1297" s="92">
        <f t="shared" si="333"/>
        <v>1.3347419996937684</v>
      </c>
      <c r="P1297" s="64"/>
      <c r="Q1297" s="85">
        <v>130.00000000000099</v>
      </c>
      <c r="R1297" s="64">
        <f t="shared" si="334"/>
        <v>0</v>
      </c>
      <c r="S1297" s="64">
        <f t="shared" si="335"/>
        <v>1.34</v>
      </c>
      <c r="T1297" s="64"/>
      <c r="U1297" s="64"/>
    </row>
    <row r="1298" spans="1:21">
      <c r="A1298" s="85">
        <v>130.10000000000099</v>
      </c>
      <c r="B1298" s="87">
        <f t="shared" si="320"/>
        <v>9.1799265605874451E-4</v>
      </c>
      <c r="C1298" s="88">
        <f t="shared" si="321"/>
        <v>1.1769030425111515E-3</v>
      </c>
      <c r="D1298" s="88">
        <f t="shared" si="322"/>
        <v>6.5908226960633743E-4</v>
      </c>
      <c r="E1298" s="89">
        <f t="shared" si="323"/>
        <v>-0.19886276787624965</v>
      </c>
      <c r="F1298" s="90">
        <f t="shared" si="324"/>
        <v>-0.20000000000000004</v>
      </c>
      <c r="G1298" s="90">
        <f t="shared" si="325"/>
        <v>1.1005472165326565E-3</v>
      </c>
      <c r="H1298" s="90">
        <f t="shared" si="326"/>
        <v>1.1015911872704935E-3</v>
      </c>
      <c r="I1298" s="87">
        <f t="shared" si="327"/>
        <v>1.3345624235006122</v>
      </c>
      <c r="J1298" s="88">
        <f t="shared" si="328"/>
        <v>1.3356592308046167</v>
      </c>
      <c r="K1298" s="88">
        <f t="shared" si="329"/>
        <v>1.3334656161966074</v>
      </c>
      <c r="L1298" s="91">
        <f t="shared" si="330"/>
        <v>8.1025173057910666E-4</v>
      </c>
      <c r="M1298" s="88">
        <f t="shared" si="331"/>
        <v>-1.3757208203881674E-4</v>
      </c>
      <c r="N1298" s="88">
        <f t="shared" si="332"/>
        <v>1.3334810919874049</v>
      </c>
      <c r="O1298" s="92">
        <f t="shared" si="333"/>
        <v>1.3347460220318239</v>
      </c>
      <c r="P1298" s="64"/>
      <c r="Q1298" s="85">
        <v>130.10000000000099</v>
      </c>
      <c r="R1298" s="64">
        <f t="shared" si="334"/>
        <v>0</v>
      </c>
      <c r="S1298" s="64">
        <f t="shared" si="335"/>
        <v>1.34</v>
      </c>
      <c r="T1298" s="64"/>
      <c r="U1298" s="64"/>
    </row>
    <row r="1299" spans="1:21">
      <c r="A1299" s="85">
        <v>130.20000000000101</v>
      </c>
      <c r="B1299" s="87">
        <f t="shared" si="320"/>
        <v>9.1729093410792737E-4</v>
      </c>
      <c r="C1299" s="88">
        <f t="shared" si="321"/>
        <v>1.1760039688145847E-3</v>
      </c>
      <c r="D1299" s="88">
        <f t="shared" si="322"/>
        <v>6.5857789940126997E-4</v>
      </c>
      <c r="E1299" s="89">
        <f t="shared" si="323"/>
        <v>-0.19886363636363644</v>
      </c>
      <c r="F1299" s="90">
        <f t="shared" si="324"/>
        <v>-0.1999999999999999</v>
      </c>
      <c r="G1299" s="90">
        <f t="shared" si="325"/>
        <v>1.0997067448680266E-3</v>
      </c>
      <c r="H1299" s="90">
        <f t="shared" si="326"/>
        <v>1.1007491209295128E-3</v>
      </c>
      <c r="I1299" s="87">
        <f t="shared" si="327"/>
        <v>1.3345665800336339</v>
      </c>
      <c r="J1299" s="88">
        <f t="shared" si="328"/>
        <v>1.3356625535804161</v>
      </c>
      <c r="K1299" s="88">
        <f t="shared" si="329"/>
        <v>1.3334706064868518</v>
      </c>
      <c r="L1299" s="91">
        <f t="shared" si="330"/>
        <v>8.0963338102998158E-4</v>
      </c>
      <c r="M1299" s="88">
        <f t="shared" si="331"/>
        <v>-1.3746649254248178E-4</v>
      </c>
      <c r="N1299" s="88">
        <f t="shared" si="332"/>
        <v>1.3334860703812317</v>
      </c>
      <c r="O1299" s="92">
        <f t="shared" si="333"/>
        <v>1.3347500382204556</v>
      </c>
      <c r="P1299" s="64"/>
      <c r="Q1299" s="85">
        <v>130.20000000000101</v>
      </c>
      <c r="R1299" s="64">
        <f t="shared" si="334"/>
        <v>0</v>
      </c>
      <c r="S1299" s="64">
        <f t="shared" si="335"/>
        <v>1.34</v>
      </c>
      <c r="T1299" s="64"/>
      <c r="U1299" s="64"/>
    </row>
    <row r="1300" spans="1:21">
      <c r="A1300" s="85">
        <v>130.30000000000101</v>
      </c>
      <c r="B1300" s="87">
        <f t="shared" si="320"/>
        <v>9.1659028414298096E-4</v>
      </c>
      <c r="C1300" s="88">
        <f t="shared" si="321"/>
        <v>1.1751062677329725E-3</v>
      </c>
      <c r="D1300" s="88">
        <f t="shared" si="322"/>
        <v>6.5807430055298964E-4</v>
      </c>
      <c r="E1300" s="89">
        <f t="shared" si="323"/>
        <v>-0.19886450352553336</v>
      </c>
      <c r="F1300" s="90">
        <f t="shared" si="324"/>
        <v>-0.1999999999999999</v>
      </c>
      <c r="G1300" s="90">
        <f t="shared" si="325"/>
        <v>1.0988675559354024E-3</v>
      </c>
      <c r="H1300" s="90">
        <f t="shared" si="326"/>
        <v>1.0999083409715771E-3</v>
      </c>
      <c r="I1300" s="87">
        <f t="shared" si="327"/>
        <v>1.3345707302169265</v>
      </c>
      <c r="J1300" s="88">
        <f t="shared" si="328"/>
        <v>1.3356658712730813</v>
      </c>
      <c r="K1300" s="88">
        <f t="shared" si="329"/>
        <v>1.3334755891607715</v>
      </c>
      <c r="L1300" s="91">
        <f t="shared" si="330"/>
        <v>8.0901597455344787E-4</v>
      </c>
      <c r="M1300" s="88">
        <f t="shared" si="331"/>
        <v>-1.3736106500619792E-4</v>
      </c>
      <c r="N1300" s="88">
        <f t="shared" si="332"/>
        <v>1.3334910411770096</v>
      </c>
      <c r="O1300" s="92">
        <f t="shared" si="333"/>
        <v>1.3347540482737552</v>
      </c>
      <c r="P1300" s="64"/>
      <c r="Q1300" s="85">
        <v>130.30000000000101</v>
      </c>
      <c r="R1300" s="64">
        <f t="shared" si="334"/>
        <v>0</v>
      </c>
      <c r="S1300" s="64">
        <f t="shared" si="335"/>
        <v>1.34</v>
      </c>
      <c r="T1300" s="64"/>
      <c r="U1300" s="64"/>
    </row>
    <row r="1301" spans="1:21">
      <c r="A1301" s="85">
        <v>130.400000000001</v>
      </c>
      <c r="B1301" s="87">
        <f t="shared" si="320"/>
        <v>9.1589070370935027E-4</v>
      </c>
      <c r="C1301" s="88">
        <f t="shared" si="321"/>
        <v>1.1742099361253533E-3</v>
      </c>
      <c r="D1301" s="88">
        <f t="shared" si="322"/>
        <v>6.5757147129334715E-4</v>
      </c>
      <c r="E1301" s="89">
        <f t="shared" si="323"/>
        <v>-0.19886536936497287</v>
      </c>
      <c r="F1301" s="90">
        <f t="shared" si="324"/>
        <v>-0.1999999999999999</v>
      </c>
      <c r="G1301" s="90">
        <f t="shared" si="325"/>
        <v>1.0980296468004551E-3</v>
      </c>
      <c r="H1301" s="90">
        <f t="shared" si="326"/>
        <v>1.0990688444512202E-3</v>
      </c>
      <c r="I1301" s="87">
        <f t="shared" si="327"/>
        <v>1.3345748740650283</v>
      </c>
      <c r="J1301" s="88">
        <f t="shared" si="328"/>
        <v>1.3356691838942676</v>
      </c>
      <c r="K1301" s="88">
        <f t="shared" si="329"/>
        <v>1.333480564235789</v>
      </c>
      <c r="L1301" s="91">
        <f t="shared" si="330"/>
        <v>8.0839950899377596E-4</v>
      </c>
      <c r="M1301" s="88">
        <f t="shared" si="331"/>
        <v>-1.3725579905759125E-4</v>
      </c>
      <c r="N1301" s="88">
        <f t="shared" si="332"/>
        <v>1.3334960043921187</v>
      </c>
      <c r="O1301" s="92">
        <f t="shared" si="333"/>
        <v>1.3347580522057703</v>
      </c>
      <c r="P1301" s="64"/>
      <c r="Q1301" s="85">
        <v>130.400000000001</v>
      </c>
      <c r="R1301" s="64">
        <f t="shared" si="334"/>
        <v>0</v>
      </c>
      <c r="S1301" s="64">
        <f t="shared" si="335"/>
        <v>1.34</v>
      </c>
      <c r="T1301" s="64"/>
      <c r="U1301" s="64"/>
    </row>
    <row r="1302" spans="1:21">
      <c r="A1302" s="85">
        <v>130.50000000000099</v>
      </c>
      <c r="B1302" s="87">
        <f t="shared" si="320"/>
        <v>9.1519219035996857E-4</v>
      </c>
      <c r="C1302" s="88">
        <f t="shared" si="321"/>
        <v>1.1733149708603432E-3</v>
      </c>
      <c r="D1302" s="88">
        <f t="shared" si="322"/>
        <v>6.5706940985959389E-4</v>
      </c>
      <c r="E1302" s="89">
        <f t="shared" si="323"/>
        <v>-0.19886623388497773</v>
      </c>
      <c r="F1302" s="90">
        <f t="shared" si="324"/>
        <v>-0.19999999999999996</v>
      </c>
      <c r="G1302" s="90">
        <f t="shared" si="325"/>
        <v>1.0971930145377991E-3</v>
      </c>
      <c r="H1302" s="90">
        <f t="shared" si="326"/>
        <v>1.0982306284319622E-3</v>
      </c>
      <c r="I1302" s="87">
        <f t="shared" si="327"/>
        <v>1.3345790115924345</v>
      </c>
      <c r="J1302" s="88">
        <f t="shared" si="328"/>
        <v>1.3356724914555942</v>
      </c>
      <c r="K1302" s="88">
        <f t="shared" si="329"/>
        <v>1.3334855317292749</v>
      </c>
      <c r="L1302" s="91">
        <f t="shared" si="330"/>
        <v>8.077839822014987E-4</v>
      </c>
      <c r="M1302" s="88">
        <f t="shared" si="331"/>
        <v>-1.3715069432530436E-4</v>
      </c>
      <c r="N1302" s="88">
        <f t="shared" si="332"/>
        <v>1.3335009600438879</v>
      </c>
      <c r="O1302" s="92">
        <f t="shared" si="333"/>
        <v>1.3347620500305064</v>
      </c>
      <c r="P1302" s="64"/>
      <c r="Q1302" s="85">
        <v>130.50000000000099</v>
      </c>
      <c r="R1302" s="64">
        <f t="shared" si="334"/>
        <v>0</v>
      </c>
      <c r="S1302" s="64">
        <f t="shared" si="335"/>
        <v>1.34</v>
      </c>
      <c r="T1302" s="64"/>
      <c r="U1302" s="64"/>
    </row>
    <row r="1303" spans="1:21">
      <c r="A1303" s="85">
        <v>130.60000000000099</v>
      </c>
      <c r="B1303" s="87">
        <f t="shared" si="320"/>
        <v>9.1449474165522851E-4</v>
      </c>
      <c r="C1303" s="88">
        <f t="shared" si="321"/>
        <v>1.1724213688160965E-3</v>
      </c>
      <c r="D1303" s="88">
        <f t="shared" si="322"/>
        <v>6.5656811449436045E-4</v>
      </c>
      <c r="E1303" s="89">
        <f t="shared" si="323"/>
        <v>-0.19886709708856135</v>
      </c>
      <c r="F1303" s="90">
        <f t="shared" si="324"/>
        <v>-0.19999999999999996</v>
      </c>
      <c r="G1303" s="90">
        <f t="shared" si="325"/>
        <v>1.0963576562309577E-3</v>
      </c>
      <c r="H1303" s="90">
        <f t="shared" si="326"/>
        <v>1.0973936899862742E-3</v>
      </c>
      <c r="I1303" s="87">
        <f t="shared" si="327"/>
        <v>1.3345831428135955</v>
      </c>
      <c r="J1303" s="88">
        <f t="shared" si="328"/>
        <v>1.3356757939686452</v>
      </c>
      <c r="K1303" s="88">
        <f t="shared" si="329"/>
        <v>1.3334904916585457</v>
      </c>
      <c r="L1303" s="91">
        <f t="shared" si="330"/>
        <v>8.0716939203391157E-4</v>
      </c>
      <c r="M1303" s="88">
        <f t="shared" si="331"/>
        <v>-1.3704575043966194E-4</v>
      </c>
      <c r="N1303" s="88">
        <f t="shared" si="332"/>
        <v>1.3335059081495919</v>
      </c>
      <c r="O1303" s="92">
        <f t="shared" si="333"/>
        <v>1.3347660417619265</v>
      </c>
      <c r="P1303" s="64"/>
      <c r="Q1303" s="85">
        <v>130.60000000000099</v>
      </c>
      <c r="R1303" s="64">
        <f t="shared" si="334"/>
        <v>0</v>
      </c>
      <c r="S1303" s="64">
        <f t="shared" si="335"/>
        <v>1.34</v>
      </c>
      <c r="T1303" s="64"/>
      <c r="U1303" s="64"/>
    </row>
    <row r="1304" spans="1:21">
      <c r="A1304" s="85">
        <v>130.70000000000101</v>
      </c>
      <c r="B1304" s="87">
        <f t="shared" si="320"/>
        <v>9.1379835516295358E-4</v>
      </c>
      <c r="C1304" s="88">
        <f t="shared" si="321"/>
        <v>1.1715291268802714E-3</v>
      </c>
      <c r="D1304" s="88">
        <f t="shared" si="322"/>
        <v>6.5606758344563586E-4</v>
      </c>
      <c r="E1304" s="89">
        <f t="shared" si="323"/>
        <v>-0.19886795897872858</v>
      </c>
      <c r="F1304" s="90">
        <f t="shared" si="324"/>
        <v>-0.2</v>
      </c>
      <c r="G1304" s="90">
        <f t="shared" si="325"/>
        <v>1.0955235689723295E-3</v>
      </c>
      <c r="H1304" s="90">
        <f t="shared" si="326"/>
        <v>1.0965580261955443E-3</v>
      </c>
      <c r="I1304" s="87">
        <f t="shared" si="327"/>
        <v>1.3345872677429182</v>
      </c>
      <c r="J1304" s="88">
        <f t="shared" si="328"/>
        <v>1.3356790914449699</v>
      </c>
      <c r="K1304" s="88">
        <f t="shared" si="329"/>
        <v>1.3334954440408666</v>
      </c>
      <c r="L1304" s="91">
        <f t="shared" si="330"/>
        <v>8.0655573635490449E-4</v>
      </c>
      <c r="M1304" s="88">
        <f t="shared" si="331"/>
        <v>-1.3694096703150603E-4</v>
      </c>
      <c r="N1304" s="88">
        <f t="shared" si="332"/>
        <v>1.333510848726454</v>
      </c>
      <c r="O1304" s="92">
        <f t="shared" si="333"/>
        <v>1.3347700274139509</v>
      </c>
      <c r="P1304" s="64"/>
      <c r="Q1304" s="85">
        <v>130.70000000000101</v>
      </c>
      <c r="R1304" s="64">
        <f t="shared" si="334"/>
        <v>0</v>
      </c>
      <c r="S1304" s="64">
        <f t="shared" si="335"/>
        <v>1.34</v>
      </c>
      <c r="T1304" s="64"/>
      <c r="U1304" s="64"/>
    </row>
    <row r="1305" spans="1:21">
      <c r="A1305" s="85">
        <v>130.80000000000101</v>
      </c>
      <c r="B1305" s="87">
        <f t="shared" si="320"/>
        <v>9.1310302845837071E-4</v>
      </c>
      <c r="C1305" s="88">
        <f t="shared" si="321"/>
        <v>1.1706382419499931E-3</v>
      </c>
      <c r="D1305" s="88">
        <f t="shared" si="322"/>
        <v>6.5556781496674829E-4</v>
      </c>
      <c r="E1305" s="89">
        <f t="shared" si="323"/>
        <v>-0.19886881955847471</v>
      </c>
      <c r="F1305" s="90">
        <f t="shared" si="324"/>
        <v>-0.19999999999999996</v>
      </c>
      <c r="G1305" s="90">
        <f t="shared" si="325"/>
        <v>1.0946907498631552E-3</v>
      </c>
      <c r="H1305" s="90">
        <f t="shared" si="326"/>
        <v>1.0957236341500448E-3</v>
      </c>
      <c r="I1305" s="87">
        <f t="shared" si="327"/>
        <v>1.3345913863947649</v>
      </c>
      <c r="J1305" s="88">
        <f t="shared" si="328"/>
        <v>1.335682383896081</v>
      </c>
      <c r="K1305" s="88">
        <f t="shared" si="329"/>
        <v>1.3335003888934489</v>
      </c>
      <c r="L1305" s="91">
        <f t="shared" si="330"/>
        <v>8.0594301303446353E-4</v>
      </c>
      <c r="M1305" s="88">
        <f t="shared" si="331"/>
        <v>-1.3683634373286147E-4</v>
      </c>
      <c r="N1305" s="88">
        <f t="shared" si="332"/>
        <v>1.3335157817916441</v>
      </c>
      <c r="O1305" s="92">
        <f t="shared" si="333"/>
        <v>1.3347740070004566</v>
      </c>
      <c r="P1305" s="64"/>
      <c r="Q1305" s="85">
        <v>130.80000000000101</v>
      </c>
      <c r="R1305" s="64">
        <f t="shared" si="334"/>
        <v>0</v>
      </c>
      <c r="S1305" s="64">
        <f t="shared" si="335"/>
        <v>1.34</v>
      </c>
      <c r="T1305" s="64"/>
      <c r="U1305" s="64"/>
    </row>
    <row r="1306" spans="1:21">
      <c r="A1306" s="85">
        <v>130.900000000001</v>
      </c>
      <c r="B1306" s="87">
        <f t="shared" si="320"/>
        <v>9.1240875912408062E-4</v>
      </c>
      <c r="C1306" s="88">
        <f t="shared" si="321"/>
        <v>1.1697487109318182E-3</v>
      </c>
      <c r="D1306" s="88">
        <f t="shared" si="322"/>
        <v>6.5506880731634309E-4</v>
      </c>
      <c r="E1306" s="89">
        <f t="shared" si="323"/>
        <v>-0.19886967883078602</v>
      </c>
      <c r="F1306" s="90">
        <f t="shared" si="324"/>
        <v>-0.2</v>
      </c>
      <c r="G1306" s="90">
        <f t="shared" si="325"/>
        <v>1.0938591960134825E-3</v>
      </c>
      <c r="H1306" s="90">
        <f t="shared" si="326"/>
        <v>1.0948905109488967E-3</v>
      </c>
      <c r="I1306" s="87">
        <f t="shared" si="327"/>
        <v>1.334595498783455</v>
      </c>
      <c r="J1306" s="88">
        <f t="shared" si="328"/>
        <v>1.3356856713334579</v>
      </c>
      <c r="K1306" s="88">
        <f t="shared" si="329"/>
        <v>1.333505326233452</v>
      </c>
      <c r="L1306" s="91">
        <f t="shared" si="330"/>
        <v>8.0533121994983369E-4</v>
      </c>
      <c r="M1306" s="88">
        <f t="shared" si="331"/>
        <v>-1.3673188017726846E-4</v>
      </c>
      <c r="N1306" s="88">
        <f t="shared" si="332"/>
        <v>1.3335207073622801</v>
      </c>
      <c r="O1306" s="92">
        <f t="shared" si="333"/>
        <v>1.3347779805352797</v>
      </c>
      <c r="P1306" s="64"/>
      <c r="Q1306" s="85">
        <v>130.900000000001</v>
      </c>
      <c r="R1306" s="64">
        <f t="shared" si="334"/>
        <v>0</v>
      </c>
      <c r="S1306" s="64">
        <f t="shared" si="335"/>
        <v>1.34</v>
      </c>
      <c r="T1306" s="64"/>
      <c r="U1306" s="64"/>
    </row>
    <row r="1307" spans="1:21">
      <c r="A1307" s="85">
        <v>131.00000000000099</v>
      </c>
      <c r="B1307" s="87">
        <f t="shared" si="320"/>
        <v>9.1171554475003101E-4</v>
      </c>
      <c r="C1307" s="88">
        <f t="shared" si="321"/>
        <v>1.1688605307416976E-3</v>
      </c>
      <c r="D1307" s="88">
        <f t="shared" si="322"/>
        <v>6.5457055875836438E-4</v>
      </c>
      <c r="E1307" s="89">
        <f t="shared" si="323"/>
        <v>-0.19887053679863972</v>
      </c>
      <c r="F1307" s="90">
        <f t="shared" si="324"/>
        <v>-0.2</v>
      </c>
      <c r="G1307" s="90">
        <f t="shared" si="325"/>
        <v>1.0930289045421339E-3</v>
      </c>
      <c r="H1307" s="90">
        <f t="shared" si="326"/>
        <v>1.0940586537000372E-3</v>
      </c>
      <c r="I1307" s="87">
        <f t="shared" si="327"/>
        <v>1.3345996049232642</v>
      </c>
      <c r="J1307" s="88">
        <f t="shared" si="328"/>
        <v>1.3356889537685441</v>
      </c>
      <c r="K1307" s="88">
        <f t="shared" si="329"/>
        <v>1.3335102560779841</v>
      </c>
      <c r="L1307" s="91">
        <f t="shared" si="330"/>
        <v>8.0472035498385522E-4</v>
      </c>
      <c r="M1307" s="88">
        <f t="shared" si="331"/>
        <v>-1.3662757599895069E-4</v>
      </c>
      <c r="N1307" s="88">
        <f t="shared" si="332"/>
        <v>1.3335256254554291</v>
      </c>
      <c r="O1307" s="92">
        <f t="shared" si="333"/>
        <v>1.3347819480322141</v>
      </c>
      <c r="P1307" s="64"/>
      <c r="Q1307" s="85">
        <v>131.00000000000099</v>
      </c>
      <c r="R1307" s="64">
        <f t="shared" si="334"/>
        <v>0</v>
      </c>
      <c r="S1307" s="64">
        <f t="shared" si="335"/>
        <v>1.34</v>
      </c>
      <c r="T1307" s="64"/>
      <c r="U1307" s="64"/>
    </row>
    <row r="1308" spans="1:21">
      <c r="A1308" s="85">
        <v>131.10000000000099</v>
      </c>
      <c r="B1308" s="87">
        <f t="shared" si="320"/>
        <v>9.1102338293348837E-4</v>
      </c>
      <c r="C1308" s="88">
        <f t="shared" si="321"/>
        <v>1.1679736983049433E-3</v>
      </c>
      <c r="D1308" s="88">
        <f t="shared" si="322"/>
        <v>6.5407306756203336E-4</v>
      </c>
      <c r="E1308" s="89">
        <f t="shared" si="323"/>
        <v>-0.19887139346500421</v>
      </c>
      <c r="F1308" s="90">
        <f t="shared" si="324"/>
        <v>-0.19999999999999996</v>
      </c>
      <c r="G1308" s="90">
        <f t="shared" si="325"/>
        <v>1.0921998725766733E-3</v>
      </c>
      <c r="H1308" s="90">
        <f t="shared" si="326"/>
        <v>1.093228059520186E-3</v>
      </c>
      <c r="I1308" s="87">
        <f t="shared" si="327"/>
        <v>1.3346037048284241</v>
      </c>
      <c r="J1308" s="88">
        <f t="shared" si="328"/>
        <v>1.3356922312127482</v>
      </c>
      <c r="K1308" s="88">
        <f t="shared" si="329"/>
        <v>1.3335151784440999</v>
      </c>
      <c r="L1308" s="91">
        <f t="shared" si="330"/>
        <v>8.0411041602629504E-4</v>
      </c>
      <c r="M1308" s="88">
        <f t="shared" si="331"/>
        <v>-1.3652343083381358E-4</v>
      </c>
      <c r="N1308" s="88">
        <f t="shared" si="332"/>
        <v>1.3335305360881042</v>
      </c>
      <c r="O1308" s="92">
        <f t="shared" si="333"/>
        <v>1.3347859095050107</v>
      </c>
      <c r="P1308" s="64"/>
      <c r="Q1308" s="85">
        <v>131.10000000000099</v>
      </c>
      <c r="R1308" s="64">
        <f t="shared" si="334"/>
        <v>0</v>
      </c>
      <c r="S1308" s="64">
        <f t="shared" si="335"/>
        <v>1.34</v>
      </c>
      <c r="T1308" s="64"/>
      <c r="U1308" s="64"/>
    </row>
    <row r="1309" spans="1:21">
      <c r="A1309" s="85">
        <v>131.20000000000101</v>
      </c>
      <c r="B1309" s="87">
        <f t="shared" si="320"/>
        <v>9.1033227127900981E-4</v>
      </c>
      <c r="C1309" s="88">
        <f t="shared" si="321"/>
        <v>1.1670882105561905E-3</v>
      </c>
      <c r="D1309" s="88">
        <f t="shared" si="322"/>
        <v>6.5357633200182914E-4</v>
      </c>
      <c r="E1309" s="89">
        <f t="shared" si="323"/>
        <v>-0.19887224883283816</v>
      </c>
      <c r="F1309" s="90">
        <f t="shared" si="324"/>
        <v>-0.2</v>
      </c>
      <c r="G1309" s="90">
        <f t="shared" si="325"/>
        <v>1.0913720972533718E-3</v>
      </c>
      <c r="H1309" s="90">
        <f t="shared" si="326"/>
        <v>1.0923987255348118E-3</v>
      </c>
      <c r="I1309" s="87">
        <f t="shared" si="327"/>
        <v>1.3346077985131239</v>
      </c>
      <c r="J1309" s="88">
        <f t="shared" si="328"/>
        <v>1.3356955036774438</v>
      </c>
      <c r="K1309" s="88">
        <f t="shared" si="329"/>
        <v>1.3335200933488038</v>
      </c>
      <c r="L1309" s="91">
        <f t="shared" si="330"/>
        <v>8.0350140097301237E-4</v>
      </c>
      <c r="M1309" s="88">
        <f t="shared" si="331"/>
        <v>-1.3641944431811294E-4</v>
      </c>
      <c r="N1309" s="88">
        <f t="shared" si="332"/>
        <v>1.3335354392772691</v>
      </c>
      <c r="O1309" s="92">
        <f t="shared" si="333"/>
        <v>1.3347898649673797</v>
      </c>
      <c r="P1309" s="64"/>
      <c r="Q1309" s="85">
        <v>131.20000000000101</v>
      </c>
      <c r="R1309" s="64">
        <f t="shared" si="334"/>
        <v>0</v>
      </c>
      <c r="S1309" s="64">
        <f t="shared" si="335"/>
        <v>1.34</v>
      </c>
      <c r="T1309" s="64"/>
      <c r="U1309" s="64"/>
    </row>
    <row r="1310" spans="1:21">
      <c r="A1310" s="85">
        <v>131.30000000000101</v>
      </c>
      <c r="B1310" s="87">
        <f t="shared" si="320"/>
        <v>9.0964220739841626E-4</v>
      </c>
      <c r="C1310" s="88">
        <f t="shared" si="321"/>
        <v>1.1662040644393639E-3</v>
      </c>
      <c r="D1310" s="88">
        <f t="shared" si="322"/>
        <v>6.5308035035746862E-4</v>
      </c>
      <c r="E1310" s="89">
        <f t="shared" si="323"/>
        <v>-0.19887310290509239</v>
      </c>
      <c r="F1310" s="90">
        <f t="shared" si="324"/>
        <v>-0.2</v>
      </c>
      <c r="G1310" s="90">
        <f t="shared" si="325"/>
        <v>1.0905455757171769E-3</v>
      </c>
      <c r="H1310" s="90">
        <f t="shared" si="326"/>
        <v>1.0915706488780995E-3</v>
      </c>
      <c r="I1310" s="87">
        <f t="shared" si="327"/>
        <v>1.3346118859915101</v>
      </c>
      <c r="J1310" s="88">
        <f t="shared" si="328"/>
        <v>1.3356987711739716</v>
      </c>
      <c r="K1310" s="88">
        <f t="shared" si="329"/>
        <v>1.3335250008090487</v>
      </c>
      <c r="L1310" s="91">
        <f t="shared" si="330"/>
        <v>8.0289330772645884E-4</v>
      </c>
      <c r="M1310" s="88">
        <f t="shared" si="331"/>
        <v>-1.3631561608978607E-4</v>
      </c>
      <c r="N1310" s="88">
        <f t="shared" si="332"/>
        <v>1.3335403350398354</v>
      </c>
      <c r="O1310" s="92">
        <f t="shared" si="333"/>
        <v>1.3347938144329898</v>
      </c>
      <c r="P1310" s="64"/>
      <c r="Q1310" s="85">
        <v>131.30000000000101</v>
      </c>
      <c r="R1310" s="64">
        <f t="shared" si="334"/>
        <v>0</v>
      </c>
      <c r="S1310" s="64">
        <f t="shared" si="335"/>
        <v>1.34</v>
      </c>
      <c r="T1310" s="64"/>
      <c r="U1310" s="64"/>
    </row>
    <row r="1311" spans="1:21">
      <c r="A1311" s="85">
        <v>131.400000000001</v>
      </c>
      <c r="B1311" s="87">
        <f t="shared" si="320"/>
        <v>9.0895318891076409E-4</v>
      </c>
      <c r="C1311" s="88">
        <f t="shared" si="321"/>
        <v>1.1653212569076416E-3</v>
      </c>
      <c r="D1311" s="88">
        <f t="shared" si="322"/>
        <v>6.5258512091388666E-4</v>
      </c>
      <c r="E1311" s="89">
        <f t="shared" si="323"/>
        <v>-0.19887395568470759</v>
      </c>
      <c r="F1311" s="90">
        <f t="shared" si="324"/>
        <v>-0.20000000000000004</v>
      </c>
      <c r="G1311" s="90">
        <f t="shared" si="325"/>
        <v>1.089720305121677E-3</v>
      </c>
      <c r="H1311" s="90">
        <f t="shared" si="326"/>
        <v>1.090743826692917E-3</v>
      </c>
      <c r="I1311" s="87">
        <f t="shared" si="327"/>
        <v>1.3346159672776854</v>
      </c>
      <c r="J1311" s="88">
        <f t="shared" si="328"/>
        <v>1.335702033713636</v>
      </c>
      <c r="K1311" s="88">
        <f t="shared" si="329"/>
        <v>1.3335299008417347</v>
      </c>
      <c r="L1311" s="91">
        <f t="shared" si="330"/>
        <v>8.0228613419534541E-4</v>
      </c>
      <c r="M1311" s="88">
        <f t="shared" si="331"/>
        <v>-1.3621194578761984E-4</v>
      </c>
      <c r="N1311" s="88">
        <f t="shared" si="332"/>
        <v>1.3335452233926628</v>
      </c>
      <c r="O1311" s="92">
        <f t="shared" si="333"/>
        <v>1.3347977579154675</v>
      </c>
      <c r="P1311" s="64"/>
      <c r="Q1311" s="85">
        <v>131.400000000001</v>
      </c>
      <c r="R1311" s="64">
        <f t="shared" si="334"/>
        <v>0</v>
      </c>
      <c r="S1311" s="64">
        <f t="shared" si="335"/>
        <v>1.34</v>
      </c>
      <c r="T1311" s="64"/>
      <c r="U1311" s="64"/>
    </row>
    <row r="1312" spans="1:21">
      <c r="A1312" s="85">
        <v>131.50000000000099</v>
      </c>
      <c r="B1312" s="87">
        <f t="shared" si="320"/>
        <v>9.082652134423183E-4</v>
      </c>
      <c r="C1312" s="88">
        <f t="shared" si="321"/>
        <v>1.1644397849234205E-3</v>
      </c>
      <c r="D1312" s="88">
        <f t="shared" si="322"/>
        <v>6.5209064196121609E-4</v>
      </c>
      <c r="E1312" s="89">
        <f t="shared" si="323"/>
        <v>-0.19887480717461667</v>
      </c>
      <c r="F1312" s="90">
        <f t="shared" si="324"/>
        <v>-0.19999999999999982</v>
      </c>
      <c r="G1312" s="90">
        <f t="shared" si="325"/>
        <v>1.0888962826290714E-3</v>
      </c>
      <c r="H1312" s="90">
        <f t="shared" si="326"/>
        <v>1.0899182561307818E-3</v>
      </c>
      <c r="I1312" s="87">
        <f t="shared" si="327"/>
        <v>1.33462004238571</v>
      </c>
      <c r="J1312" s="88">
        <f t="shared" si="328"/>
        <v>1.3357052913077079</v>
      </c>
      <c r="K1312" s="88">
        <f t="shared" si="329"/>
        <v>1.3335347934637121</v>
      </c>
      <c r="L1312" s="91">
        <f t="shared" si="330"/>
        <v>8.0167987829464103E-4</v>
      </c>
      <c r="M1312" s="88">
        <f t="shared" si="331"/>
        <v>-1.361084330517497E-4</v>
      </c>
      <c r="N1312" s="88">
        <f t="shared" si="332"/>
        <v>1.3335501043525606</v>
      </c>
      <c r="O1312" s="92">
        <f t="shared" si="333"/>
        <v>1.3348016954283985</v>
      </c>
      <c r="P1312" s="64"/>
      <c r="Q1312" s="85">
        <v>131.50000000000099</v>
      </c>
      <c r="R1312" s="64">
        <f t="shared" si="334"/>
        <v>0</v>
      </c>
      <c r="S1312" s="64">
        <f t="shared" si="335"/>
        <v>1.34</v>
      </c>
      <c r="T1312" s="64"/>
      <c r="U1312" s="64"/>
    </row>
    <row r="1313" spans="1:21">
      <c r="A1313" s="85">
        <v>131.60000000000099</v>
      </c>
      <c r="B1313" s="87">
        <f t="shared" si="320"/>
        <v>9.0757827862652466E-4</v>
      </c>
      <c r="C1313" s="88">
        <f t="shared" si="321"/>
        <v>1.1635596454582814E-3</v>
      </c>
      <c r="D1313" s="88">
        <f t="shared" si="322"/>
        <v>6.5159691179476789E-4</v>
      </c>
      <c r="E1313" s="89">
        <f t="shared" si="323"/>
        <v>-0.19887565737774299</v>
      </c>
      <c r="F1313" s="90">
        <f t="shared" si="324"/>
        <v>-0.2</v>
      </c>
      <c r="G1313" s="90">
        <f t="shared" si="325"/>
        <v>1.0880735054101351E-3</v>
      </c>
      <c r="H1313" s="90">
        <f t="shared" si="326"/>
        <v>1.0890939343518296E-3</v>
      </c>
      <c r="I1313" s="87">
        <f t="shared" si="327"/>
        <v>1.3346241113296022</v>
      </c>
      <c r="J1313" s="88">
        <f t="shared" si="328"/>
        <v>1.3357085439674246</v>
      </c>
      <c r="K1313" s="88">
        <f t="shared" si="329"/>
        <v>1.3335396786917799</v>
      </c>
      <c r="L1313" s="91">
        <f t="shared" si="330"/>
        <v>8.0107453794590487E-4</v>
      </c>
      <c r="M1313" s="88">
        <f t="shared" si="331"/>
        <v>-1.3600507752282751E-4</v>
      </c>
      <c r="N1313" s="88">
        <f t="shared" si="332"/>
        <v>1.3335549779362874</v>
      </c>
      <c r="O1313" s="92">
        <f t="shared" si="333"/>
        <v>1.3348056269853275</v>
      </c>
      <c r="P1313" s="64"/>
      <c r="Q1313" s="85">
        <v>131.60000000000099</v>
      </c>
      <c r="R1313" s="64">
        <f t="shared" si="334"/>
        <v>0</v>
      </c>
      <c r="S1313" s="64">
        <f t="shared" si="335"/>
        <v>1.34</v>
      </c>
      <c r="T1313" s="64"/>
      <c r="U1313" s="64"/>
    </row>
    <row r="1314" spans="1:21">
      <c r="A1314" s="85">
        <v>131.70000000000101</v>
      </c>
      <c r="B1314" s="87">
        <f t="shared" si="320"/>
        <v>9.0689238210398329E-4</v>
      </c>
      <c r="C1314" s="88">
        <f t="shared" si="321"/>
        <v>1.1626808354929538E-3</v>
      </c>
      <c r="D1314" s="88">
        <f t="shared" si="322"/>
        <v>6.5110392871501276E-4</v>
      </c>
      <c r="E1314" s="89">
        <f t="shared" si="323"/>
        <v>-0.19887650629700093</v>
      </c>
      <c r="F1314" s="90">
        <f t="shared" si="324"/>
        <v>-0.20000000000000009</v>
      </c>
      <c r="G1314" s="90">
        <f t="shared" si="325"/>
        <v>1.0872519706441883E-3</v>
      </c>
      <c r="H1314" s="90">
        <f t="shared" si="326"/>
        <v>1.08827085852478E-3</v>
      </c>
      <c r="I1314" s="87">
        <f t="shared" si="327"/>
        <v>1.3346281741233375</v>
      </c>
      <c r="J1314" s="88">
        <f t="shared" si="328"/>
        <v>1.3357117917039885</v>
      </c>
      <c r="K1314" s="88">
        <f t="shared" si="329"/>
        <v>1.3335445565426864</v>
      </c>
      <c r="L1314" s="91">
        <f t="shared" si="330"/>
        <v>8.0047011107645485E-4</v>
      </c>
      <c r="M1314" s="88">
        <f t="shared" si="331"/>
        <v>-1.3590187884351918E-4</v>
      </c>
      <c r="N1314" s="88">
        <f t="shared" si="332"/>
        <v>1.3335598441605512</v>
      </c>
      <c r="O1314" s="92">
        <f t="shared" si="333"/>
        <v>1.3348095525997583</v>
      </c>
      <c r="P1314" s="64"/>
      <c r="Q1314" s="85">
        <v>131.70000000000101</v>
      </c>
      <c r="R1314" s="64">
        <f t="shared" si="334"/>
        <v>0</v>
      </c>
      <c r="S1314" s="64">
        <f t="shared" si="335"/>
        <v>1.34</v>
      </c>
      <c r="T1314" s="64"/>
      <c r="U1314" s="64"/>
    </row>
    <row r="1315" spans="1:21">
      <c r="A1315" s="85">
        <v>131.80000000000101</v>
      </c>
      <c r="B1315" s="87">
        <f t="shared" si="320"/>
        <v>9.0620752152242173E-4</v>
      </c>
      <c r="C1315" s="88">
        <f t="shared" si="321"/>
        <v>1.1618033520172835E-3</v>
      </c>
      <c r="D1315" s="88">
        <f t="shared" si="322"/>
        <v>6.5061169102755998E-4</v>
      </c>
      <c r="E1315" s="89">
        <f t="shared" si="323"/>
        <v>-0.19887735393529696</v>
      </c>
      <c r="F1315" s="90">
        <f t="shared" si="324"/>
        <v>-0.19999999999999996</v>
      </c>
      <c r="G1315" s="90">
        <f t="shared" si="325"/>
        <v>1.0864316755190646E-3</v>
      </c>
      <c r="H1315" s="90">
        <f t="shared" si="326"/>
        <v>1.087449025826906E-3</v>
      </c>
      <c r="I1315" s="87">
        <f t="shared" si="327"/>
        <v>1.3346322307808489</v>
      </c>
      <c r="J1315" s="88">
        <f t="shared" si="328"/>
        <v>1.3357150345285684</v>
      </c>
      <c r="K1315" s="88">
        <f t="shared" si="329"/>
        <v>1.3335494270331292</v>
      </c>
      <c r="L1315" s="91">
        <f t="shared" si="330"/>
        <v>7.9986659562053118E-4</v>
      </c>
      <c r="M1315" s="88">
        <f t="shared" si="331"/>
        <v>-1.3579883665667422E-4</v>
      </c>
      <c r="N1315" s="88">
        <f t="shared" si="332"/>
        <v>1.3335647030420088</v>
      </c>
      <c r="O1315" s="92">
        <f t="shared" si="333"/>
        <v>1.3348134722851535</v>
      </c>
      <c r="P1315" s="64"/>
      <c r="Q1315" s="85">
        <v>131.80000000000101</v>
      </c>
      <c r="R1315" s="64">
        <f t="shared" si="334"/>
        <v>0</v>
      </c>
      <c r="S1315" s="64">
        <f t="shared" si="335"/>
        <v>1.34</v>
      </c>
      <c r="T1315" s="64"/>
      <c r="U1315" s="64"/>
    </row>
    <row r="1316" spans="1:21">
      <c r="A1316" s="85">
        <v>131.900000000001</v>
      </c>
      <c r="B1316" s="87">
        <f t="shared" si="320"/>
        <v>9.0552369453666677E-4</v>
      </c>
      <c r="C1316" s="88">
        <f t="shared" si="321"/>
        <v>1.1609271920301947E-3</v>
      </c>
      <c r="D1316" s="88">
        <f t="shared" si="322"/>
        <v>6.5012019704313898E-4</v>
      </c>
      <c r="E1316" s="89">
        <f t="shared" si="323"/>
        <v>-0.198878200295528</v>
      </c>
      <c r="F1316" s="90">
        <f t="shared" si="324"/>
        <v>-0.20000000000000004</v>
      </c>
      <c r="G1316" s="90">
        <f t="shared" si="325"/>
        <v>1.0856126172310765E-3</v>
      </c>
      <c r="H1316" s="90">
        <f t="shared" si="326"/>
        <v>1.0866284334440002E-3</v>
      </c>
      <c r="I1316" s="87">
        <f t="shared" si="327"/>
        <v>1.3346362813160277</v>
      </c>
      <c r="J1316" s="88">
        <f t="shared" si="328"/>
        <v>1.3357182724522996</v>
      </c>
      <c r="K1316" s="88">
        <f t="shared" si="329"/>
        <v>1.3335542901797559</v>
      </c>
      <c r="L1316" s="91">
        <f t="shared" si="330"/>
        <v>7.9926398951779857E-4</v>
      </c>
      <c r="M1316" s="88">
        <f t="shared" si="331"/>
        <v>-1.356959506068231E-4</v>
      </c>
      <c r="N1316" s="88">
        <f t="shared" si="332"/>
        <v>1.3335695545972679</v>
      </c>
      <c r="O1316" s="92">
        <f t="shared" si="333"/>
        <v>1.3348173860549353</v>
      </c>
      <c r="P1316" s="64"/>
      <c r="Q1316" s="85">
        <v>131.900000000001</v>
      </c>
      <c r="R1316" s="64">
        <f t="shared" si="334"/>
        <v>0</v>
      </c>
      <c r="S1316" s="64">
        <f t="shared" si="335"/>
        <v>1.34</v>
      </c>
      <c r="T1316" s="64"/>
      <c r="U1316" s="64"/>
    </row>
    <row r="1317" spans="1:21">
      <c r="A1317" s="85">
        <v>132.00000000000099</v>
      </c>
      <c r="B1317" s="87">
        <f t="shared" si="320"/>
        <v>9.0484089880861929E-4</v>
      </c>
      <c r="C1317" s="88">
        <f t="shared" si="321"/>
        <v>1.1600523525396584E-3</v>
      </c>
      <c r="D1317" s="88">
        <f t="shared" si="322"/>
        <v>6.4962944507758013E-4</v>
      </c>
      <c r="E1317" s="89">
        <f t="shared" si="323"/>
        <v>-0.19887904538058215</v>
      </c>
      <c r="F1317" s="90">
        <f t="shared" si="324"/>
        <v>-0.19999999999999984</v>
      </c>
      <c r="G1317" s="90">
        <f t="shared" si="325"/>
        <v>1.0847947929849854E-3</v>
      </c>
      <c r="H1317" s="90">
        <f t="shared" si="326"/>
        <v>1.085809078570343E-3</v>
      </c>
      <c r="I1317" s="87">
        <f t="shared" si="327"/>
        <v>1.3346403257427235</v>
      </c>
      <c r="J1317" s="88">
        <f t="shared" si="328"/>
        <v>1.3357215054862834</v>
      </c>
      <c r="K1317" s="88">
        <f t="shared" si="329"/>
        <v>1.3335591459991636</v>
      </c>
      <c r="L1317" s="91">
        <f t="shared" si="330"/>
        <v>7.9866229071467662E-4</v>
      </c>
      <c r="M1317" s="88">
        <f t="shared" si="331"/>
        <v>-1.3559322033901257E-4</v>
      </c>
      <c r="N1317" s="88">
        <f t="shared" si="332"/>
        <v>1.3335743988428856</v>
      </c>
      <c r="O1317" s="92">
        <f t="shared" si="333"/>
        <v>1.3348212939224853</v>
      </c>
      <c r="P1317" s="64"/>
      <c r="Q1317" s="85">
        <v>132.00000000000099</v>
      </c>
      <c r="R1317" s="64">
        <f t="shared" si="334"/>
        <v>0</v>
      </c>
      <c r="S1317" s="64">
        <f t="shared" si="335"/>
        <v>1.34</v>
      </c>
      <c r="T1317" s="64"/>
      <c r="U1317" s="64"/>
    </row>
    <row r="1318" spans="1:21">
      <c r="A1318" s="85">
        <v>132.10000000000099</v>
      </c>
      <c r="B1318" s="87">
        <f t="shared" si="320"/>
        <v>9.0415913200722652E-4</v>
      </c>
      <c r="C1318" s="88">
        <f t="shared" si="321"/>
        <v>1.1591788305626584E-3</v>
      </c>
      <c r="D1318" s="88">
        <f t="shared" si="322"/>
        <v>6.4913943345179461E-4</v>
      </c>
      <c r="E1318" s="89">
        <f t="shared" si="323"/>
        <v>-0.19887988919333946</v>
      </c>
      <c r="F1318" s="90">
        <f t="shared" si="324"/>
        <v>-0.1999999999999999</v>
      </c>
      <c r="G1318" s="90">
        <f t="shared" si="325"/>
        <v>1.0839781999939697E-3</v>
      </c>
      <c r="H1318" s="90">
        <f t="shared" si="326"/>
        <v>1.0849909584086717E-3</v>
      </c>
      <c r="I1318" s="87">
        <f t="shared" si="327"/>
        <v>1.3346443640747441</v>
      </c>
      <c r="J1318" s="88">
        <f t="shared" si="328"/>
        <v>1.3357247336415885</v>
      </c>
      <c r="K1318" s="88">
        <f t="shared" si="329"/>
        <v>1.3335639945078996</v>
      </c>
      <c r="L1318" s="91">
        <f t="shared" si="330"/>
        <v>7.9806149716384034E-4</v>
      </c>
      <c r="M1318" s="88">
        <f t="shared" si="331"/>
        <v>-1.3549064549997009E-4</v>
      </c>
      <c r="N1318" s="88">
        <f t="shared" si="332"/>
        <v>1.3335792357953693</v>
      </c>
      <c r="O1318" s="92">
        <f t="shared" si="333"/>
        <v>1.3348251959011455</v>
      </c>
      <c r="P1318" s="64"/>
      <c r="Q1318" s="85">
        <v>132.10000000000099</v>
      </c>
      <c r="R1318" s="64">
        <f t="shared" si="334"/>
        <v>0</v>
      </c>
      <c r="S1318" s="64">
        <f t="shared" si="335"/>
        <v>1.34</v>
      </c>
      <c r="T1318" s="64"/>
      <c r="U1318" s="64"/>
    </row>
    <row r="1319" spans="1:21">
      <c r="A1319" s="86">
        <v>132.20000000000101</v>
      </c>
      <c r="B1319" s="87">
        <f t="shared" si="320"/>
        <v>9.0347839180845567E-4</v>
      </c>
      <c r="C1319" s="88">
        <f t="shared" si="321"/>
        <v>1.1583066231251554E-3</v>
      </c>
      <c r="D1319" s="88">
        <f t="shared" si="322"/>
        <v>6.4865016049175592E-4</v>
      </c>
      <c r="E1319" s="89">
        <f t="shared" si="323"/>
        <v>-0.19888073173667103</v>
      </c>
      <c r="F1319" s="90">
        <f t="shared" si="324"/>
        <v>-0.19999999999999982</v>
      </c>
      <c r="G1319" s="90">
        <f t="shared" si="325"/>
        <v>1.0831628354795921E-3</v>
      </c>
      <c r="H1319" s="90">
        <f t="shared" si="326"/>
        <v>1.0841740701701466E-3</v>
      </c>
      <c r="I1319" s="87">
        <f t="shared" si="327"/>
        <v>1.3346483963258546</v>
      </c>
      <c r="J1319" s="88">
        <f t="shared" si="328"/>
        <v>1.3357279569292482</v>
      </c>
      <c r="K1319" s="88">
        <f t="shared" si="329"/>
        <v>1.3335688357224609</v>
      </c>
      <c r="L1319" s="91">
        <f t="shared" si="330"/>
        <v>7.9746160682372133E-4</v>
      </c>
      <c r="M1319" s="88">
        <f t="shared" si="331"/>
        <v>-1.3538822573727218E-4</v>
      </c>
      <c r="N1319" s="88">
        <f t="shared" si="332"/>
        <v>1.3335840654711759</v>
      </c>
      <c r="O1319" s="92">
        <f t="shared" si="333"/>
        <v>1.3348290920042163</v>
      </c>
      <c r="P1319" s="64"/>
      <c r="Q1319" s="85">
        <v>132.20000000000101</v>
      </c>
      <c r="R1319" s="64">
        <f t="shared" si="334"/>
        <v>0</v>
      </c>
      <c r="S1319" s="64">
        <f t="shared" si="335"/>
        <v>1.34</v>
      </c>
      <c r="T1319" s="64"/>
      <c r="U1319" s="64"/>
    </row>
    <row r="1320" spans="1:21">
      <c r="A1320" s="85">
        <v>132.30000000000101</v>
      </c>
      <c r="B1320" s="87">
        <f t="shared" si="320"/>
        <v>9.0279867589526848E-4</v>
      </c>
      <c r="C1320" s="88">
        <f t="shared" si="321"/>
        <v>1.157435727262056E-3</v>
      </c>
      <c r="D1320" s="88">
        <f t="shared" si="322"/>
        <v>6.4816162452848108E-4</v>
      </c>
      <c r="E1320" s="89">
        <f t="shared" si="323"/>
        <v>-0.19888157301343909</v>
      </c>
      <c r="F1320" s="90">
        <f t="shared" si="324"/>
        <v>-0.19999999999999996</v>
      </c>
      <c r="G1320" s="90">
        <f t="shared" si="325"/>
        <v>1.0823486966717694E-3</v>
      </c>
      <c r="H1320" s="90">
        <f t="shared" si="326"/>
        <v>1.0833584110743221E-3</v>
      </c>
      <c r="I1320" s="87">
        <f t="shared" si="327"/>
        <v>1.3346524225097804</v>
      </c>
      <c r="J1320" s="88">
        <f t="shared" si="328"/>
        <v>1.335731175360265</v>
      </c>
      <c r="K1320" s="88">
        <f t="shared" si="329"/>
        <v>1.3335736696592959</v>
      </c>
      <c r="L1320" s="91">
        <f t="shared" si="330"/>
        <v>7.9686261765917127E-4</v>
      </c>
      <c r="M1320" s="88">
        <f t="shared" si="331"/>
        <v>-1.3528596069934391E-4</v>
      </c>
      <c r="N1320" s="88">
        <f t="shared" si="332"/>
        <v>1.3335888878867141</v>
      </c>
      <c r="O1320" s="92">
        <f t="shared" si="333"/>
        <v>1.3348329822449594</v>
      </c>
      <c r="P1320" s="64"/>
      <c r="Q1320" s="85">
        <v>132.30000000000101</v>
      </c>
      <c r="R1320" s="64">
        <f t="shared" si="334"/>
        <v>0</v>
      </c>
      <c r="S1320" s="64">
        <f t="shared" si="335"/>
        <v>1.34</v>
      </c>
      <c r="T1320" s="64"/>
      <c r="U1320" s="64"/>
    </row>
    <row r="1321" spans="1:21">
      <c r="A1321" s="85">
        <v>132.400000000001</v>
      </c>
      <c r="B1321" s="87">
        <f t="shared" si="320"/>
        <v>9.0211998195759353E-4</v>
      </c>
      <c r="C1321" s="88">
        <f t="shared" si="321"/>
        <v>1.1565661400171755E-3</v>
      </c>
      <c r="D1321" s="88">
        <f t="shared" si="322"/>
        <v>6.4767382389801132E-4</v>
      </c>
      <c r="E1321" s="89">
        <f t="shared" si="323"/>
        <v>-0.19888241302649753</v>
      </c>
      <c r="F1321" s="90">
        <f t="shared" si="324"/>
        <v>-0.20000000000000004</v>
      </c>
      <c r="G1321" s="90">
        <f t="shared" si="325"/>
        <v>1.0815357808087402E-3</v>
      </c>
      <c r="H1321" s="90">
        <f t="shared" si="326"/>
        <v>1.0825439783491123E-3</v>
      </c>
      <c r="I1321" s="87">
        <f t="shared" si="327"/>
        <v>1.3346564426402046</v>
      </c>
      <c r="J1321" s="88">
        <f t="shared" si="328"/>
        <v>1.3357343889456061</v>
      </c>
      <c r="K1321" s="88">
        <f t="shared" si="329"/>
        <v>1.333578496334803</v>
      </c>
      <c r="L1321" s="91">
        <f t="shared" si="330"/>
        <v>7.9626452764063082E-4</v>
      </c>
      <c r="M1321" s="88">
        <f t="shared" si="331"/>
        <v>-1.3518385003612464E-4</v>
      </c>
      <c r="N1321" s="88">
        <f t="shared" si="332"/>
        <v>1.3335937030583431</v>
      </c>
      <c r="O1321" s="92">
        <f t="shared" si="333"/>
        <v>1.3348368666365962</v>
      </c>
      <c r="P1321" s="64"/>
      <c r="Q1321" s="85">
        <v>132.400000000001</v>
      </c>
      <c r="R1321" s="64">
        <f t="shared" si="334"/>
        <v>0</v>
      </c>
      <c r="S1321" s="64">
        <f t="shared" si="335"/>
        <v>1.34</v>
      </c>
      <c r="T1321" s="64"/>
      <c r="U1321" s="64"/>
    </row>
    <row r="1322" spans="1:21">
      <c r="A1322" s="85">
        <v>132.50000000000099</v>
      </c>
      <c r="B1322" s="87">
        <f t="shared" si="320"/>
        <v>9.0144230769230091E-4</v>
      </c>
      <c r="C1322" s="88">
        <f t="shared" si="321"/>
        <v>1.1556978584432089E-3</v>
      </c>
      <c r="D1322" s="88">
        <f t="shared" si="322"/>
        <v>6.4718675694139304E-4</v>
      </c>
      <c r="E1322" s="89">
        <f t="shared" si="323"/>
        <v>-0.19888325177869165</v>
      </c>
      <c r="F1322" s="90">
        <f t="shared" si="324"/>
        <v>-0.19999999999999996</v>
      </c>
      <c r="G1322" s="90">
        <f t="shared" si="325"/>
        <v>1.0807240851370336E-3</v>
      </c>
      <c r="H1322" s="90">
        <f t="shared" si="326"/>
        <v>1.0817307692307611E-3</v>
      </c>
      <c r="I1322" s="87">
        <f t="shared" si="327"/>
        <v>1.3346604567307694</v>
      </c>
      <c r="J1322" s="88">
        <f t="shared" si="328"/>
        <v>1.3357375976962078</v>
      </c>
      <c r="K1322" s="88">
        <f t="shared" si="329"/>
        <v>1.333583315765331</v>
      </c>
      <c r="L1322" s="91">
        <f t="shared" si="330"/>
        <v>7.9566733474579229E-4</v>
      </c>
      <c r="M1322" s="88">
        <f t="shared" si="331"/>
        <v>-1.3508189339790316E-4</v>
      </c>
      <c r="N1322" s="88">
        <f t="shared" si="332"/>
        <v>1.3335985110023718</v>
      </c>
      <c r="O1322" s="92">
        <f t="shared" si="333"/>
        <v>1.3348407451923079</v>
      </c>
      <c r="P1322" s="64"/>
      <c r="Q1322" s="85">
        <v>132.50000000000099</v>
      </c>
      <c r="R1322" s="64">
        <f t="shared" si="334"/>
        <v>0</v>
      </c>
      <c r="S1322" s="64">
        <f t="shared" si="335"/>
        <v>1.34</v>
      </c>
      <c r="T1322" s="64"/>
      <c r="U1322" s="64"/>
    </row>
    <row r="1323" spans="1:21">
      <c r="A1323" s="85">
        <v>132.60000000000099</v>
      </c>
      <c r="B1323" s="87">
        <f t="shared" si="320"/>
        <v>9.0076565080317598E-4</v>
      </c>
      <c r="C1323" s="88">
        <f t="shared" si="321"/>
        <v>1.1548308796016933E-3</v>
      </c>
      <c r="D1323" s="88">
        <f t="shared" si="322"/>
        <v>6.4670042200465881E-4</v>
      </c>
      <c r="E1323" s="89">
        <f t="shared" si="323"/>
        <v>-0.19888408927285806</v>
      </c>
      <c r="F1323" s="90">
        <f t="shared" si="324"/>
        <v>-0.19999999999999996</v>
      </c>
      <c r="G1323" s="90">
        <f t="shared" si="325"/>
        <v>1.0799136069114389E-3</v>
      </c>
      <c r="H1323" s="90">
        <f t="shared" si="326"/>
        <v>1.0809187809638111E-3</v>
      </c>
      <c r="I1323" s="87">
        <f t="shared" si="327"/>
        <v>1.3346644647950758</v>
      </c>
      <c r="J1323" s="88">
        <f t="shared" si="328"/>
        <v>1.3357408016229715</v>
      </c>
      <c r="K1323" s="88">
        <f t="shared" si="329"/>
        <v>1.3335881279671802</v>
      </c>
      <c r="L1323" s="91">
        <f t="shared" si="330"/>
        <v>7.9507103695710399E-4</v>
      </c>
      <c r="M1323" s="88">
        <f t="shared" si="331"/>
        <v>-1.3498009043664874E-4</v>
      </c>
      <c r="N1323" s="88">
        <f t="shared" si="332"/>
        <v>1.3336033117350614</v>
      </c>
      <c r="O1323" s="92">
        <f t="shared" si="333"/>
        <v>1.3348446179252365</v>
      </c>
      <c r="P1323" s="64"/>
      <c r="Q1323" s="85">
        <v>132.60000000000099</v>
      </c>
      <c r="R1323" s="64">
        <f t="shared" si="334"/>
        <v>0</v>
      </c>
      <c r="S1323" s="64">
        <f t="shared" si="335"/>
        <v>1.34</v>
      </c>
      <c r="T1323" s="64"/>
      <c r="U1323" s="64"/>
    </row>
    <row r="1324" spans="1:21">
      <c r="A1324" s="85">
        <v>132.70000000000101</v>
      </c>
      <c r="B1324" s="87">
        <f t="shared" si="320"/>
        <v>9.0009000900089322E-4</v>
      </c>
      <c r="C1324" s="88">
        <f t="shared" si="321"/>
        <v>1.1539652005629773E-3</v>
      </c>
      <c r="D1324" s="88">
        <f t="shared" si="322"/>
        <v>6.4621481743880912E-4</v>
      </c>
      <c r="E1324" s="89">
        <f t="shared" si="323"/>
        <v>-0.19888492551182516</v>
      </c>
      <c r="F1324" s="90">
        <f t="shared" si="324"/>
        <v>-0.19999999999999996</v>
      </c>
      <c r="G1324" s="90">
        <f t="shared" si="325"/>
        <v>1.0791043433949739E-3</v>
      </c>
      <c r="H1324" s="90">
        <f t="shared" si="326"/>
        <v>1.0801080108010718E-3</v>
      </c>
      <c r="I1324" s="87">
        <f t="shared" si="327"/>
        <v>1.3346684668466848</v>
      </c>
      <c r="J1324" s="88">
        <f t="shared" si="328"/>
        <v>1.3357440007367676</v>
      </c>
      <c r="K1324" s="88">
        <f t="shared" si="329"/>
        <v>1.3335929329566021</v>
      </c>
      <c r="L1324" s="91">
        <f t="shared" si="330"/>
        <v>7.9447563226393229E-4</v>
      </c>
      <c r="M1324" s="88">
        <f t="shared" si="331"/>
        <v>-1.3487844080517901E-4</v>
      </c>
      <c r="N1324" s="88">
        <f t="shared" si="332"/>
        <v>1.3336081052726241</v>
      </c>
      <c r="O1324" s="92">
        <f t="shared" si="333"/>
        <v>1.334848484848485</v>
      </c>
      <c r="P1324" s="64"/>
      <c r="Q1324" s="85">
        <v>132.70000000000101</v>
      </c>
      <c r="R1324" s="64">
        <f t="shared" si="334"/>
        <v>0</v>
      </c>
      <c r="S1324" s="64">
        <f t="shared" si="335"/>
        <v>1.34</v>
      </c>
      <c r="T1324" s="64"/>
      <c r="U1324" s="64"/>
    </row>
    <row r="1325" spans="1:21">
      <c r="A1325" s="85">
        <v>132.80000000000101</v>
      </c>
      <c r="B1325" s="87">
        <f t="shared" si="320"/>
        <v>8.9941538000299118E-4</v>
      </c>
      <c r="C1325" s="88">
        <f t="shared" si="321"/>
        <v>1.1531008184061883E-3</v>
      </c>
      <c r="D1325" s="88">
        <f t="shared" si="322"/>
        <v>6.4572994159979417E-4</v>
      </c>
      <c r="E1325" s="89">
        <f t="shared" si="323"/>
        <v>-0.19888576049841261</v>
      </c>
      <c r="F1325" s="90">
        <f t="shared" si="324"/>
        <v>-0.20000000000000009</v>
      </c>
      <c r="G1325" s="90">
        <f t="shared" si="325"/>
        <v>1.0782962918588549E-3</v>
      </c>
      <c r="H1325" s="90">
        <f t="shared" si="326"/>
        <v>1.0792984560035895E-3</v>
      </c>
      <c r="I1325" s="87">
        <f t="shared" si="327"/>
        <v>1.3346724628991158</v>
      </c>
      <c r="J1325" s="88">
        <f t="shared" si="328"/>
        <v>1.3357471950484328</v>
      </c>
      <c r="K1325" s="88">
        <f t="shared" si="329"/>
        <v>1.3335977307497988</v>
      </c>
      <c r="L1325" s="91">
        <f t="shared" si="330"/>
        <v>7.9388111866139665E-4</v>
      </c>
      <c r="M1325" s="88">
        <f t="shared" si="331"/>
        <v>-1.3477694415732646E-4</v>
      </c>
      <c r="N1325" s="88">
        <f t="shared" si="332"/>
        <v>1.3336128916312229</v>
      </c>
      <c r="O1325" s="92">
        <f t="shared" si="333"/>
        <v>1.3348523459751163</v>
      </c>
      <c r="P1325" s="64"/>
      <c r="Q1325" s="85">
        <v>132.80000000000101</v>
      </c>
      <c r="R1325" s="64">
        <f t="shared" si="334"/>
        <v>0</v>
      </c>
      <c r="S1325" s="64">
        <f t="shared" si="335"/>
        <v>1.34</v>
      </c>
      <c r="T1325" s="64"/>
      <c r="U1325" s="64"/>
    </row>
    <row r="1326" spans="1:21">
      <c r="A1326" s="85">
        <v>132.900000000001</v>
      </c>
      <c r="B1326" s="87">
        <f t="shared" si="320"/>
        <v>8.9874176153384585E-4</v>
      </c>
      <c r="C1326" s="88">
        <f t="shared" si="321"/>
        <v>1.1522377302191974E-3</v>
      </c>
      <c r="D1326" s="88">
        <f t="shared" si="322"/>
        <v>6.4524579284849434E-4</v>
      </c>
      <c r="E1326" s="89">
        <f t="shared" si="323"/>
        <v>-0.19888659423543131</v>
      </c>
      <c r="F1326" s="90">
        <f t="shared" si="324"/>
        <v>-0.19999999999999996</v>
      </c>
      <c r="G1326" s="90">
        <f t="shared" si="325"/>
        <v>1.0774894495824646E-3</v>
      </c>
      <c r="H1326" s="90">
        <f t="shared" si="326"/>
        <v>1.078490113840615E-3</v>
      </c>
      <c r="I1326" s="87">
        <f t="shared" si="327"/>
        <v>1.3346764529658479</v>
      </c>
      <c r="J1326" s="88">
        <f t="shared" si="328"/>
        <v>1.3357503845687708</v>
      </c>
      <c r="K1326" s="88">
        <f t="shared" si="329"/>
        <v>1.3336025213629248</v>
      </c>
      <c r="L1326" s="91">
        <f t="shared" si="330"/>
        <v>7.9328749415020301E-4</v>
      </c>
      <c r="M1326" s="88">
        <f t="shared" si="331"/>
        <v>-1.3467560014810451E-4</v>
      </c>
      <c r="N1326" s="88">
        <f t="shared" si="332"/>
        <v>1.3336176708269734</v>
      </c>
      <c r="O1326" s="92">
        <f t="shared" si="333"/>
        <v>1.3348562013181546</v>
      </c>
      <c r="P1326" s="64"/>
      <c r="Q1326" s="85">
        <v>132.900000000001</v>
      </c>
      <c r="R1326" s="64">
        <f t="shared" si="334"/>
        <v>0</v>
      </c>
      <c r="S1326" s="64">
        <f t="shared" si="335"/>
        <v>1.34</v>
      </c>
      <c r="T1326" s="64"/>
      <c r="U1326" s="64"/>
    </row>
    <row r="1327" spans="1:21">
      <c r="A1327" s="85">
        <v>133.00000000000099</v>
      </c>
      <c r="B1327" s="87">
        <f t="shared" si="320"/>
        <v>8.9806915132464523E-4</v>
      </c>
      <c r="C1327" s="88">
        <f t="shared" si="321"/>
        <v>1.1513759330985891E-3</v>
      </c>
      <c r="D1327" s="88">
        <f t="shared" si="322"/>
        <v>6.4476236955070135E-4</v>
      </c>
      <c r="E1327" s="89">
        <f t="shared" si="323"/>
        <v>-0.19888742672568491</v>
      </c>
      <c r="F1327" s="90">
        <f t="shared" si="324"/>
        <v>-0.20000000000000004</v>
      </c>
      <c r="G1327" s="90">
        <f t="shared" si="325"/>
        <v>1.0766838138533236E-3</v>
      </c>
      <c r="H1327" s="90">
        <f t="shared" si="326"/>
        <v>1.0776829815895743E-3</v>
      </c>
      <c r="I1327" s="87">
        <f t="shared" si="327"/>
        <v>1.3346804370603202</v>
      </c>
      <c r="J1327" s="88">
        <f t="shared" si="328"/>
        <v>1.3357535693085545</v>
      </c>
      <c r="K1327" s="88">
        <f t="shared" si="329"/>
        <v>1.333607304812086</v>
      </c>
      <c r="L1327" s="91">
        <f t="shared" si="330"/>
        <v>7.9269475673764134E-4</v>
      </c>
      <c r="M1327" s="88">
        <f t="shared" si="331"/>
        <v>-1.3457440843337484E-4</v>
      </c>
      <c r="N1327" s="88">
        <f t="shared" si="332"/>
        <v>1.3336224428759422</v>
      </c>
      <c r="O1327" s="92">
        <f t="shared" si="333"/>
        <v>1.3348600508905852</v>
      </c>
      <c r="P1327" s="64"/>
      <c r="Q1327" s="85">
        <v>133.00000000000099</v>
      </c>
      <c r="R1327" s="64">
        <f t="shared" si="334"/>
        <v>0</v>
      </c>
      <c r="S1327" s="64">
        <f t="shared" si="335"/>
        <v>1.34</v>
      </c>
      <c r="T1327" s="64"/>
      <c r="U1327" s="64"/>
    </row>
    <row r="1328" spans="1:21">
      <c r="A1328" s="85">
        <v>133.10000000000099</v>
      </c>
      <c r="B1328" s="87">
        <f t="shared" si="320"/>
        <v>8.9739754711336457E-4</v>
      </c>
      <c r="C1328" s="88">
        <f t="shared" si="321"/>
        <v>1.1505154241496268E-3</v>
      </c>
      <c r="D1328" s="88">
        <f t="shared" si="322"/>
        <v>6.442796700771023E-4</v>
      </c>
      <c r="E1328" s="89">
        <f t="shared" si="323"/>
        <v>-0.1988882579719673</v>
      </c>
      <c r="F1328" s="90">
        <f t="shared" si="324"/>
        <v>-0.19999999999999982</v>
      </c>
      <c r="G1328" s="90">
        <f t="shared" si="325"/>
        <v>1.0758793819670581E-3</v>
      </c>
      <c r="H1328" s="90">
        <f t="shared" si="326"/>
        <v>1.0768770565360373E-3</v>
      </c>
      <c r="I1328" s="87">
        <f t="shared" si="327"/>
        <v>1.3346844151959321</v>
      </c>
      <c r="J1328" s="88">
        <f t="shared" si="328"/>
        <v>1.3357567492785238</v>
      </c>
      <c r="K1328" s="88">
        <f t="shared" si="329"/>
        <v>1.3336120811133403</v>
      </c>
      <c r="L1328" s="91">
        <f t="shared" si="330"/>
        <v>7.9210290443691917E-4</v>
      </c>
      <c r="M1328" s="88">
        <f t="shared" si="331"/>
        <v>-1.3447336866984728E-4</v>
      </c>
      <c r="N1328" s="88">
        <f t="shared" si="332"/>
        <v>1.3336272077941487</v>
      </c>
      <c r="O1328" s="92">
        <f t="shared" si="333"/>
        <v>1.3348638947053546</v>
      </c>
      <c r="P1328" s="64"/>
      <c r="Q1328" s="85">
        <v>133.10000000000099</v>
      </c>
      <c r="R1328" s="64">
        <f t="shared" si="334"/>
        <v>0</v>
      </c>
      <c r="S1328" s="64">
        <f t="shared" si="335"/>
        <v>1.34</v>
      </c>
      <c r="T1328" s="64"/>
      <c r="U1328" s="64"/>
    </row>
    <row r="1329" spans="1:21">
      <c r="A1329" s="85">
        <v>133.20000000000101</v>
      </c>
      <c r="B1329" s="87">
        <f t="shared" si="320"/>
        <v>8.9672694664473984E-4</v>
      </c>
      <c r="C1329" s="88">
        <f t="shared" si="321"/>
        <v>1.149656200486222E-3</v>
      </c>
      <c r="D1329" s="88">
        <f t="shared" si="322"/>
        <v>6.4379769280325768E-4</v>
      </c>
      <c r="E1329" s="89">
        <f t="shared" si="323"/>
        <v>-0.19888908797706498</v>
      </c>
      <c r="F1329" s="90">
        <f t="shared" si="324"/>
        <v>-0.20000000000000004</v>
      </c>
      <c r="G1329" s="90">
        <f t="shared" si="325"/>
        <v>1.0750761512273704E-3</v>
      </c>
      <c r="H1329" s="90">
        <f t="shared" si="326"/>
        <v>1.0760723359736879E-3</v>
      </c>
      <c r="I1329" s="87">
        <f t="shared" si="327"/>
        <v>1.3346883873860411</v>
      </c>
      <c r="J1329" s="88">
        <f t="shared" si="328"/>
        <v>1.3357599244893859</v>
      </c>
      <c r="K1329" s="88">
        <f t="shared" si="329"/>
        <v>1.3336168502826964</v>
      </c>
      <c r="L1329" s="91">
        <f t="shared" si="330"/>
        <v>7.9151193526666387E-4</v>
      </c>
      <c r="M1329" s="88">
        <f t="shared" si="331"/>
        <v>-1.3437248051591165E-4</v>
      </c>
      <c r="N1329" s="88">
        <f t="shared" si="332"/>
        <v>1.3336319655975633</v>
      </c>
      <c r="O1329" s="92">
        <f t="shared" si="333"/>
        <v>1.33486773277537</v>
      </c>
      <c r="P1329" s="64"/>
      <c r="Q1329" s="85">
        <v>133.20000000000101</v>
      </c>
      <c r="R1329" s="64">
        <f t="shared" si="334"/>
        <v>0</v>
      </c>
      <c r="S1329" s="64">
        <f t="shared" si="335"/>
        <v>1.34</v>
      </c>
      <c r="T1329" s="64"/>
      <c r="U1329" s="64"/>
    </row>
    <row r="1330" spans="1:21">
      <c r="A1330" s="85">
        <v>133.30000000000101</v>
      </c>
      <c r="B1330" s="87">
        <f t="shared" si="320"/>
        <v>8.9605734767024406E-4</v>
      </c>
      <c r="C1330" s="88">
        <f t="shared" si="321"/>
        <v>1.148798259230901E-3</v>
      </c>
      <c r="D1330" s="88">
        <f t="shared" si="322"/>
        <v>6.4331643610958714E-4</v>
      </c>
      <c r="E1330" s="89">
        <f t="shared" si="323"/>
        <v>-0.19888991674375583</v>
      </c>
      <c r="F1330" s="90">
        <f t="shared" si="324"/>
        <v>-0.19999999999999996</v>
      </c>
      <c r="G1330" s="90">
        <f t="shared" si="325"/>
        <v>1.0742741189460096E-3</v>
      </c>
      <c r="H1330" s="90">
        <f t="shared" si="326"/>
        <v>1.0752688172042928E-3</v>
      </c>
      <c r="I1330" s="87">
        <f t="shared" si="327"/>
        <v>1.3346923536439665</v>
      </c>
      <c r="J1330" s="88">
        <f t="shared" si="328"/>
        <v>1.3357630949518158</v>
      </c>
      <c r="K1330" s="88">
        <f t="shared" si="329"/>
        <v>1.3336216123361173</v>
      </c>
      <c r="L1330" s="91">
        <f t="shared" si="330"/>
        <v>7.9092184725158539E-4</v>
      </c>
      <c r="M1330" s="88">
        <f t="shared" si="331"/>
        <v>-1.3427174363047294E-4</v>
      </c>
      <c r="N1330" s="88">
        <f t="shared" si="332"/>
        <v>1.3336367163021099</v>
      </c>
      <c r="O1330" s="92">
        <f t="shared" si="333"/>
        <v>1.3348715651135006</v>
      </c>
      <c r="P1330" s="64"/>
      <c r="Q1330" s="85">
        <v>133.30000000000101</v>
      </c>
      <c r="R1330" s="64">
        <f t="shared" si="334"/>
        <v>0</v>
      </c>
      <c r="S1330" s="64">
        <f t="shared" si="335"/>
        <v>1.34</v>
      </c>
      <c r="T1330" s="64"/>
      <c r="U1330" s="64"/>
    </row>
    <row r="1331" spans="1:21">
      <c r="A1331" s="85">
        <v>133.400000000001</v>
      </c>
      <c r="B1331" s="87">
        <f t="shared" si="320"/>
        <v>8.9538874794806069E-4</v>
      </c>
      <c r="C1331" s="88">
        <f t="shared" si="321"/>
        <v>1.1479415975147729E-3</v>
      </c>
      <c r="D1331" s="88">
        <f t="shared" si="322"/>
        <v>6.428358983813485E-4</v>
      </c>
      <c r="E1331" s="89">
        <f t="shared" si="323"/>
        <v>-0.19889074427480907</v>
      </c>
      <c r="F1331" s="90">
        <f t="shared" si="324"/>
        <v>-0.19999999999999996</v>
      </c>
      <c r="G1331" s="90">
        <f t="shared" si="325"/>
        <v>1.0734732824427399E-3</v>
      </c>
      <c r="H1331" s="90">
        <f t="shared" si="326"/>
        <v>1.0744664975376728E-3</v>
      </c>
      <c r="I1331" s="87">
        <f t="shared" si="327"/>
        <v>1.3346963139829877</v>
      </c>
      <c r="J1331" s="88">
        <f t="shared" si="328"/>
        <v>1.3357662606764584</v>
      </c>
      <c r="K1331" s="88">
        <f t="shared" si="329"/>
        <v>1.3336263672895168</v>
      </c>
      <c r="L1331" s="91">
        <f t="shared" si="330"/>
        <v>7.9033263842280966E-4</v>
      </c>
      <c r="M1331" s="88">
        <f t="shared" si="331"/>
        <v>-1.341711576736168E-4</v>
      </c>
      <c r="N1331" s="88">
        <f t="shared" si="332"/>
        <v>1.3336414599236643</v>
      </c>
      <c r="O1331" s="92">
        <f t="shared" si="333"/>
        <v>1.3348753917325775</v>
      </c>
      <c r="P1331" s="64"/>
      <c r="Q1331" s="85">
        <v>133.400000000001</v>
      </c>
      <c r="R1331" s="64">
        <f t="shared" si="334"/>
        <v>0</v>
      </c>
      <c r="S1331" s="64">
        <f t="shared" si="335"/>
        <v>1.34</v>
      </c>
      <c r="T1331" s="64"/>
      <c r="U1331" s="64"/>
    </row>
    <row r="1332" spans="1:21">
      <c r="A1332" s="85">
        <v>133.50000000000099</v>
      </c>
      <c r="B1332" s="87">
        <f t="shared" si="320"/>
        <v>8.9472114524305924E-4</v>
      </c>
      <c r="C1332" s="88">
        <f t="shared" si="321"/>
        <v>1.1470862124774983E-3</v>
      </c>
      <c r="D1332" s="88">
        <f t="shared" si="322"/>
        <v>6.4235607800862014E-4</v>
      </c>
      <c r="E1332" s="89">
        <f t="shared" si="323"/>
        <v>-0.19889157057298648</v>
      </c>
      <c r="F1332" s="90">
        <f t="shared" si="324"/>
        <v>-0.19999999999999982</v>
      </c>
      <c r="G1332" s="90">
        <f t="shared" si="325"/>
        <v>1.0726736390453124E-3</v>
      </c>
      <c r="H1332" s="90">
        <f t="shared" si="326"/>
        <v>1.0736653742916709E-3</v>
      </c>
      <c r="I1332" s="87">
        <f t="shared" si="327"/>
        <v>1.3347002684163438</v>
      </c>
      <c r="J1332" s="88">
        <f t="shared" si="328"/>
        <v>1.3357694216739255</v>
      </c>
      <c r="K1332" s="88">
        <f t="shared" si="329"/>
        <v>1.3336311151587621</v>
      </c>
      <c r="L1332" s="91">
        <f t="shared" si="330"/>
        <v>7.8974430681688049E-4</v>
      </c>
      <c r="M1332" s="88">
        <f t="shared" si="331"/>
        <v>-1.3407072230594403E-4</v>
      </c>
      <c r="N1332" s="88">
        <f t="shared" si="332"/>
        <v>1.333646196478055</v>
      </c>
      <c r="O1332" s="92">
        <f t="shared" si="333"/>
        <v>1.3348792126453923</v>
      </c>
      <c r="P1332" s="64"/>
      <c r="Q1332" s="85">
        <v>133.50000000000099</v>
      </c>
      <c r="R1332" s="64">
        <f t="shared" si="334"/>
        <v>0</v>
      </c>
      <c r="S1332" s="64">
        <f t="shared" si="335"/>
        <v>1.34</v>
      </c>
      <c r="T1332" s="64"/>
      <c r="U1332" s="64"/>
    </row>
    <row r="1333" spans="1:21">
      <c r="A1333" s="85">
        <v>133.60000000000099</v>
      </c>
      <c r="B1333" s="87">
        <f t="shared" si="320"/>
        <v>8.9405453732677024E-4</v>
      </c>
      <c r="C1333" s="88">
        <f t="shared" si="321"/>
        <v>1.1462321012672566E-3</v>
      </c>
      <c r="D1333" s="88">
        <f t="shared" si="322"/>
        <v>6.4187697338628389E-4</v>
      </c>
      <c r="E1333" s="89">
        <f t="shared" si="323"/>
        <v>-0.19889239564104105</v>
      </c>
      <c r="F1333" s="90">
        <f t="shared" si="324"/>
        <v>-0.19999999999999996</v>
      </c>
      <c r="G1333" s="90">
        <f t="shared" si="325"/>
        <v>1.0718751860894341E-3</v>
      </c>
      <c r="H1333" s="90">
        <f t="shared" si="326"/>
        <v>1.0728654447921242E-3</v>
      </c>
      <c r="I1333" s="87">
        <f t="shared" si="327"/>
        <v>1.3347042169572345</v>
      </c>
      <c r="J1333" s="88">
        <f t="shared" si="328"/>
        <v>1.3357725779547966</v>
      </c>
      <c r="K1333" s="88">
        <f t="shared" si="329"/>
        <v>1.3336358559596726</v>
      </c>
      <c r="L1333" s="91">
        <f t="shared" si="330"/>
        <v>7.8915685047592466E-4</v>
      </c>
      <c r="M1333" s="88">
        <f t="shared" si="331"/>
        <v>-1.3397043719023415E-4</v>
      </c>
      <c r="N1333" s="88">
        <f t="shared" si="332"/>
        <v>1.3336509259810636</v>
      </c>
      <c r="O1333" s="92">
        <f t="shared" si="333"/>
        <v>1.3348830278646999</v>
      </c>
      <c r="P1333" s="64"/>
      <c r="Q1333" s="85">
        <v>133.60000000000099</v>
      </c>
      <c r="R1333" s="64">
        <f t="shared" si="334"/>
        <v>0</v>
      </c>
      <c r="S1333" s="64">
        <f t="shared" si="335"/>
        <v>1.34</v>
      </c>
      <c r="T1333" s="64"/>
      <c r="U1333" s="64"/>
    </row>
    <row r="1334" spans="1:21">
      <c r="A1334" s="85">
        <v>133.70000000000101</v>
      </c>
      <c r="B1334" s="87">
        <f t="shared" si="320"/>
        <v>8.9338892197736073E-4</v>
      </c>
      <c r="C1334" s="88">
        <f t="shared" si="321"/>
        <v>1.1453792610407142E-3</v>
      </c>
      <c r="D1334" s="88">
        <f t="shared" si="322"/>
        <v>6.4139858291400727E-4</v>
      </c>
      <c r="E1334" s="89">
        <f t="shared" si="323"/>
        <v>-0.19889321948171731</v>
      </c>
      <c r="F1334" s="90">
        <f t="shared" si="324"/>
        <v>-0.19999999999999996</v>
      </c>
      <c r="G1334" s="90">
        <f t="shared" si="325"/>
        <v>1.0710779209187388E-3</v>
      </c>
      <c r="H1334" s="90">
        <f t="shared" si="326"/>
        <v>1.0720667063728328E-3</v>
      </c>
      <c r="I1334" s="87">
        <f t="shared" si="327"/>
        <v>1.3347081596188208</v>
      </c>
      <c r="J1334" s="88">
        <f t="shared" si="328"/>
        <v>1.3357757295296204</v>
      </c>
      <c r="K1334" s="88">
        <f t="shared" si="329"/>
        <v>1.3336405897080212</v>
      </c>
      <c r="L1334" s="91">
        <f t="shared" si="330"/>
        <v>7.8857026744815048E-4</v>
      </c>
      <c r="M1334" s="88">
        <f t="shared" si="331"/>
        <v>-1.3387030198911613E-4</v>
      </c>
      <c r="N1334" s="88">
        <f t="shared" si="332"/>
        <v>1.333655648448425</v>
      </c>
      <c r="O1334" s="92">
        <f t="shared" si="333"/>
        <v>1.3348868374032163</v>
      </c>
      <c r="P1334" s="64"/>
      <c r="Q1334" s="85">
        <v>133.70000000000101</v>
      </c>
      <c r="R1334" s="64">
        <f t="shared" si="334"/>
        <v>0</v>
      </c>
      <c r="S1334" s="64">
        <f t="shared" si="335"/>
        <v>1.34</v>
      </c>
      <c r="T1334" s="64"/>
      <c r="U1334" s="64"/>
    </row>
    <row r="1335" spans="1:21">
      <c r="A1335" s="85">
        <v>133.80000000000101</v>
      </c>
      <c r="B1335" s="87">
        <f t="shared" si="320"/>
        <v>8.9272429697960943E-4</v>
      </c>
      <c r="C1335" s="88">
        <f t="shared" si="321"/>
        <v>1.1445276889629945E-3</v>
      </c>
      <c r="D1335" s="88">
        <f t="shared" si="322"/>
        <v>6.4092090499622435E-4</v>
      </c>
      <c r="E1335" s="89">
        <f t="shared" si="323"/>
        <v>-0.19889404209775238</v>
      </c>
      <c r="F1335" s="90">
        <f t="shared" si="324"/>
        <v>-0.19999999999999982</v>
      </c>
      <c r="G1335" s="90">
        <f t="shared" si="325"/>
        <v>1.0702818408847583E-3</v>
      </c>
      <c r="H1335" s="90">
        <f t="shared" si="326"/>
        <v>1.0712691563755311E-3</v>
      </c>
      <c r="I1335" s="87">
        <f t="shared" si="327"/>
        <v>1.3347120964142243</v>
      </c>
      <c r="J1335" s="88">
        <f t="shared" si="328"/>
        <v>1.3357788764089153</v>
      </c>
      <c r="K1335" s="88">
        <f t="shared" si="329"/>
        <v>1.3336453164195334</v>
      </c>
      <c r="L1335" s="91">
        <f t="shared" si="330"/>
        <v>7.8798455578818081E-4</v>
      </c>
      <c r="M1335" s="88">
        <f t="shared" si="331"/>
        <v>-1.3377031636673206E-4</v>
      </c>
      <c r="N1335" s="88">
        <f t="shared" si="332"/>
        <v>1.3336603638958262</v>
      </c>
      <c r="O1335" s="92">
        <f t="shared" si="333"/>
        <v>1.3348906412736201</v>
      </c>
      <c r="P1335" s="64"/>
      <c r="Q1335" s="85">
        <v>133.80000000000101</v>
      </c>
      <c r="R1335" s="64">
        <f t="shared" si="334"/>
        <v>0</v>
      </c>
      <c r="S1335" s="64">
        <f t="shared" si="335"/>
        <v>1.34</v>
      </c>
      <c r="T1335" s="64"/>
      <c r="U1335" s="64"/>
    </row>
    <row r="1336" spans="1:21">
      <c r="A1336" s="85">
        <v>133.900000000001</v>
      </c>
      <c r="B1336" s="87">
        <f t="shared" si="320"/>
        <v>8.9206066012488181E-4</v>
      </c>
      <c r="C1336" s="88">
        <f t="shared" si="321"/>
        <v>1.1436773822076452E-3</v>
      </c>
      <c r="D1336" s="88">
        <f t="shared" si="322"/>
        <v>6.4044393804211846E-4</v>
      </c>
      <c r="E1336" s="89">
        <f t="shared" si="323"/>
        <v>-0.19889486349187499</v>
      </c>
      <c r="F1336" s="90">
        <f t="shared" si="324"/>
        <v>-0.19999999999999996</v>
      </c>
      <c r="G1336" s="90">
        <f t="shared" si="325"/>
        <v>1.0694869433468921E-3</v>
      </c>
      <c r="H1336" s="90">
        <f t="shared" si="326"/>
        <v>1.0704727921498581E-3</v>
      </c>
      <c r="I1336" s="87">
        <f t="shared" si="327"/>
        <v>1.3347160273565271</v>
      </c>
      <c r="J1336" s="88">
        <f t="shared" si="328"/>
        <v>1.3357820186031659</v>
      </c>
      <c r="K1336" s="88">
        <f t="shared" si="329"/>
        <v>1.3336500361098882</v>
      </c>
      <c r="L1336" s="91">
        <f t="shared" si="330"/>
        <v>7.8739971355538875E-4</v>
      </c>
      <c r="M1336" s="88">
        <f t="shared" si="331"/>
        <v>-1.3367047998840434E-4</v>
      </c>
      <c r="N1336" s="88">
        <f t="shared" si="332"/>
        <v>1.3336650723389087</v>
      </c>
      <c r="O1336" s="92">
        <f t="shared" si="333"/>
        <v>1.334894439488552</v>
      </c>
      <c r="P1336" s="64"/>
      <c r="Q1336" s="85">
        <v>133.900000000001</v>
      </c>
      <c r="R1336" s="64">
        <f t="shared" si="334"/>
        <v>0</v>
      </c>
      <c r="S1336" s="64">
        <f t="shared" si="335"/>
        <v>1.34</v>
      </c>
      <c r="T1336" s="64"/>
      <c r="U1336" s="64"/>
    </row>
    <row r="1337" spans="1:21">
      <c r="A1337" s="85">
        <v>134.00000000000099</v>
      </c>
      <c r="B1337" s="87">
        <f t="shared" si="320"/>
        <v>8.9139800921110611E-4</v>
      </c>
      <c r="C1337" s="88">
        <f t="shared" si="321"/>
        <v>1.1428283379566061E-3</v>
      </c>
      <c r="D1337" s="88">
        <f t="shared" si="322"/>
        <v>6.3996768046560603E-4</v>
      </c>
      <c r="E1337" s="89">
        <f t="shared" si="323"/>
        <v>-0.19889568366680527</v>
      </c>
      <c r="F1337" s="90">
        <f t="shared" si="324"/>
        <v>-0.19999999999999996</v>
      </c>
      <c r="G1337" s="90">
        <f t="shared" si="325"/>
        <v>1.0686932256723783E-3</v>
      </c>
      <c r="H1337" s="90">
        <f t="shared" si="326"/>
        <v>1.0696776110533273E-3</v>
      </c>
      <c r="I1337" s="87">
        <f t="shared" si="327"/>
        <v>1.334719952458773</v>
      </c>
      <c r="J1337" s="88">
        <f t="shared" si="328"/>
        <v>1.335785156122828</v>
      </c>
      <c r="K1337" s="88">
        <f t="shared" si="329"/>
        <v>1.3336547487947181</v>
      </c>
      <c r="L1337" s="91">
        <f t="shared" si="330"/>
        <v>7.868157388153938E-4</v>
      </c>
      <c r="M1337" s="88">
        <f t="shared" si="331"/>
        <v>-1.3357079251997007E-4</v>
      </c>
      <c r="N1337" s="88">
        <f t="shared" si="332"/>
        <v>1.3336697737932675</v>
      </c>
      <c r="O1337" s="92">
        <f t="shared" si="333"/>
        <v>1.3348982320606151</v>
      </c>
      <c r="P1337" s="64"/>
      <c r="Q1337" s="85">
        <v>134.00000000000099</v>
      </c>
      <c r="R1337" s="64">
        <f t="shared" si="334"/>
        <v>0</v>
      </c>
      <c r="S1337" s="64">
        <f t="shared" si="335"/>
        <v>1.34</v>
      </c>
      <c r="T1337" s="64"/>
      <c r="U1337" s="64"/>
    </row>
    <row r="1338" spans="1:21">
      <c r="A1338" s="85">
        <v>134.10000000000099</v>
      </c>
      <c r="B1338" s="87">
        <f t="shared" si="320"/>
        <v>8.9073634204274877E-4</v>
      </c>
      <c r="C1338" s="88">
        <f t="shared" si="321"/>
        <v>1.1419805534001806E-3</v>
      </c>
      <c r="D1338" s="88">
        <f t="shared" si="322"/>
        <v>6.3949213068531681E-4</v>
      </c>
      <c r="E1338" s="89">
        <f t="shared" si="323"/>
        <v>-0.19889650262525591</v>
      </c>
      <c r="F1338" s="90">
        <f t="shared" si="324"/>
        <v>-0.2</v>
      </c>
      <c r="G1338" s="90">
        <f t="shared" si="325"/>
        <v>1.0679006852362652E-3</v>
      </c>
      <c r="H1338" s="90">
        <f t="shared" si="326"/>
        <v>1.0688836104512985E-3</v>
      </c>
      <c r="I1338" s="87">
        <f t="shared" si="327"/>
        <v>1.3347238717339667</v>
      </c>
      <c r="J1338" s="88">
        <f t="shared" si="328"/>
        <v>1.3357882889783244</v>
      </c>
      <c r="K1338" s="88">
        <f t="shared" si="329"/>
        <v>1.333659454489609</v>
      </c>
      <c r="L1338" s="91">
        <f t="shared" si="330"/>
        <v>7.8623262963956357E-4</v>
      </c>
      <c r="M1338" s="88">
        <f t="shared" si="331"/>
        <v>-1.3347125362877927E-4</v>
      </c>
      <c r="N1338" s="88">
        <f t="shared" si="332"/>
        <v>1.3336744682744506</v>
      </c>
      <c r="O1338" s="92">
        <f t="shared" si="333"/>
        <v>1.3349020190023753</v>
      </c>
      <c r="P1338" s="64"/>
      <c r="Q1338" s="85">
        <v>134.10000000000099</v>
      </c>
      <c r="R1338" s="64">
        <f t="shared" si="334"/>
        <v>0</v>
      </c>
      <c r="S1338" s="64">
        <f t="shared" si="335"/>
        <v>1.34</v>
      </c>
      <c r="T1338" s="64"/>
      <c r="U1338" s="64"/>
    </row>
    <row r="1339" spans="1:21">
      <c r="A1339" s="85">
        <v>134.20000000000101</v>
      </c>
      <c r="B1339" s="87">
        <f t="shared" si="320"/>
        <v>8.9007565643078987E-4</v>
      </c>
      <c r="C1339" s="88">
        <f t="shared" si="321"/>
        <v>1.141134025737002E-3</v>
      </c>
      <c r="D1339" s="88">
        <f t="shared" si="322"/>
        <v>6.3901728712457777E-4</v>
      </c>
      <c r="E1339" s="89">
        <f t="shared" si="323"/>
        <v>-0.19889732036993132</v>
      </c>
      <c r="F1339" s="90">
        <f t="shared" si="324"/>
        <v>-0.19999999999999984</v>
      </c>
      <c r="G1339" s="90">
        <f t="shared" si="325"/>
        <v>1.0671093194213816E-3</v>
      </c>
      <c r="H1339" s="90">
        <f t="shared" si="326"/>
        <v>1.0680907877169477E-3</v>
      </c>
      <c r="I1339" s="87">
        <f t="shared" si="327"/>
        <v>1.334727785195075</v>
      </c>
      <c r="J1339" s="88">
        <f t="shared" si="328"/>
        <v>1.3357914171800485</v>
      </c>
      <c r="K1339" s="88">
        <f t="shared" si="329"/>
        <v>1.3336641532101015</v>
      </c>
      <c r="L1339" s="91">
        <f t="shared" si="330"/>
        <v>7.8565038410501194E-4</v>
      </c>
      <c r="M1339" s="88">
        <f t="shared" si="331"/>
        <v>-1.3337186298269647E-4</v>
      </c>
      <c r="N1339" s="88">
        <f t="shared" si="332"/>
        <v>1.3336791557979608</v>
      </c>
      <c r="O1339" s="92">
        <f t="shared" si="333"/>
        <v>1.3349058003263612</v>
      </c>
      <c r="P1339" s="64"/>
      <c r="Q1339" s="85">
        <v>134.20000000000101</v>
      </c>
      <c r="R1339" s="64">
        <f t="shared" si="334"/>
        <v>0</v>
      </c>
      <c r="S1339" s="64">
        <f t="shared" si="335"/>
        <v>1.34</v>
      </c>
      <c r="T1339" s="64"/>
      <c r="U1339" s="64"/>
    </row>
    <row r="1340" spans="1:21">
      <c r="A1340" s="85">
        <v>134.30000000000101</v>
      </c>
      <c r="B1340" s="87">
        <f t="shared" si="320"/>
        <v>8.8941595019270008E-4</v>
      </c>
      <c r="C1340" s="88">
        <f t="shared" si="321"/>
        <v>1.1402887521740051E-3</v>
      </c>
      <c r="D1340" s="88">
        <f t="shared" si="322"/>
        <v>6.3854314821139508E-4</v>
      </c>
      <c r="E1340" s="89">
        <f t="shared" si="323"/>
        <v>-0.19889813690352776</v>
      </c>
      <c r="F1340" s="90">
        <f t="shared" si="324"/>
        <v>-0.2</v>
      </c>
      <c r="G1340" s="90">
        <f t="shared" si="325"/>
        <v>1.066319125618309E-3</v>
      </c>
      <c r="H1340" s="90">
        <f t="shared" si="326"/>
        <v>1.0672991402312401E-3</v>
      </c>
      <c r="I1340" s="87">
        <f t="shared" si="327"/>
        <v>1.3347316928550252</v>
      </c>
      <c r="J1340" s="88">
        <f t="shared" si="328"/>
        <v>1.335794540738362</v>
      </c>
      <c r="K1340" s="88">
        <f t="shared" si="329"/>
        <v>1.3336688449716885</v>
      </c>
      <c r="L1340" s="91">
        <f t="shared" si="330"/>
        <v>7.8506900029443375E-4</v>
      </c>
      <c r="M1340" s="88">
        <f t="shared" si="331"/>
        <v>-1.3327262025076634E-4</v>
      </c>
      <c r="N1340" s="88">
        <f t="shared" si="332"/>
        <v>1.3336838363792543</v>
      </c>
      <c r="O1340" s="92">
        <f t="shared" si="333"/>
        <v>1.3349095760450638</v>
      </c>
      <c r="P1340" s="64"/>
      <c r="Q1340" s="85">
        <v>134.30000000000101</v>
      </c>
      <c r="R1340" s="64">
        <f t="shared" si="334"/>
        <v>0</v>
      </c>
      <c r="S1340" s="64">
        <f t="shared" si="335"/>
        <v>1.34</v>
      </c>
      <c r="T1340" s="64"/>
      <c r="U1340" s="64"/>
    </row>
    <row r="1341" spans="1:21">
      <c r="A1341" s="85">
        <v>134.400000000001</v>
      </c>
      <c r="B1341" s="87">
        <f t="shared" si="320"/>
        <v>8.8875722115241518E-4</v>
      </c>
      <c r="C1341" s="88">
        <f t="shared" si="321"/>
        <v>1.1394447299263933E-3</v>
      </c>
      <c r="D1341" s="88">
        <f t="shared" si="322"/>
        <v>6.3806971237843717E-4</v>
      </c>
      <c r="E1341" s="89">
        <f t="shared" si="323"/>
        <v>-0.19889895222873397</v>
      </c>
      <c r="F1341" s="90">
        <f t="shared" si="324"/>
        <v>-0.19999999999999996</v>
      </c>
      <c r="G1341" s="90">
        <f t="shared" si="325"/>
        <v>1.0655301012253517E-3</v>
      </c>
      <c r="H1341" s="90">
        <f t="shared" si="326"/>
        <v>1.0665086653828982E-3</v>
      </c>
      <c r="I1341" s="87">
        <f t="shared" si="327"/>
        <v>1.3347355947267072</v>
      </c>
      <c r="J1341" s="88">
        <f t="shared" si="328"/>
        <v>1.3357976596635959</v>
      </c>
      <c r="K1341" s="88">
        <f t="shared" si="329"/>
        <v>1.3336735297898186</v>
      </c>
      <c r="L1341" s="91">
        <f t="shared" si="330"/>
        <v>7.8448847629610321E-4</v>
      </c>
      <c r="M1341" s="88">
        <f t="shared" si="331"/>
        <v>-1.3317352510321332E-4</v>
      </c>
      <c r="N1341" s="88">
        <f t="shared" si="332"/>
        <v>1.3336885100337419</v>
      </c>
      <c r="O1341" s="92">
        <f t="shared" si="333"/>
        <v>1.3349133461709377</v>
      </c>
      <c r="P1341" s="64"/>
      <c r="Q1341" s="85">
        <v>134.400000000001</v>
      </c>
      <c r="R1341" s="64">
        <f t="shared" si="334"/>
        <v>0</v>
      </c>
      <c r="S1341" s="64">
        <f t="shared" si="335"/>
        <v>1.34</v>
      </c>
      <c r="T1341" s="64"/>
      <c r="U1341" s="64"/>
    </row>
    <row r="1342" spans="1:21">
      <c r="A1342" s="85">
        <v>134.50000000000099</v>
      </c>
      <c r="B1342" s="87">
        <f t="shared" si="320"/>
        <v>8.8809946714031314E-4</v>
      </c>
      <c r="C1342" s="88">
        <f t="shared" si="321"/>
        <v>1.1386019562176087E-3</v>
      </c>
      <c r="D1342" s="88">
        <f t="shared" si="322"/>
        <v>6.3759697806301744E-4</v>
      </c>
      <c r="E1342" s="89">
        <f t="shared" si="323"/>
        <v>-0.19889976634822995</v>
      </c>
      <c r="F1342" s="90">
        <f t="shared" si="324"/>
        <v>-0.19999999999999984</v>
      </c>
      <c r="G1342" s="90">
        <f t="shared" si="325"/>
        <v>1.064742243648509E-3</v>
      </c>
      <c r="H1342" s="90">
        <f t="shared" si="326"/>
        <v>1.0657193605683756E-3</v>
      </c>
      <c r="I1342" s="87">
        <f t="shared" si="327"/>
        <v>1.3347394908229724</v>
      </c>
      <c r="J1342" s="88">
        <f t="shared" si="328"/>
        <v>1.3358007739660509</v>
      </c>
      <c r="K1342" s="88">
        <f t="shared" si="329"/>
        <v>1.3336782076798939</v>
      </c>
      <c r="L1342" s="91">
        <f t="shared" si="330"/>
        <v>7.8390881020420683E-4</v>
      </c>
      <c r="M1342" s="88">
        <f t="shared" si="331"/>
        <v>-1.3307457721094271E-4</v>
      </c>
      <c r="N1342" s="88">
        <f t="shared" si="332"/>
        <v>1.3336931767767888</v>
      </c>
      <c r="O1342" s="92">
        <f t="shared" si="333"/>
        <v>1.3349171107164004</v>
      </c>
      <c r="P1342" s="64"/>
      <c r="Q1342" s="85">
        <v>134.50000000000099</v>
      </c>
      <c r="R1342" s="64">
        <f t="shared" si="334"/>
        <v>0</v>
      </c>
      <c r="S1342" s="64">
        <f t="shared" si="335"/>
        <v>1.34</v>
      </c>
      <c r="T1342" s="64"/>
      <c r="U1342" s="64"/>
    </row>
    <row r="1343" spans="1:21">
      <c r="A1343" s="85">
        <v>134.60000000000099</v>
      </c>
      <c r="B1343" s="87">
        <f t="shared" si="320"/>
        <v>8.8744268599318967E-4</v>
      </c>
      <c r="C1343" s="88">
        <f t="shared" si="321"/>
        <v>1.1377604282793035E-3</v>
      </c>
      <c r="D1343" s="88">
        <f t="shared" si="322"/>
        <v>6.371249437070759E-4</v>
      </c>
      <c r="E1343" s="89">
        <f t="shared" si="323"/>
        <v>-0.1989005792646886</v>
      </c>
      <c r="F1343" s="90">
        <f t="shared" si="324"/>
        <v>-0.1999999999999999</v>
      </c>
      <c r="G1343" s="90">
        <f t="shared" si="325"/>
        <v>1.0639555503014462E-3</v>
      </c>
      <c r="H1343" s="90">
        <f t="shared" si="326"/>
        <v>1.0649312231918275E-3</v>
      </c>
      <c r="I1343" s="87">
        <f t="shared" si="327"/>
        <v>1.3347433811566338</v>
      </c>
      <c r="J1343" s="88">
        <f t="shared" si="328"/>
        <v>1.3358038836559962</v>
      </c>
      <c r="K1343" s="88">
        <f t="shared" si="329"/>
        <v>1.3336828786572714</v>
      </c>
      <c r="L1343" s="91">
        <f t="shared" si="330"/>
        <v>7.8333000011817755E-4</v>
      </c>
      <c r="M1343" s="88">
        <f t="shared" si="331"/>
        <v>-1.3297577624603955E-4</v>
      </c>
      <c r="N1343" s="88">
        <f t="shared" si="332"/>
        <v>1.3336978366237147</v>
      </c>
      <c r="O1343" s="92">
        <f t="shared" si="333"/>
        <v>1.3349208696938324</v>
      </c>
      <c r="P1343" s="64"/>
      <c r="Q1343" s="85">
        <v>134.60000000000099</v>
      </c>
      <c r="R1343" s="64">
        <f t="shared" si="334"/>
        <v>0</v>
      </c>
      <c r="S1343" s="64">
        <f t="shared" si="335"/>
        <v>1.34</v>
      </c>
      <c r="T1343" s="64"/>
      <c r="U1343" s="64"/>
    </row>
    <row r="1344" spans="1:21">
      <c r="A1344" s="85">
        <v>134.70000000000101</v>
      </c>
      <c r="B1344" s="87">
        <f t="shared" si="320"/>
        <v>8.867868755542351E-4</v>
      </c>
      <c r="C1344" s="88">
        <f t="shared" si="321"/>
        <v>1.1369201433513059E-3</v>
      </c>
      <c r="D1344" s="88">
        <f t="shared" si="322"/>
        <v>6.3665360775716441E-4</v>
      </c>
      <c r="E1344" s="89">
        <f t="shared" si="323"/>
        <v>-0.19890139098077425</v>
      </c>
      <c r="F1344" s="90">
        <f t="shared" si="324"/>
        <v>-0.20000000000000004</v>
      </c>
      <c r="G1344" s="90">
        <f t="shared" si="325"/>
        <v>1.0631700186054672E-3</v>
      </c>
      <c r="H1344" s="90">
        <f t="shared" si="326"/>
        <v>1.0641442506650822E-3</v>
      </c>
      <c r="I1344" s="87">
        <f t="shared" si="327"/>
        <v>1.3347472657404671</v>
      </c>
      <c r="J1344" s="88">
        <f t="shared" si="328"/>
        <v>1.3358069887436723</v>
      </c>
      <c r="K1344" s="88">
        <f t="shared" si="329"/>
        <v>1.3336875427372616</v>
      </c>
      <c r="L1344" s="91">
        <f t="shared" si="330"/>
        <v>7.8275204414369191E-4</v>
      </c>
      <c r="M1344" s="88">
        <f t="shared" si="331"/>
        <v>-1.3287712188160227E-4</v>
      </c>
      <c r="N1344" s="88">
        <f t="shared" si="332"/>
        <v>1.3337024895897935</v>
      </c>
      <c r="O1344" s="92">
        <f t="shared" si="333"/>
        <v>1.334924623115578</v>
      </c>
      <c r="P1344" s="64"/>
      <c r="Q1344" s="85">
        <v>134.70000000000101</v>
      </c>
      <c r="R1344" s="64">
        <f t="shared" si="334"/>
        <v>0</v>
      </c>
      <c r="S1344" s="64">
        <f t="shared" si="335"/>
        <v>1.34</v>
      </c>
      <c r="T1344" s="64"/>
      <c r="U1344" s="64"/>
    </row>
    <row r="1345" spans="1:21">
      <c r="A1345" s="85">
        <v>134.80000000000101</v>
      </c>
      <c r="B1345" s="87">
        <f t="shared" si="320"/>
        <v>8.8613203367301065E-4</v>
      </c>
      <c r="C1345" s="88">
        <f t="shared" si="321"/>
        <v>1.1360810986815941E-3</v>
      </c>
      <c r="D1345" s="88">
        <f t="shared" si="322"/>
        <v>6.3618296866442721E-4</v>
      </c>
      <c r="E1345" s="89">
        <f t="shared" si="323"/>
        <v>-0.19890220149914414</v>
      </c>
      <c r="F1345" s="90">
        <f t="shared" si="324"/>
        <v>-0.19999999999999984</v>
      </c>
      <c r="G1345" s="90">
        <f t="shared" si="325"/>
        <v>1.0623856459894862E-3</v>
      </c>
      <c r="H1345" s="90">
        <f t="shared" si="326"/>
        <v>1.0633584404076126E-3</v>
      </c>
      <c r="I1345" s="87">
        <f t="shared" si="327"/>
        <v>1.3347511445872104</v>
      </c>
      <c r="J1345" s="88">
        <f t="shared" si="328"/>
        <v>1.3358100892392881</v>
      </c>
      <c r="K1345" s="88">
        <f t="shared" si="329"/>
        <v>1.3336921999351325</v>
      </c>
      <c r="L1345" s="91">
        <f t="shared" si="330"/>
        <v>7.8217494039117309E-4</v>
      </c>
      <c r="M1345" s="88">
        <f t="shared" si="331"/>
        <v>-1.3277861379124337E-4</v>
      </c>
      <c r="N1345" s="88">
        <f t="shared" si="332"/>
        <v>1.3337071356902559</v>
      </c>
      <c r="O1345" s="92">
        <f t="shared" si="333"/>
        <v>1.334928370993945</v>
      </c>
      <c r="P1345" s="64"/>
      <c r="Q1345" s="85">
        <v>134.80000000000101</v>
      </c>
      <c r="R1345" s="64">
        <f t="shared" si="334"/>
        <v>0</v>
      </c>
      <c r="S1345" s="64">
        <f t="shared" si="335"/>
        <v>1.34</v>
      </c>
      <c r="T1345" s="64"/>
      <c r="U1345" s="64"/>
    </row>
    <row r="1346" spans="1:21">
      <c r="A1346" s="85">
        <v>134.900000000001</v>
      </c>
      <c r="B1346" s="87">
        <f t="shared" si="320"/>
        <v>8.8547815820542433E-4</v>
      </c>
      <c r="C1346" s="88">
        <f t="shared" si="321"/>
        <v>1.1352432915262632E-3</v>
      </c>
      <c r="D1346" s="88">
        <f t="shared" si="322"/>
        <v>6.3571302488458548E-4</v>
      </c>
      <c r="E1346" s="89">
        <f t="shared" si="323"/>
        <v>-0.19890301082244691</v>
      </c>
      <c r="F1346" s="90">
        <f t="shared" si="324"/>
        <v>-0.2</v>
      </c>
      <c r="G1346" s="90">
        <f t="shared" si="325"/>
        <v>1.0616024298899982E-3</v>
      </c>
      <c r="H1346" s="90">
        <f t="shared" si="326"/>
        <v>1.0625737898465092E-3</v>
      </c>
      <c r="I1346" s="87">
        <f t="shared" si="327"/>
        <v>1.3347550177095633</v>
      </c>
      <c r="J1346" s="88">
        <f t="shared" si="328"/>
        <v>1.3358131851530228</v>
      </c>
      <c r="K1346" s="88">
        <f t="shared" si="329"/>
        <v>1.3336968502661037</v>
      </c>
      <c r="L1346" s="91">
        <f t="shared" si="330"/>
        <v>7.8159868697728766E-4</v>
      </c>
      <c r="M1346" s="88">
        <f t="shared" si="331"/>
        <v>-1.3268025165025414E-4</v>
      </c>
      <c r="N1346" s="88">
        <f t="shared" si="332"/>
        <v>1.3337117749402851</v>
      </c>
      <c r="O1346" s="92">
        <f t="shared" si="333"/>
        <v>1.3349321133412044</v>
      </c>
      <c r="P1346" s="64"/>
      <c r="Q1346" s="85">
        <v>134.900000000001</v>
      </c>
      <c r="R1346" s="64">
        <f t="shared" si="334"/>
        <v>0</v>
      </c>
      <c r="S1346" s="64">
        <f t="shared" si="335"/>
        <v>1.34</v>
      </c>
      <c r="T1346" s="64"/>
      <c r="U1346" s="64"/>
    </row>
    <row r="1347" spans="1:21">
      <c r="A1347" s="85">
        <v>135.00000000000099</v>
      </c>
      <c r="B1347" s="87">
        <f t="shared" si="320"/>
        <v>8.8482524701370821E-4</v>
      </c>
      <c r="C1347" s="88">
        <f t="shared" si="321"/>
        <v>1.1344067191494968E-3</v>
      </c>
      <c r="D1347" s="88">
        <f t="shared" si="322"/>
        <v>6.352437748779196E-4</v>
      </c>
      <c r="E1347" s="89">
        <f t="shared" si="323"/>
        <v>-0.19890381895332399</v>
      </c>
      <c r="F1347" s="90">
        <f t="shared" si="324"/>
        <v>-0.20000000000000009</v>
      </c>
      <c r="G1347" s="90">
        <f t="shared" si="325"/>
        <v>1.060820367751053E-3</v>
      </c>
      <c r="H1347" s="90">
        <f t="shared" si="326"/>
        <v>1.0617902964164499E-3</v>
      </c>
      <c r="I1347" s="87">
        <f t="shared" si="327"/>
        <v>1.3347588851201888</v>
      </c>
      <c r="J1347" s="88">
        <f t="shared" si="328"/>
        <v>1.3358162764950254</v>
      </c>
      <c r="K1347" s="88">
        <f t="shared" si="329"/>
        <v>1.3337014937453524</v>
      </c>
      <c r="L1347" s="91">
        <f t="shared" si="330"/>
        <v>7.8102328202411277E-4</v>
      </c>
      <c r="M1347" s="88">
        <f t="shared" si="331"/>
        <v>-1.3258203513427349E-4</v>
      </c>
      <c r="N1347" s="88">
        <f t="shared" si="332"/>
        <v>1.3337164073550214</v>
      </c>
      <c r="O1347" s="92">
        <f t="shared" si="333"/>
        <v>1.3349358501695916</v>
      </c>
      <c r="P1347" s="64"/>
      <c r="Q1347" s="85">
        <v>135.00000000000099</v>
      </c>
      <c r="R1347" s="64">
        <f t="shared" si="334"/>
        <v>0</v>
      </c>
      <c r="S1347" s="64">
        <f t="shared" si="335"/>
        <v>1.34</v>
      </c>
      <c r="T1347" s="64"/>
      <c r="U1347" s="64"/>
    </row>
    <row r="1348" spans="1:21">
      <c r="A1348" s="85">
        <v>135.10000000000099</v>
      </c>
      <c r="B1348" s="87">
        <f t="shared" si="320"/>
        <v>8.8417329796639486E-4</v>
      </c>
      <c r="C1348" s="88">
        <f t="shared" si="321"/>
        <v>1.133571378823536E-3</v>
      </c>
      <c r="D1348" s="88">
        <f t="shared" si="322"/>
        <v>6.3477521710925372E-4</v>
      </c>
      <c r="E1348" s="89">
        <f t="shared" si="323"/>
        <v>-0.19890462589440824</v>
      </c>
      <c r="F1348" s="90">
        <f t="shared" si="324"/>
        <v>-0.19999999999999996</v>
      </c>
      <c r="G1348" s="90">
        <f t="shared" si="325"/>
        <v>1.0600394570242258E-3</v>
      </c>
      <c r="H1348" s="90">
        <f t="shared" si="326"/>
        <v>1.0610079575596738E-3</v>
      </c>
      <c r="I1348" s="87">
        <f t="shared" si="327"/>
        <v>1.3347627468317125</v>
      </c>
      <c r="J1348" s="88">
        <f t="shared" si="328"/>
        <v>1.3358193632754152</v>
      </c>
      <c r="K1348" s="88">
        <f t="shared" si="329"/>
        <v>1.3337061303880098</v>
      </c>
      <c r="L1348" s="91">
        <f t="shared" si="330"/>
        <v>7.804487236591363E-4</v>
      </c>
      <c r="M1348" s="88">
        <f t="shared" si="331"/>
        <v>-1.3248396392011969E-4</v>
      </c>
      <c r="N1348" s="88">
        <f t="shared" si="332"/>
        <v>1.3337210329495599</v>
      </c>
      <c r="O1348" s="92">
        <f t="shared" si="333"/>
        <v>1.3349395814913056</v>
      </c>
      <c r="P1348" s="64"/>
      <c r="Q1348" s="85">
        <v>135.10000000000099</v>
      </c>
      <c r="R1348" s="64">
        <f t="shared" si="334"/>
        <v>0</v>
      </c>
      <c r="S1348" s="64">
        <f t="shared" si="335"/>
        <v>1.34</v>
      </c>
      <c r="T1348" s="64"/>
      <c r="U1348" s="64"/>
    </row>
    <row r="1349" spans="1:21">
      <c r="A1349" s="85">
        <v>135.20000000000101</v>
      </c>
      <c r="B1349" s="87">
        <f t="shared" si="320"/>
        <v>8.8352230893829408E-4</v>
      </c>
      <c r="C1349" s="88">
        <f t="shared" si="321"/>
        <v>1.1327372678286516E-3</v>
      </c>
      <c r="D1349" s="88">
        <f t="shared" si="322"/>
        <v>6.3430735004793657E-4</v>
      </c>
      <c r="E1349" s="89">
        <f t="shared" si="323"/>
        <v>-0.19890543164832564</v>
      </c>
      <c r="F1349" s="90">
        <f t="shared" si="324"/>
        <v>-0.19999999999999982</v>
      </c>
      <c r="G1349" s="90">
        <f t="shared" si="325"/>
        <v>1.0592596951685908E-3</v>
      </c>
      <c r="H1349" s="90">
        <f t="shared" si="326"/>
        <v>1.0602267707259527E-3</v>
      </c>
      <c r="I1349" s="87">
        <f t="shared" si="327"/>
        <v>1.3347666028567222</v>
      </c>
      <c r="J1349" s="88">
        <f t="shared" si="328"/>
        <v>1.3358224455042809</v>
      </c>
      <c r="K1349" s="88">
        <f t="shared" si="329"/>
        <v>1.3337107602091636</v>
      </c>
      <c r="L1349" s="91">
        <f t="shared" si="330"/>
        <v>7.7987501001509029E-4</v>
      </c>
      <c r="M1349" s="88">
        <f t="shared" si="331"/>
        <v>-1.3238603768595688E-4</v>
      </c>
      <c r="N1349" s="88">
        <f t="shared" si="332"/>
        <v>1.3337256517389515</v>
      </c>
      <c r="O1349" s="92">
        <f t="shared" si="333"/>
        <v>1.33494330731851</v>
      </c>
      <c r="P1349" s="64"/>
      <c r="Q1349" s="85">
        <v>135.20000000000101</v>
      </c>
      <c r="R1349" s="64">
        <f t="shared" si="334"/>
        <v>0</v>
      </c>
      <c r="S1349" s="64">
        <f t="shared" si="335"/>
        <v>1.34</v>
      </c>
      <c r="T1349" s="64"/>
      <c r="U1349" s="64"/>
    </row>
    <row r="1350" spans="1:21">
      <c r="A1350" s="85">
        <v>135.30000000000101</v>
      </c>
      <c r="B1350" s="87">
        <f t="shared" si="320"/>
        <v>8.828722778104702E-4</v>
      </c>
      <c r="C1350" s="88">
        <f t="shared" si="321"/>
        <v>1.1319043834531136E-3</v>
      </c>
      <c r="D1350" s="88">
        <f t="shared" si="322"/>
        <v>6.3384017216782686E-4</v>
      </c>
      <c r="E1350" s="89">
        <f t="shared" si="323"/>
        <v>-0.19890623621769427</v>
      </c>
      <c r="F1350" s="90">
        <f t="shared" si="324"/>
        <v>-0.19999999999999996</v>
      </c>
      <c r="G1350" s="90">
        <f t="shared" si="325"/>
        <v>1.0584810796506934E-3</v>
      </c>
      <c r="H1350" s="90">
        <f t="shared" si="326"/>
        <v>1.0594467333725642E-3</v>
      </c>
      <c r="I1350" s="87">
        <f t="shared" si="327"/>
        <v>1.3347704532077693</v>
      </c>
      <c r="J1350" s="88">
        <f t="shared" si="328"/>
        <v>1.3358255231916827</v>
      </c>
      <c r="K1350" s="88">
        <f t="shared" si="329"/>
        <v>1.333715383223856</v>
      </c>
      <c r="L1350" s="91">
        <f t="shared" si="330"/>
        <v>7.7930213923078158E-4</v>
      </c>
      <c r="M1350" s="88">
        <f t="shared" si="331"/>
        <v>-1.3228825611013022E-4</v>
      </c>
      <c r="N1350" s="88">
        <f t="shared" si="332"/>
        <v>1.3337302637382025</v>
      </c>
      <c r="O1350" s="92">
        <f t="shared" si="333"/>
        <v>1.3349470276633315</v>
      </c>
      <c r="P1350" s="64"/>
      <c r="Q1350" s="85">
        <v>135.30000000000101</v>
      </c>
      <c r="R1350" s="64">
        <f t="shared" si="334"/>
        <v>0</v>
      </c>
      <c r="S1350" s="64">
        <f t="shared" si="335"/>
        <v>1.34</v>
      </c>
      <c r="T1350" s="64"/>
      <c r="U1350" s="64"/>
    </row>
    <row r="1351" spans="1:21">
      <c r="A1351" s="85">
        <v>135.400000000001</v>
      </c>
      <c r="B1351" s="87">
        <f t="shared" ref="B1351:B1414" si="336">(R_dead_char*(A1351)+R_c*m_c)/(A1351+m_c)</f>
        <v>8.8222320247021845E-4</v>
      </c>
      <c r="C1351" s="88">
        <f t="shared" ref="C1351:C1414" si="337">B1351*(1+SQRT(E1351^2+F1351^2))</f>
        <v>1.1310727229931605E-3</v>
      </c>
      <c r="D1351" s="88">
        <f t="shared" ref="D1351:D1414" si="338">B1351*(1-SQRT(E1351^2+F1351^2))</f>
        <v>6.3337368194727654E-4</v>
      </c>
      <c r="E1351" s="89">
        <f t="shared" ref="E1351:E1414" si="339">(B1351-G1351)/B1351</f>
        <v>-0.19890703960512393</v>
      </c>
      <c r="F1351" s="90">
        <f t="shared" ref="F1351:F1414" si="340">(B1351-H1351)/B1351</f>
        <v>-0.19999999999999996</v>
      </c>
      <c r="G1351" s="90">
        <f t="shared" ref="G1351:G1414" si="341">(R_dead_char*A1351+R_c*(m_c+sig_m_c))/(A1351+(m_c+sig_m_c))</f>
        <v>1.0577036079445214E-3</v>
      </c>
      <c r="H1351" s="90">
        <f t="shared" ref="H1351:H1414" si="342">(R_dead_char*A1351+(R_c+sig_Rc)*(m_c))/(A1351+m_c)</f>
        <v>1.0586678429642621E-3</v>
      </c>
      <c r="I1351" s="87">
        <f t="shared" ref="I1351:I1414" si="343">(R_mod_char*(A1351)+R_c*m_c)/(A1351+m_c)</f>
        <v>1.334774297897368</v>
      </c>
      <c r="J1351" s="88">
        <f t="shared" ref="J1351:J1414" si="344">I1351*(1+SQRT(L1351^2+M1351^2))</f>
        <v>1.3358285963476499</v>
      </c>
      <c r="K1351" s="88">
        <f t="shared" ref="K1351:K1414" si="345">I1351*(1-SQRT(L1351^2+M1351^2))</f>
        <v>1.3337199994470861</v>
      </c>
      <c r="L1351" s="91">
        <f t="shared" ref="L1351:L1414" si="346">(I1351-N1351)/I1351</f>
        <v>7.7873010944992768E-4</v>
      </c>
      <c r="M1351" s="88">
        <f t="shared" ref="M1351:M1414" si="347">(I1351-O1351)/I1351</f>
        <v>-1.3219061887249683E-4</v>
      </c>
      <c r="N1351" s="88">
        <f t="shared" ref="N1351:N1414" si="348">(R_mod_char*A1351+(R_c*(m_c+sig_m_c)))/(A1351+(m_c+sig_m_c))</f>
        <v>1.3337348689622754</v>
      </c>
      <c r="O1351" s="92">
        <f t="shared" ref="O1351:O1414" si="349">(R_mod_char*A1351+(R_c+sig_Rc)*(m_c))/(A1351+(m_c))</f>
        <v>1.3349507425378622</v>
      </c>
      <c r="P1351" s="64"/>
      <c r="Q1351" s="85">
        <v>135.400000000001</v>
      </c>
      <c r="R1351" s="64">
        <f t="shared" ref="R1351:R1414" si="350">R_bulk_dead_std</f>
        <v>0</v>
      </c>
      <c r="S1351" s="64">
        <f t="shared" ref="S1351:S1414" si="351">R_bulk_mod_std</f>
        <v>1.34</v>
      </c>
      <c r="T1351" s="64"/>
      <c r="U1351" s="64"/>
    </row>
    <row r="1352" spans="1:21">
      <c r="A1352" s="85">
        <v>135.50000000000099</v>
      </c>
      <c r="B1352" s="87">
        <f t="shared" si="336"/>
        <v>8.8157508081104254E-4</v>
      </c>
      <c r="C1352" s="88">
        <f t="shared" si="337"/>
        <v>1.1302422837529719E-3</v>
      </c>
      <c r="D1352" s="88">
        <f t="shared" si="338"/>
        <v>6.3290787786911306E-4</v>
      </c>
      <c r="E1352" s="89">
        <f t="shared" si="339"/>
        <v>-0.1989078418132175</v>
      </c>
      <c r="F1352" s="90">
        <f t="shared" si="340"/>
        <v>-0.1999999999999999</v>
      </c>
      <c r="G1352" s="90">
        <f t="shared" si="341"/>
        <v>1.0569272775314798E-3</v>
      </c>
      <c r="H1352" s="90">
        <f t="shared" si="342"/>
        <v>1.057890096973251E-3</v>
      </c>
      <c r="I1352" s="87">
        <f t="shared" si="343"/>
        <v>1.3347781369379961</v>
      </c>
      <c r="J1352" s="88">
        <f t="shared" si="344"/>
        <v>1.3358316649821838</v>
      </c>
      <c r="K1352" s="88">
        <f t="shared" si="345"/>
        <v>1.3337246088938084</v>
      </c>
      <c r="L1352" s="91">
        <f t="shared" si="346"/>
        <v>7.7815891882232024E-4</v>
      </c>
      <c r="M1352" s="88">
        <f t="shared" si="347"/>
        <v>-1.320931256535939E-4</v>
      </c>
      <c r="N1352" s="88">
        <f t="shared" si="348"/>
        <v>1.3337394674260887</v>
      </c>
      <c r="O1352" s="92">
        <f t="shared" si="349"/>
        <v>1.3349544519541583</v>
      </c>
      <c r="P1352" s="64"/>
      <c r="Q1352" s="85">
        <v>135.50000000000099</v>
      </c>
      <c r="R1352" s="64">
        <f t="shared" si="350"/>
        <v>0</v>
      </c>
      <c r="S1352" s="64">
        <f t="shared" si="351"/>
        <v>1.34</v>
      </c>
      <c r="T1352" s="64"/>
      <c r="U1352" s="64"/>
    </row>
    <row r="1353" spans="1:21">
      <c r="A1353" s="85">
        <v>135.60000000000099</v>
      </c>
      <c r="B1353" s="87">
        <f t="shared" si="336"/>
        <v>8.8092791073263188E-4</v>
      </c>
      <c r="C1353" s="88">
        <f t="shared" si="337"/>
        <v>1.1294130630446397E-3</v>
      </c>
      <c r="D1353" s="88">
        <f t="shared" si="338"/>
        <v>6.3244275842062403E-4</v>
      </c>
      <c r="E1353" s="89">
        <f t="shared" si="339"/>
        <v>-0.19890864284456977</v>
      </c>
      <c r="F1353" s="90">
        <f t="shared" si="340"/>
        <v>-0.19999999999999996</v>
      </c>
      <c r="G1353" s="90">
        <f t="shared" si="341"/>
        <v>1.056152085900362E-3</v>
      </c>
      <c r="H1353" s="90">
        <f t="shared" si="342"/>
        <v>1.0571134928791582E-3</v>
      </c>
      <c r="I1353" s="87">
        <f t="shared" si="343"/>
        <v>1.3347819703420938</v>
      </c>
      <c r="J1353" s="88">
        <f t="shared" si="344"/>
        <v>1.3358347291052544</v>
      </c>
      <c r="K1353" s="88">
        <f t="shared" si="345"/>
        <v>1.3337292115789332</v>
      </c>
      <c r="L1353" s="91">
        <f t="shared" si="346"/>
        <v>7.7758856550232808E-4</v>
      </c>
      <c r="M1353" s="88">
        <f t="shared" si="347"/>
        <v>-1.3199577613513773E-4</v>
      </c>
      <c r="N1353" s="88">
        <f t="shared" si="348"/>
        <v>1.3337440591445171</v>
      </c>
      <c r="O1353" s="92">
        <f t="shared" si="349"/>
        <v>1.3349581559242403</v>
      </c>
      <c r="P1353" s="64"/>
      <c r="Q1353" s="85">
        <v>135.60000000000099</v>
      </c>
      <c r="R1353" s="64">
        <f t="shared" si="350"/>
        <v>0</v>
      </c>
      <c r="S1353" s="64">
        <f t="shared" si="351"/>
        <v>1.34</v>
      </c>
      <c r="T1353" s="64"/>
      <c r="U1353" s="64"/>
    </row>
    <row r="1354" spans="1:21">
      <c r="A1354" s="85">
        <v>135.70000000000101</v>
      </c>
      <c r="B1354" s="87">
        <f t="shared" si="336"/>
        <v>8.8028169014083848E-4</v>
      </c>
      <c r="C1354" s="88">
        <f t="shared" si="337"/>
        <v>1.1285850581881365E-3</v>
      </c>
      <c r="D1354" s="88">
        <f t="shared" si="338"/>
        <v>6.3197832209354048E-4</v>
      </c>
      <c r="E1354" s="89">
        <f t="shared" si="339"/>
        <v>-0.19890944270176786</v>
      </c>
      <c r="F1354" s="90">
        <f t="shared" si="340"/>
        <v>-0.2</v>
      </c>
      <c r="G1354" s="90">
        <f t="shared" si="341"/>
        <v>1.055378030547323E-3</v>
      </c>
      <c r="H1354" s="90">
        <f t="shared" si="342"/>
        <v>1.0563380281690062E-3</v>
      </c>
      <c r="I1354" s="87">
        <f t="shared" si="343"/>
        <v>1.3347857981220659</v>
      </c>
      <c r="J1354" s="88">
        <f t="shared" si="344"/>
        <v>1.335837788726804</v>
      </c>
      <c r="K1354" s="88">
        <f t="shared" si="345"/>
        <v>1.3337338075173275</v>
      </c>
      <c r="L1354" s="91">
        <f t="shared" si="346"/>
        <v>7.7701904765072603E-4</v>
      </c>
      <c r="M1354" s="88">
        <f t="shared" si="347"/>
        <v>-1.318985699995245E-4</v>
      </c>
      <c r="N1354" s="88">
        <f t="shared" si="348"/>
        <v>1.3337486441323914</v>
      </c>
      <c r="O1354" s="92">
        <f t="shared" si="349"/>
        <v>1.3349618544600939</v>
      </c>
      <c r="P1354" s="64"/>
      <c r="Q1354" s="85">
        <v>135.70000000000101</v>
      </c>
      <c r="R1354" s="64">
        <f t="shared" si="350"/>
        <v>0</v>
      </c>
      <c r="S1354" s="64">
        <f t="shared" si="351"/>
        <v>1.34</v>
      </c>
      <c r="T1354" s="64"/>
      <c r="U1354" s="64"/>
    </row>
    <row r="1355" spans="1:21">
      <c r="A1355" s="85">
        <v>135.80000000000101</v>
      </c>
      <c r="B1355" s="87">
        <f t="shared" si="336"/>
        <v>8.7963641694765505E-4</v>
      </c>
      <c r="C1355" s="88">
        <f t="shared" si="337"/>
        <v>1.1277582665112896E-3</v>
      </c>
      <c r="D1355" s="88">
        <f t="shared" si="338"/>
        <v>6.3151456738402053E-4</v>
      </c>
      <c r="E1355" s="89">
        <f t="shared" si="339"/>
        <v>-0.19891024138739166</v>
      </c>
      <c r="F1355" s="90">
        <f t="shared" si="340"/>
        <v>-0.2</v>
      </c>
      <c r="G1355" s="90">
        <f t="shared" si="341"/>
        <v>1.0546051089758534E-3</v>
      </c>
      <c r="H1355" s="90">
        <f t="shared" si="342"/>
        <v>1.0555637003371861E-3</v>
      </c>
      <c r="I1355" s="87">
        <f t="shared" si="343"/>
        <v>1.3347896202902803</v>
      </c>
      <c r="J1355" s="88">
        <f t="shared" si="344"/>
        <v>1.3358408438567451</v>
      </c>
      <c r="K1355" s="88">
        <f t="shared" si="345"/>
        <v>1.3337383967238157</v>
      </c>
      <c r="L1355" s="91">
        <f t="shared" si="346"/>
        <v>7.7645036343253248E-4</v>
      </c>
      <c r="M1355" s="88">
        <f t="shared" si="347"/>
        <v>-1.3180150693049576E-4</v>
      </c>
      <c r="N1355" s="88">
        <f t="shared" si="348"/>
        <v>1.3337532224044999</v>
      </c>
      <c r="O1355" s="92">
        <f t="shared" si="349"/>
        <v>1.3349655475736697</v>
      </c>
      <c r="P1355" s="64"/>
      <c r="Q1355" s="85">
        <v>135.80000000000101</v>
      </c>
      <c r="R1355" s="64">
        <f t="shared" si="350"/>
        <v>0</v>
      </c>
      <c r="S1355" s="64">
        <f t="shared" si="351"/>
        <v>1.34</v>
      </c>
      <c r="T1355" s="64"/>
      <c r="U1355" s="64"/>
    </row>
    <row r="1356" spans="1:21">
      <c r="A1356" s="85">
        <v>135.900000000001</v>
      </c>
      <c r="B1356" s="87">
        <f t="shared" si="336"/>
        <v>8.7899208907119182E-4</v>
      </c>
      <c r="C1356" s="88">
        <f t="shared" si="337"/>
        <v>1.1269326853497505E-3</v>
      </c>
      <c r="D1356" s="88">
        <f t="shared" si="338"/>
        <v>6.3105149279263307E-4</v>
      </c>
      <c r="E1356" s="89">
        <f t="shared" si="339"/>
        <v>-0.19891103890401335</v>
      </c>
      <c r="F1356" s="90">
        <f t="shared" si="340"/>
        <v>-0.20000000000000004</v>
      </c>
      <c r="G1356" s="90">
        <f t="shared" si="341"/>
        <v>1.0538333186967516E-3</v>
      </c>
      <c r="H1356" s="90">
        <f t="shared" si="342"/>
        <v>1.0547905068854302E-3</v>
      </c>
      <c r="I1356" s="87">
        <f t="shared" si="343"/>
        <v>1.3347934368590684</v>
      </c>
      <c r="J1356" s="88">
        <f t="shared" si="344"/>
        <v>1.3358438945049602</v>
      </c>
      <c r="K1356" s="88">
        <f t="shared" si="345"/>
        <v>1.3337429792131765</v>
      </c>
      <c r="L1356" s="91">
        <f t="shared" si="346"/>
        <v>7.7588251101900531E-4</v>
      </c>
      <c r="M1356" s="88">
        <f t="shared" si="347"/>
        <v>-1.3170458661230651E-4</v>
      </c>
      <c r="N1356" s="88">
        <f t="shared" si="348"/>
        <v>1.3337577939755865</v>
      </c>
      <c r="O1356" s="92">
        <f t="shared" si="349"/>
        <v>1.3349692352768827</v>
      </c>
      <c r="P1356" s="64"/>
      <c r="Q1356" s="85">
        <v>135.900000000001</v>
      </c>
      <c r="R1356" s="64">
        <f t="shared" si="350"/>
        <v>0</v>
      </c>
      <c r="S1356" s="64">
        <f t="shared" si="351"/>
        <v>1.34</v>
      </c>
      <c r="T1356" s="64"/>
      <c r="U1356" s="64"/>
    </row>
    <row r="1357" spans="1:21">
      <c r="A1357" s="85">
        <v>136.00000000000099</v>
      </c>
      <c r="B1357" s="87">
        <f t="shared" si="336"/>
        <v>8.7834870443565449E-4</v>
      </c>
      <c r="C1357" s="88">
        <f t="shared" si="337"/>
        <v>1.1261083120469671E-3</v>
      </c>
      <c r="D1357" s="88">
        <f t="shared" si="338"/>
        <v>6.3058909682434192E-4</v>
      </c>
      <c r="E1357" s="89">
        <f t="shared" si="339"/>
        <v>-0.19891183525419756</v>
      </c>
      <c r="F1357" s="90">
        <f t="shared" si="340"/>
        <v>-0.19999999999999984</v>
      </c>
      <c r="G1357" s="90">
        <f t="shared" si="341"/>
        <v>1.0530626572280973E-3</v>
      </c>
      <c r="H1357" s="90">
        <f t="shared" si="342"/>
        <v>1.0540184453227853E-3</v>
      </c>
      <c r="I1357" s="87">
        <f t="shared" si="343"/>
        <v>1.3347972478407262</v>
      </c>
      <c r="J1357" s="88">
        <f t="shared" si="344"/>
        <v>1.3358469406813052</v>
      </c>
      <c r="K1357" s="88">
        <f t="shared" si="345"/>
        <v>1.3337475550001474</v>
      </c>
      <c r="L1357" s="91">
        <f t="shared" si="346"/>
        <v>7.7531548858664244E-4</v>
      </c>
      <c r="M1357" s="88">
        <f t="shared" si="347"/>
        <v>-1.316078087300578E-4</v>
      </c>
      <c r="N1357" s="88">
        <f t="shared" si="348"/>
        <v>1.3337623588603524</v>
      </c>
      <c r="O1357" s="92">
        <f t="shared" si="349"/>
        <v>1.3349729175816134</v>
      </c>
      <c r="P1357" s="64"/>
      <c r="Q1357" s="85">
        <v>136.00000000000099</v>
      </c>
      <c r="R1357" s="64">
        <f t="shared" si="350"/>
        <v>0</v>
      </c>
      <c r="S1357" s="64">
        <f t="shared" si="351"/>
        <v>1.34</v>
      </c>
      <c r="T1357" s="64"/>
      <c r="U1357" s="64"/>
    </row>
    <row r="1358" spans="1:21">
      <c r="A1358" s="85">
        <v>136.10000000000099</v>
      </c>
      <c r="B1358" s="87">
        <f t="shared" si="336"/>
        <v>8.7770626097132183E-4</v>
      </c>
      <c r="C1358" s="88">
        <f t="shared" si="337"/>
        <v>1.1252851439541548E-3</v>
      </c>
      <c r="D1358" s="88">
        <f t="shared" si="338"/>
        <v>6.3012737798848878E-4</v>
      </c>
      <c r="E1358" s="89">
        <f t="shared" si="339"/>
        <v>-0.19891263044050173</v>
      </c>
      <c r="F1358" s="90">
        <f t="shared" si="340"/>
        <v>-0.2</v>
      </c>
      <c r="G1358" s="90">
        <f t="shared" si="341"/>
        <v>1.0522931220952249E-3</v>
      </c>
      <c r="H1358" s="90">
        <f t="shared" si="342"/>
        <v>1.0532475131655862E-3</v>
      </c>
      <c r="I1358" s="87">
        <f t="shared" si="343"/>
        <v>1.3348010532475132</v>
      </c>
      <c r="J1358" s="88">
        <f t="shared" si="344"/>
        <v>1.3358499823956045</v>
      </c>
      <c r="K1358" s="88">
        <f t="shared" si="345"/>
        <v>1.3337521240994219</v>
      </c>
      <c r="L1358" s="91">
        <f t="shared" si="346"/>
        <v>7.7474929431701621E-4</v>
      </c>
      <c r="M1358" s="88">
        <f t="shared" si="347"/>
        <v>-1.3151117297002948E-4</v>
      </c>
      <c r="N1358" s="88">
        <f t="shared" si="348"/>
        <v>1.3337669170734561</v>
      </c>
      <c r="O1358" s="92">
        <f t="shared" si="349"/>
        <v>1.3349765944997074</v>
      </c>
      <c r="P1358" s="64"/>
      <c r="Q1358" s="85">
        <v>136.10000000000099</v>
      </c>
      <c r="R1358" s="64">
        <f t="shared" si="350"/>
        <v>0</v>
      </c>
      <c r="S1358" s="64">
        <f t="shared" si="351"/>
        <v>1.34</v>
      </c>
      <c r="T1358" s="64"/>
      <c r="U1358" s="64"/>
    </row>
    <row r="1359" spans="1:21">
      <c r="A1359" s="85">
        <v>136.20000000000101</v>
      </c>
      <c r="B1359" s="87">
        <f t="shared" si="336"/>
        <v>8.7706475661452352E-4</v>
      </c>
      <c r="C1359" s="88">
        <f t="shared" si="337"/>
        <v>1.1244631784302678E-3</v>
      </c>
      <c r="D1359" s="88">
        <f t="shared" si="338"/>
        <v>6.2966633479877927E-4</v>
      </c>
      <c r="E1359" s="89">
        <f t="shared" si="339"/>
        <v>-0.19891342446547491</v>
      </c>
      <c r="F1359" s="90">
        <f t="shared" si="340"/>
        <v>-0.19999999999999984</v>
      </c>
      <c r="G1359" s="90">
        <f t="shared" si="341"/>
        <v>1.0515247108306967E-3</v>
      </c>
      <c r="H1359" s="90">
        <f t="shared" si="342"/>
        <v>1.0524777079374281E-3</v>
      </c>
      <c r="I1359" s="87">
        <f t="shared" si="343"/>
        <v>1.3348048530916534</v>
      </c>
      <c r="J1359" s="88">
        <f t="shared" si="344"/>
        <v>1.3358530196576557</v>
      </c>
      <c r="K1359" s="88">
        <f t="shared" si="345"/>
        <v>1.3337566865256512</v>
      </c>
      <c r="L1359" s="91">
        <f t="shared" si="346"/>
        <v>7.7418392639710531E-4</v>
      </c>
      <c r="M1359" s="88">
        <f t="shared" si="347"/>
        <v>-1.3141467901968E-4</v>
      </c>
      <c r="N1359" s="88">
        <f t="shared" si="348"/>
        <v>1.333771468629513</v>
      </c>
      <c r="O1359" s="92">
        <f t="shared" si="349"/>
        <v>1.3349802660429764</v>
      </c>
      <c r="P1359" s="64"/>
      <c r="Q1359" s="85">
        <v>136.20000000000101</v>
      </c>
      <c r="R1359" s="64">
        <f t="shared" si="350"/>
        <v>0</v>
      </c>
      <c r="S1359" s="64">
        <f t="shared" si="351"/>
        <v>1.34</v>
      </c>
      <c r="T1359" s="64"/>
      <c r="U1359" s="64"/>
    </row>
    <row r="1360" spans="1:21">
      <c r="A1360" s="85">
        <v>136.30000000000101</v>
      </c>
      <c r="B1360" s="87">
        <f t="shared" si="336"/>
        <v>8.7642418930761841E-4</v>
      </c>
      <c r="C1360" s="88">
        <f t="shared" si="337"/>
        <v>1.1236424128419724E-3</v>
      </c>
      <c r="D1360" s="88">
        <f t="shared" si="338"/>
        <v>6.2920596577326451E-4</v>
      </c>
      <c r="E1360" s="89">
        <f t="shared" si="339"/>
        <v>-0.19891421733165987</v>
      </c>
      <c r="F1360" s="90">
        <f t="shared" si="340"/>
        <v>-0.1999999999999999</v>
      </c>
      <c r="G1360" s="90">
        <f t="shared" si="341"/>
        <v>1.0507574209742778E-3</v>
      </c>
      <c r="H1360" s="90">
        <f t="shared" si="342"/>
        <v>1.051709027169142E-3</v>
      </c>
      <c r="I1360" s="87">
        <f t="shared" si="343"/>
        <v>1.3348086473853347</v>
      </c>
      <c r="J1360" s="88">
        <f t="shared" si="344"/>
        <v>1.3358560524772265</v>
      </c>
      <c r="K1360" s="88">
        <f t="shared" si="345"/>
        <v>1.3337612422934428</v>
      </c>
      <c r="L1360" s="91">
        <f t="shared" si="346"/>
        <v>7.7361938301912794E-4</v>
      </c>
      <c r="M1360" s="88">
        <f t="shared" si="347"/>
        <v>-1.3131832656681477E-4</v>
      </c>
      <c r="N1360" s="88">
        <f t="shared" si="348"/>
        <v>1.3337760135430958</v>
      </c>
      <c r="O1360" s="92">
        <f t="shared" si="349"/>
        <v>1.3349839322231962</v>
      </c>
      <c r="P1360" s="64"/>
      <c r="Q1360" s="85">
        <v>136.30000000000101</v>
      </c>
      <c r="R1360" s="64">
        <f t="shared" si="350"/>
        <v>0</v>
      </c>
      <c r="S1360" s="64">
        <f t="shared" si="351"/>
        <v>1.34</v>
      </c>
      <c r="T1360" s="64"/>
      <c r="U1360" s="64"/>
    </row>
    <row r="1361" spans="1:21">
      <c r="A1361" s="85">
        <v>136.400000000001</v>
      </c>
      <c r="B1361" s="87">
        <f t="shared" si="336"/>
        <v>8.757845569989718E-4</v>
      </c>
      <c r="C1361" s="88">
        <f t="shared" si="337"/>
        <v>1.1228228445636166E-3</v>
      </c>
      <c r="D1361" s="88">
        <f t="shared" si="338"/>
        <v>6.2874626943432708E-4</v>
      </c>
      <c r="E1361" s="89">
        <f t="shared" si="339"/>
        <v>-0.19891500904159123</v>
      </c>
      <c r="F1361" s="90">
        <f t="shared" si="340"/>
        <v>-0.1999999999999999</v>
      </c>
      <c r="G1361" s="90">
        <f t="shared" si="341"/>
        <v>1.0499912500729082E-3</v>
      </c>
      <c r="H1361" s="90">
        <f t="shared" si="342"/>
        <v>1.0509414683987661E-3</v>
      </c>
      <c r="I1361" s="87">
        <f t="shared" si="343"/>
        <v>1.3348124361407094</v>
      </c>
      <c r="J1361" s="88">
        <f t="shared" si="344"/>
        <v>1.3358590808640567</v>
      </c>
      <c r="K1361" s="88">
        <f t="shared" si="345"/>
        <v>1.3337657914173624</v>
      </c>
      <c r="L1361" s="91">
        <f t="shared" si="346"/>
        <v>7.730556623805414E-4</v>
      </c>
      <c r="M1361" s="88">
        <f t="shared" si="347"/>
        <v>-1.3122211530058403E-4</v>
      </c>
      <c r="N1361" s="88">
        <f t="shared" si="348"/>
        <v>1.3337805518287349</v>
      </c>
      <c r="O1361" s="92">
        <f t="shared" si="349"/>
        <v>1.3349875930521093</v>
      </c>
      <c r="P1361" s="64"/>
      <c r="Q1361" s="85">
        <v>136.400000000001</v>
      </c>
      <c r="R1361" s="64">
        <f t="shared" si="350"/>
        <v>0</v>
      </c>
      <c r="S1361" s="64">
        <f t="shared" si="351"/>
        <v>1.34</v>
      </c>
      <c r="T1361" s="64"/>
      <c r="U1361" s="64"/>
    </row>
    <row r="1362" spans="1:21">
      <c r="A1362" s="85">
        <v>136.50000000000099</v>
      </c>
      <c r="B1362" s="87">
        <f t="shared" si="336"/>
        <v>8.7514585764293413E-4</v>
      </c>
      <c r="C1362" s="88">
        <f t="shared" si="337"/>
        <v>1.1220044709772039E-3</v>
      </c>
      <c r="D1362" s="88">
        <f t="shared" si="338"/>
        <v>6.2828724430866439E-4</v>
      </c>
      <c r="E1362" s="89">
        <f t="shared" si="339"/>
        <v>-0.19891579959779646</v>
      </c>
      <c r="F1362" s="90">
        <f t="shared" si="340"/>
        <v>-0.1999999999999999</v>
      </c>
      <c r="G1362" s="90">
        <f t="shared" si="341"/>
        <v>1.0492261956806777E-3</v>
      </c>
      <c r="H1362" s="90">
        <f t="shared" si="342"/>
        <v>1.0501750291715209E-3</v>
      </c>
      <c r="I1362" s="87">
        <f t="shared" si="343"/>
        <v>1.3348162193698949</v>
      </c>
      <c r="J1362" s="88">
        <f t="shared" si="344"/>
        <v>1.3358621048278569</v>
      </c>
      <c r="K1362" s="88">
        <f t="shared" si="345"/>
        <v>1.3337703339119329</v>
      </c>
      <c r="L1362" s="91">
        <f t="shared" si="346"/>
        <v>7.7249276268420827E-4</v>
      </c>
      <c r="M1362" s="88">
        <f t="shared" si="347"/>
        <v>-1.3112604491081743E-4</v>
      </c>
      <c r="N1362" s="88">
        <f t="shared" si="348"/>
        <v>1.3337850835009182</v>
      </c>
      <c r="O1362" s="92">
        <f t="shared" si="349"/>
        <v>1.3349912485414237</v>
      </c>
      <c r="P1362" s="64"/>
      <c r="Q1362" s="85">
        <v>136.50000000000099</v>
      </c>
      <c r="R1362" s="64">
        <f t="shared" si="350"/>
        <v>0</v>
      </c>
      <c r="S1362" s="64">
        <f t="shared" si="351"/>
        <v>1.34</v>
      </c>
      <c r="T1362" s="64"/>
      <c r="U1362" s="64"/>
    </row>
    <row r="1363" spans="1:21">
      <c r="A1363" s="85">
        <v>136.60000000000099</v>
      </c>
      <c r="B1363" s="87">
        <f t="shared" si="336"/>
        <v>8.7450808919981872E-4</v>
      </c>
      <c r="C1363" s="88">
        <f t="shared" si="337"/>
        <v>1.121187289472365E-3</v>
      </c>
      <c r="D1363" s="88">
        <f t="shared" si="338"/>
        <v>6.2782888892727237E-4</v>
      </c>
      <c r="E1363" s="89">
        <f t="shared" si="339"/>
        <v>-0.19891658900279588</v>
      </c>
      <c r="F1363" s="90">
        <f t="shared" si="340"/>
        <v>-0.2</v>
      </c>
      <c r="G1363" s="90">
        <f t="shared" si="341"/>
        <v>1.0484622553587994E-3</v>
      </c>
      <c r="H1363" s="90">
        <f t="shared" si="342"/>
        <v>1.0494097070397825E-3</v>
      </c>
      <c r="I1363" s="87">
        <f t="shared" si="343"/>
        <v>1.3348199970849732</v>
      </c>
      <c r="J1363" s="88">
        <f t="shared" si="344"/>
        <v>1.3358651243783111</v>
      </c>
      <c r="K1363" s="88">
        <f t="shared" si="345"/>
        <v>1.3337748697916354</v>
      </c>
      <c r="L1363" s="91">
        <f t="shared" si="346"/>
        <v>7.7193068213822914E-4</v>
      </c>
      <c r="M1363" s="88">
        <f t="shared" si="347"/>
        <v>-1.3103011508819036E-4</v>
      </c>
      <c r="N1363" s="88">
        <f t="shared" si="348"/>
        <v>1.3337896085740917</v>
      </c>
      <c r="O1363" s="92">
        <f t="shared" si="349"/>
        <v>1.3349948987028133</v>
      </c>
      <c r="P1363" s="64"/>
      <c r="Q1363" s="85">
        <v>136.60000000000099</v>
      </c>
      <c r="R1363" s="64">
        <f t="shared" si="350"/>
        <v>0</v>
      </c>
      <c r="S1363" s="64">
        <f t="shared" si="351"/>
        <v>1.34</v>
      </c>
      <c r="T1363" s="64"/>
      <c r="U1363" s="64"/>
    </row>
    <row r="1364" spans="1:21">
      <c r="A1364" s="85">
        <v>136.70000000000101</v>
      </c>
      <c r="B1364" s="87">
        <f t="shared" si="336"/>
        <v>8.7387124963588046E-4</v>
      </c>
      <c r="C1364" s="88">
        <f t="shared" si="337"/>
        <v>1.1203712974463288E-3</v>
      </c>
      <c r="D1364" s="88">
        <f t="shared" si="338"/>
        <v>6.2737120182543196E-4</v>
      </c>
      <c r="E1364" s="89">
        <f t="shared" si="339"/>
        <v>-0.198917377259102</v>
      </c>
      <c r="F1364" s="90">
        <f t="shared" si="340"/>
        <v>-0.1999999999999999</v>
      </c>
      <c r="G1364" s="90">
        <f t="shared" si="341"/>
        <v>1.0476994266755838E-3</v>
      </c>
      <c r="H1364" s="90">
        <f t="shared" si="342"/>
        <v>1.0486454995630565E-3</v>
      </c>
      <c r="I1364" s="87">
        <f t="shared" si="343"/>
        <v>1.3348237692979901</v>
      </c>
      <c r="J1364" s="88">
        <f t="shared" si="344"/>
        <v>1.3358681395250727</v>
      </c>
      <c r="K1364" s="88">
        <f t="shared" si="345"/>
        <v>1.3337793990709075</v>
      </c>
      <c r="L1364" s="91">
        <f t="shared" si="346"/>
        <v>7.7136941895577745E-4</v>
      </c>
      <c r="M1364" s="88">
        <f t="shared" si="347"/>
        <v>-1.3093432552455664E-4</v>
      </c>
      <c r="N1364" s="88">
        <f t="shared" si="348"/>
        <v>1.3337941270626583</v>
      </c>
      <c r="O1364" s="92">
        <f t="shared" si="349"/>
        <v>1.3349985435479172</v>
      </c>
      <c r="P1364" s="64"/>
      <c r="Q1364" s="85">
        <v>136.70000000000101</v>
      </c>
      <c r="R1364" s="64">
        <f t="shared" si="350"/>
        <v>0</v>
      </c>
      <c r="S1364" s="64">
        <f t="shared" si="351"/>
        <v>1.34</v>
      </c>
      <c r="T1364" s="64"/>
      <c r="U1364" s="64"/>
    </row>
    <row r="1365" spans="1:21">
      <c r="A1365" s="85">
        <v>136.80000000000101</v>
      </c>
      <c r="B1365" s="87">
        <f t="shared" si="336"/>
        <v>8.7323533692329437E-4</v>
      </c>
      <c r="C1365" s="88">
        <f t="shared" si="337"/>
        <v>1.1195564923038976E-3</v>
      </c>
      <c r="D1365" s="88">
        <f t="shared" si="338"/>
        <v>6.2691418154269104E-4</v>
      </c>
      <c r="E1365" s="89">
        <f t="shared" si="339"/>
        <v>-0.19891816436921994</v>
      </c>
      <c r="F1365" s="90">
        <f t="shared" si="340"/>
        <v>-0.19999999999999996</v>
      </c>
      <c r="G1365" s="90">
        <f t="shared" si="341"/>
        <v>1.0469377072064134E-3</v>
      </c>
      <c r="H1365" s="90">
        <f t="shared" si="342"/>
        <v>1.0478824043079532E-3</v>
      </c>
      <c r="I1365" s="87">
        <f t="shared" si="343"/>
        <v>1.3348275360209576</v>
      </c>
      <c r="J1365" s="88">
        <f t="shared" si="344"/>
        <v>1.3358711502777689</v>
      </c>
      <c r="K1365" s="88">
        <f t="shared" si="345"/>
        <v>1.3337839217641465</v>
      </c>
      <c r="L1365" s="91">
        <f t="shared" si="346"/>
        <v>7.7080897135526315E-4</v>
      </c>
      <c r="M1365" s="88">
        <f t="shared" si="347"/>
        <v>-1.3083867591261549E-4</v>
      </c>
      <c r="N1365" s="88">
        <f t="shared" si="348"/>
        <v>1.3337986389809806</v>
      </c>
      <c r="O1365" s="92">
        <f t="shared" si="349"/>
        <v>1.3350021830883423</v>
      </c>
      <c r="P1365" s="64"/>
      <c r="Q1365" s="85">
        <v>136.80000000000101</v>
      </c>
      <c r="R1365" s="64">
        <f t="shared" si="350"/>
        <v>0</v>
      </c>
      <c r="S1365" s="64">
        <f t="shared" si="351"/>
        <v>1.34</v>
      </c>
      <c r="T1365" s="64"/>
      <c r="U1365" s="64"/>
    </row>
    <row r="1366" spans="1:21">
      <c r="A1366" s="85">
        <v>136.900000000001</v>
      </c>
      <c r="B1366" s="87">
        <f t="shared" si="336"/>
        <v>8.7260034904013324E-4</v>
      </c>
      <c r="C1366" s="88">
        <f t="shared" si="337"/>
        <v>1.1187428714574165E-3</v>
      </c>
      <c r="D1366" s="88">
        <f t="shared" si="338"/>
        <v>6.2645782662284989E-4</v>
      </c>
      <c r="E1366" s="89">
        <f t="shared" si="339"/>
        <v>-0.19891895033564835</v>
      </c>
      <c r="F1366" s="90">
        <f t="shared" si="340"/>
        <v>-0.19999999999999996</v>
      </c>
      <c r="G1366" s="90">
        <f t="shared" si="341"/>
        <v>1.0461770945337169E-3</v>
      </c>
      <c r="H1366" s="90">
        <f t="shared" si="342"/>
        <v>1.0471204188481598E-3</v>
      </c>
      <c r="I1366" s="87">
        <f t="shared" si="343"/>
        <v>1.3348312972658525</v>
      </c>
      <c r="J1366" s="88">
        <f t="shared" si="344"/>
        <v>1.3358741566459975</v>
      </c>
      <c r="K1366" s="88">
        <f t="shared" si="345"/>
        <v>1.3337884378857072</v>
      </c>
      <c r="L1366" s="91">
        <f t="shared" si="346"/>
        <v>7.7024933756016751E-4</v>
      </c>
      <c r="M1366" s="88">
        <f t="shared" si="347"/>
        <v>-1.3074316594574546E-4</v>
      </c>
      <c r="N1366" s="88">
        <f t="shared" si="348"/>
        <v>1.3338031443433789</v>
      </c>
      <c r="O1366" s="92">
        <f t="shared" si="349"/>
        <v>1.3350058173356605</v>
      </c>
      <c r="P1366" s="64"/>
      <c r="Q1366" s="85">
        <v>136.900000000001</v>
      </c>
      <c r="R1366" s="64">
        <f t="shared" si="350"/>
        <v>0</v>
      </c>
      <c r="S1366" s="64">
        <f t="shared" si="351"/>
        <v>1.34</v>
      </c>
      <c r="T1366" s="64"/>
      <c r="U1366" s="64"/>
    </row>
    <row r="1367" spans="1:21">
      <c r="A1367" s="85">
        <v>137.00000000000099</v>
      </c>
      <c r="B1367" s="87">
        <f t="shared" si="336"/>
        <v>8.7196628397034676E-4</v>
      </c>
      <c r="C1367" s="88">
        <f t="shared" si="337"/>
        <v>1.1179304323267474E-3</v>
      </c>
      <c r="D1367" s="88">
        <f t="shared" si="338"/>
        <v>6.2600213561394603E-4</v>
      </c>
      <c r="E1367" s="89">
        <f t="shared" si="339"/>
        <v>-0.19891973516087819</v>
      </c>
      <c r="F1367" s="90">
        <f t="shared" si="340"/>
        <v>-0.19999999999999996</v>
      </c>
      <c r="G1367" s="90">
        <f t="shared" si="341"/>
        <v>1.0454175862469432E-3</v>
      </c>
      <c r="H1367" s="90">
        <f t="shared" si="342"/>
        <v>1.0463595407644161E-3</v>
      </c>
      <c r="I1367" s="87">
        <f t="shared" si="343"/>
        <v>1.3348350530446158</v>
      </c>
      <c r="J1367" s="88">
        <f t="shared" si="344"/>
        <v>1.3358771586393294</v>
      </c>
      <c r="K1367" s="88">
        <f t="shared" si="345"/>
        <v>1.3337929474499022</v>
      </c>
      <c r="L1367" s="91">
        <f t="shared" si="346"/>
        <v>7.6969051579937572E-4</v>
      </c>
      <c r="M1367" s="88">
        <f t="shared" si="347"/>
        <v>-1.3064779531833692E-4</v>
      </c>
      <c r="N1367" s="88">
        <f t="shared" si="348"/>
        <v>1.3338076431641308</v>
      </c>
      <c r="O1367" s="92">
        <f t="shared" si="349"/>
        <v>1.3350094463014097</v>
      </c>
      <c r="P1367" s="64"/>
      <c r="Q1367" s="85">
        <v>137.00000000000099</v>
      </c>
      <c r="R1367" s="64">
        <f t="shared" si="350"/>
        <v>0</v>
      </c>
      <c r="S1367" s="64">
        <f t="shared" si="351"/>
        <v>1.34</v>
      </c>
      <c r="T1367" s="64"/>
      <c r="U1367" s="64"/>
    </row>
    <row r="1368" spans="1:21">
      <c r="A1368" s="85">
        <v>137.10000000000099</v>
      </c>
      <c r="B1368" s="87">
        <f t="shared" si="336"/>
        <v>8.713331397037404E-4</v>
      </c>
      <c r="C1368" s="88">
        <f t="shared" si="337"/>
        <v>1.1171191723392418E-3</v>
      </c>
      <c r="D1368" s="88">
        <f t="shared" si="338"/>
        <v>6.2554710706823899E-4</v>
      </c>
      <c r="E1368" s="89">
        <f t="shared" si="339"/>
        <v>-0.19892051884739279</v>
      </c>
      <c r="F1368" s="90">
        <f t="shared" si="340"/>
        <v>-0.2</v>
      </c>
      <c r="G1368" s="90">
        <f t="shared" si="341"/>
        <v>1.0446591799425362E-3</v>
      </c>
      <c r="H1368" s="90">
        <f t="shared" si="342"/>
        <v>1.0455997676444885E-3</v>
      </c>
      <c r="I1368" s="87">
        <f t="shared" si="343"/>
        <v>1.3348388033691549</v>
      </c>
      <c r="J1368" s="88">
        <f t="shared" si="344"/>
        <v>1.3358801562673066</v>
      </c>
      <c r="K1368" s="88">
        <f t="shared" si="345"/>
        <v>1.3337974504710031</v>
      </c>
      <c r="L1368" s="91">
        <f t="shared" si="346"/>
        <v>7.6913250430667623E-4</v>
      </c>
      <c r="M1368" s="88">
        <f t="shared" si="347"/>
        <v>-1.3055256372595825E-4</v>
      </c>
      <c r="N1368" s="88">
        <f t="shared" si="348"/>
        <v>1.3338121354574739</v>
      </c>
      <c r="O1368" s="92">
        <f t="shared" si="349"/>
        <v>1.3350130699970957</v>
      </c>
      <c r="P1368" s="64"/>
      <c r="Q1368" s="85">
        <v>137.10000000000099</v>
      </c>
      <c r="R1368" s="64">
        <f t="shared" si="350"/>
        <v>0</v>
      </c>
      <c r="S1368" s="64">
        <f t="shared" si="351"/>
        <v>1.34</v>
      </c>
      <c r="T1368" s="64"/>
      <c r="U1368" s="64"/>
    </row>
    <row r="1369" spans="1:21">
      <c r="A1369" s="85">
        <v>137.20000000000101</v>
      </c>
      <c r="B1369" s="87">
        <f t="shared" si="336"/>
        <v>8.7070091423595351E-4</v>
      </c>
      <c r="C1369" s="88">
        <f t="shared" si="337"/>
        <v>1.1163090889297134E-3</v>
      </c>
      <c r="D1369" s="88">
        <f t="shared" si="338"/>
        <v>6.2509273954219349E-4</v>
      </c>
      <c r="E1369" s="89">
        <f t="shared" si="339"/>
        <v>-0.19892130139766867</v>
      </c>
      <c r="F1369" s="90">
        <f t="shared" si="340"/>
        <v>-0.19999999999999996</v>
      </c>
      <c r="G1369" s="90">
        <f t="shared" si="341"/>
        <v>1.0439018732239093E-3</v>
      </c>
      <c r="H1369" s="90">
        <f t="shared" si="342"/>
        <v>1.0448410970831442E-3</v>
      </c>
      <c r="I1369" s="87">
        <f t="shared" si="343"/>
        <v>1.3348425482513424</v>
      </c>
      <c r="J1369" s="88">
        <f t="shared" si="344"/>
        <v>1.3358831495394448</v>
      </c>
      <c r="K1369" s="88">
        <f t="shared" si="345"/>
        <v>1.3338019469632401</v>
      </c>
      <c r="L1369" s="91">
        <f t="shared" si="346"/>
        <v>7.6857530132109391E-4</v>
      </c>
      <c r="M1369" s="88">
        <f t="shared" si="347"/>
        <v>-1.3045747086452413E-4</v>
      </c>
      <c r="N1369" s="88">
        <f t="shared" si="348"/>
        <v>1.3338166212376039</v>
      </c>
      <c r="O1369" s="92">
        <f t="shared" si="349"/>
        <v>1.3350166884341896</v>
      </c>
      <c r="P1369" s="64"/>
      <c r="Q1369" s="85">
        <v>137.20000000000101</v>
      </c>
      <c r="R1369" s="64">
        <f t="shared" si="350"/>
        <v>0</v>
      </c>
      <c r="S1369" s="64">
        <f t="shared" si="351"/>
        <v>1.34</v>
      </c>
      <c r="T1369" s="64"/>
      <c r="U1369" s="64"/>
    </row>
    <row r="1370" spans="1:21">
      <c r="A1370" s="85">
        <v>137.30000000000101</v>
      </c>
      <c r="B1370" s="87">
        <f t="shared" si="336"/>
        <v>8.7006960556843904E-4</v>
      </c>
      <c r="C1370" s="88">
        <f t="shared" si="337"/>
        <v>1.1155001795404118E-3</v>
      </c>
      <c r="D1370" s="88">
        <f t="shared" si="338"/>
        <v>6.2463903159646619E-4</v>
      </c>
      <c r="E1370" s="89">
        <f t="shared" si="339"/>
        <v>-0.19892208281417512</v>
      </c>
      <c r="F1370" s="90">
        <f t="shared" si="340"/>
        <v>-0.2</v>
      </c>
      <c r="G1370" s="90">
        <f t="shared" si="341"/>
        <v>1.0431456637014207E-3</v>
      </c>
      <c r="H1370" s="90">
        <f t="shared" si="342"/>
        <v>1.0440835266821269E-3</v>
      </c>
      <c r="I1370" s="87">
        <f t="shared" si="343"/>
        <v>1.3348462877030163</v>
      </c>
      <c r="J1370" s="88">
        <f t="shared" si="344"/>
        <v>1.335886138465231</v>
      </c>
      <c r="K1370" s="88">
        <f t="shared" si="345"/>
        <v>1.3338064369408016</v>
      </c>
      <c r="L1370" s="91">
        <f t="shared" si="346"/>
        <v>7.6801890508688964E-4</v>
      </c>
      <c r="M1370" s="88">
        <f t="shared" si="347"/>
        <v>-1.303625164311273E-4</v>
      </c>
      <c r="N1370" s="88">
        <f t="shared" si="348"/>
        <v>1.3338211005186753</v>
      </c>
      <c r="O1370" s="92">
        <f t="shared" si="349"/>
        <v>1.33502030162413</v>
      </c>
      <c r="P1370" s="64"/>
      <c r="Q1370" s="85">
        <v>137.30000000000101</v>
      </c>
      <c r="R1370" s="64">
        <f t="shared" si="350"/>
        <v>0</v>
      </c>
      <c r="S1370" s="64">
        <f t="shared" si="351"/>
        <v>1.34</v>
      </c>
      <c r="T1370" s="64"/>
      <c r="U1370" s="64"/>
    </row>
    <row r="1371" spans="1:21">
      <c r="A1371" s="85">
        <v>137.400000000001</v>
      </c>
      <c r="B1371" s="87">
        <f t="shared" si="336"/>
        <v>8.6943921170844164E-4</v>
      </c>
      <c r="C1371" s="88">
        <f t="shared" si="337"/>
        <v>1.1146924416209944E-3</v>
      </c>
      <c r="D1371" s="88">
        <f t="shared" si="338"/>
        <v>6.2418598179588892E-4</v>
      </c>
      <c r="E1371" s="89">
        <f t="shared" si="339"/>
        <v>-0.1989228630993746</v>
      </c>
      <c r="F1371" s="90">
        <f t="shared" si="340"/>
        <v>-0.2</v>
      </c>
      <c r="G1371" s="90">
        <f t="shared" si="341"/>
        <v>1.0423905489923481E-3</v>
      </c>
      <c r="H1371" s="90">
        <f t="shared" si="342"/>
        <v>1.04332705405013E-3</v>
      </c>
      <c r="I1371" s="87">
        <f t="shared" si="343"/>
        <v>1.3348500217359804</v>
      </c>
      <c r="J1371" s="88">
        <f t="shared" si="344"/>
        <v>1.3358891230541245</v>
      </c>
      <c r="K1371" s="88">
        <f t="shared" si="345"/>
        <v>1.3338109204178363</v>
      </c>
      <c r="L1371" s="91">
        <f t="shared" si="346"/>
        <v>7.6746331385306064E-4</v>
      </c>
      <c r="M1371" s="88">
        <f t="shared" si="347"/>
        <v>-1.3026770012370558E-4</v>
      </c>
      <c r="N1371" s="88">
        <f t="shared" si="348"/>
        <v>1.3338255733148021</v>
      </c>
      <c r="O1371" s="92">
        <f t="shared" si="349"/>
        <v>1.3350239095783221</v>
      </c>
      <c r="P1371" s="64"/>
      <c r="Q1371" s="85">
        <v>137.400000000001</v>
      </c>
      <c r="R1371" s="64">
        <f t="shared" si="350"/>
        <v>0</v>
      </c>
      <c r="S1371" s="64">
        <f t="shared" si="351"/>
        <v>1.34</v>
      </c>
      <c r="T1371" s="64"/>
      <c r="U1371" s="64"/>
    </row>
    <row r="1372" spans="1:21">
      <c r="A1372" s="85">
        <v>137.50000000000099</v>
      </c>
      <c r="B1372" s="87">
        <f t="shared" si="336"/>
        <v>8.6880973066897715E-4</v>
      </c>
      <c r="C1372" s="88">
        <f t="shared" si="337"/>
        <v>1.1138858726284998E-3</v>
      </c>
      <c r="D1372" s="88">
        <f t="shared" si="338"/>
        <v>6.2373358870945457E-4</v>
      </c>
      <c r="E1372" s="89">
        <f t="shared" si="339"/>
        <v>-0.19892364225572179</v>
      </c>
      <c r="F1372" s="90">
        <f t="shared" si="340"/>
        <v>-0.20000000000000004</v>
      </c>
      <c r="G1372" s="90">
        <f t="shared" si="341"/>
        <v>1.0416365267208628E-3</v>
      </c>
      <c r="H1372" s="90">
        <f t="shared" si="342"/>
        <v>1.0425716768027726E-3</v>
      </c>
      <c r="I1372" s="87">
        <f t="shared" si="343"/>
        <v>1.3348537503620042</v>
      </c>
      <c r="J1372" s="88">
        <f t="shared" si="344"/>
        <v>1.3358921033155582</v>
      </c>
      <c r="K1372" s="88">
        <f t="shared" si="345"/>
        <v>1.3338153974084503</v>
      </c>
      <c r="L1372" s="91">
        <f t="shared" si="346"/>
        <v>7.6690852587383944E-4</v>
      </c>
      <c r="M1372" s="88">
        <f t="shared" si="347"/>
        <v>-1.3017302164120844E-4</v>
      </c>
      <c r="N1372" s="88">
        <f t="shared" si="348"/>
        <v>1.3338300396400569</v>
      </c>
      <c r="O1372" s="92">
        <f t="shared" si="349"/>
        <v>1.3350275123081379</v>
      </c>
      <c r="P1372" s="64"/>
      <c r="Q1372" s="85">
        <v>137.50000000000099</v>
      </c>
      <c r="R1372" s="64">
        <f t="shared" si="350"/>
        <v>0</v>
      </c>
      <c r="S1372" s="64">
        <f t="shared" si="351"/>
        <v>1.34</v>
      </c>
      <c r="T1372" s="64"/>
      <c r="U1372" s="64"/>
    </row>
    <row r="1373" spans="1:21">
      <c r="A1373" s="85">
        <v>137.60000000000099</v>
      </c>
      <c r="B1373" s="87">
        <f t="shared" si="336"/>
        <v>8.6818116046881151E-4</v>
      </c>
      <c r="C1373" s="88">
        <f t="shared" si="337"/>
        <v>1.113080470027322E-3</v>
      </c>
      <c r="D1373" s="88">
        <f t="shared" si="338"/>
        <v>6.2328185091030104E-4</v>
      </c>
      <c r="E1373" s="89">
        <f t="shared" si="339"/>
        <v>-0.19892442028566484</v>
      </c>
      <c r="F1373" s="90">
        <f t="shared" si="340"/>
        <v>-0.2</v>
      </c>
      <c r="G1373" s="90">
        <f t="shared" si="341"/>
        <v>1.0408835945180056E-3</v>
      </c>
      <c r="H1373" s="90">
        <f t="shared" si="342"/>
        <v>1.0418173925625738E-3</v>
      </c>
      <c r="I1373" s="87">
        <f t="shared" si="343"/>
        <v>1.3348574735928231</v>
      </c>
      <c r="J1373" s="88">
        <f t="shared" si="344"/>
        <v>1.3358950792589364</v>
      </c>
      <c r="K1373" s="88">
        <f t="shared" si="345"/>
        <v>1.3338198679267099</v>
      </c>
      <c r="L1373" s="91">
        <f t="shared" si="346"/>
        <v>7.6635453940852708E-4</v>
      </c>
      <c r="M1373" s="88">
        <f t="shared" si="347"/>
        <v>-1.3007848068343034E-4</v>
      </c>
      <c r="N1373" s="88">
        <f t="shared" si="348"/>
        <v>1.3338344995084719</v>
      </c>
      <c r="O1373" s="92">
        <f t="shared" si="349"/>
        <v>1.335031109824917</v>
      </c>
      <c r="P1373" s="64"/>
      <c r="Q1373" s="85">
        <v>137.60000000000099</v>
      </c>
      <c r="R1373" s="64">
        <f t="shared" si="350"/>
        <v>0</v>
      </c>
      <c r="S1373" s="64">
        <f t="shared" si="351"/>
        <v>1.34</v>
      </c>
      <c r="T1373" s="64"/>
      <c r="U1373" s="64"/>
    </row>
    <row r="1374" spans="1:21">
      <c r="A1374" s="85">
        <v>137.70000000000101</v>
      </c>
      <c r="B1374" s="87">
        <f t="shared" si="336"/>
        <v>8.675534991324401E-4</v>
      </c>
      <c r="C1374" s="88">
        <f t="shared" si="337"/>
        <v>1.1122762312891826E-3</v>
      </c>
      <c r="D1374" s="88">
        <f t="shared" si="338"/>
        <v>6.2283076697569769E-4</v>
      </c>
      <c r="E1374" s="89">
        <f t="shared" si="339"/>
        <v>-0.1989251971916442</v>
      </c>
      <c r="F1374" s="90">
        <f t="shared" si="340"/>
        <v>-0.19999999999999996</v>
      </c>
      <c r="G1374" s="90">
        <f t="shared" si="341"/>
        <v>1.0401317500216617E-3</v>
      </c>
      <c r="H1374" s="90">
        <f t="shared" si="342"/>
        <v>1.0410641989589281E-3</v>
      </c>
      <c r="I1374" s="87">
        <f t="shared" si="343"/>
        <v>1.3348611914401389</v>
      </c>
      <c r="J1374" s="88">
        <f t="shared" si="344"/>
        <v>1.3358980508936371</v>
      </c>
      <c r="K1374" s="88">
        <f t="shared" si="345"/>
        <v>1.3338243319866405</v>
      </c>
      <c r="L1374" s="91">
        <f t="shared" si="346"/>
        <v>7.6580135272165872E-4</v>
      </c>
      <c r="M1374" s="88">
        <f t="shared" si="347"/>
        <v>-1.2998407695051181E-4</v>
      </c>
      <c r="N1374" s="88">
        <f t="shared" si="348"/>
        <v>1.3338389529340384</v>
      </c>
      <c r="O1374" s="92">
        <f t="shared" si="349"/>
        <v>1.3350347021399653</v>
      </c>
      <c r="P1374" s="64"/>
      <c r="Q1374" s="85">
        <v>137.70000000000101</v>
      </c>
      <c r="R1374" s="64">
        <f t="shared" si="350"/>
        <v>0</v>
      </c>
      <c r="S1374" s="64">
        <f t="shared" si="351"/>
        <v>1.34</v>
      </c>
      <c r="T1374" s="64"/>
      <c r="U1374" s="64"/>
    </row>
    <row r="1375" spans="1:21">
      <c r="A1375" s="86">
        <v>137.80000000000101</v>
      </c>
      <c r="B1375" s="87">
        <f t="shared" si="336"/>
        <v>8.6692674469006728E-4</v>
      </c>
      <c r="C1375" s="88">
        <f t="shared" si="337"/>
        <v>1.1114731538931063E-3</v>
      </c>
      <c r="D1375" s="88">
        <f t="shared" si="338"/>
        <v>6.2238033548702831E-4</v>
      </c>
      <c r="E1375" s="89">
        <f t="shared" si="339"/>
        <v>-0.19892597297609427</v>
      </c>
      <c r="F1375" s="90">
        <f t="shared" si="340"/>
        <v>-0.20000000000000009</v>
      </c>
      <c r="G1375" s="90">
        <f t="shared" si="341"/>
        <v>1.039380990876537E-3</v>
      </c>
      <c r="H1375" s="90">
        <f t="shared" si="342"/>
        <v>1.0403120936280808E-3</v>
      </c>
      <c r="I1375" s="87">
        <f t="shared" si="343"/>
        <v>1.3348649039156191</v>
      </c>
      <c r="J1375" s="88">
        <f t="shared" si="344"/>
        <v>1.3359010182290112</v>
      </c>
      <c r="K1375" s="88">
        <f t="shared" si="345"/>
        <v>1.3338287896022272</v>
      </c>
      <c r="L1375" s="91">
        <f t="shared" si="346"/>
        <v>7.6524896408217255E-4</v>
      </c>
      <c r="M1375" s="88">
        <f t="shared" si="347"/>
        <v>-1.2988981014443632E-4</v>
      </c>
      <c r="N1375" s="88">
        <f t="shared" si="348"/>
        <v>1.333843399930708</v>
      </c>
      <c r="O1375" s="92">
        <f t="shared" si="349"/>
        <v>1.3350382892645571</v>
      </c>
      <c r="P1375" s="64"/>
      <c r="Q1375" s="85">
        <v>137.80000000000101</v>
      </c>
      <c r="R1375" s="64">
        <f t="shared" si="350"/>
        <v>0</v>
      </c>
      <c r="S1375" s="64">
        <f t="shared" si="351"/>
        <v>1.34</v>
      </c>
      <c r="T1375" s="64"/>
      <c r="U1375" s="64"/>
    </row>
    <row r="1376" spans="1:21">
      <c r="A1376" s="85">
        <v>137.900000000001</v>
      </c>
      <c r="B1376" s="87">
        <f t="shared" si="336"/>
        <v>8.6630089517758535E-4</v>
      </c>
      <c r="C1376" s="88">
        <f t="shared" si="337"/>
        <v>1.1106712353253921E-3</v>
      </c>
      <c r="D1376" s="88">
        <f t="shared" si="338"/>
        <v>6.2193055502977868E-4</v>
      </c>
      <c r="E1376" s="89">
        <f t="shared" si="339"/>
        <v>-0.19892674764144147</v>
      </c>
      <c r="F1376" s="90">
        <f t="shared" si="340"/>
        <v>-0.20000000000000009</v>
      </c>
      <c r="G1376" s="90">
        <f t="shared" si="341"/>
        <v>1.0386313147341317E-3</v>
      </c>
      <c r="H1376" s="90">
        <f t="shared" si="342"/>
        <v>1.0395610742131025E-3</v>
      </c>
      <c r="I1376" s="87">
        <f t="shared" si="343"/>
        <v>1.3348686110308983</v>
      </c>
      <c r="J1376" s="88">
        <f t="shared" si="344"/>
        <v>1.335903981274382</v>
      </c>
      <c r="K1376" s="88">
        <f t="shared" si="345"/>
        <v>1.3338332407874145</v>
      </c>
      <c r="L1376" s="91">
        <f t="shared" si="346"/>
        <v>7.6469737176473873E-4</v>
      </c>
      <c r="M1376" s="88">
        <f t="shared" si="347"/>
        <v>-1.2979567996720061E-4</v>
      </c>
      <c r="N1376" s="88">
        <f t="shared" si="348"/>
        <v>1.3338478405123917</v>
      </c>
      <c r="O1376" s="92">
        <f t="shared" si="349"/>
        <v>1.3350418712099339</v>
      </c>
      <c r="P1376" s="64"/>
      <c r="Q1376" s="85">
        <v>137.900000000001</v>
      </c>
      <c r="R1376" s="64">
        <f t="shared" si="350"/>
        <v>0</v>
      </c>
      <c r="S1376" s="64">
        <f t="shared" si="351"/>
        <v>1.34</v>
      </c>
      <c r="T1376" s="64"/>
      <c r="U1376" s="64"/>
    </row>
    <row r="1377" spans="1:21">
      <c r="A1377" s="85">
        <v>138.00000000000099</v>
      </c>
      <c r="B1377" s="87">
        <f t="shared" si="336"/>
        <v>8.6567594863655407E-4</v>
      </c>
      <c r="C1377" s="88">
        <f t="shared" si="337"/>
        <v>1.1098704730795883E-3</v>
      </c>
      <c r="D1377" s="88">
        <f t="shared" si="338"/>
        <v>6.2148142419351984E-4</v>
      </c>
      <c r="E1377" s="89">
        <f t="shared" si="339"/>
        <v>-0.19892752119010568</v>
      </c>
      <c r="F1377" s="90">
        <f t="shared" si="340"/>
        <v>-0.1999999999999999</v>
      </c>
      <c r="G1377" s="90">
        <f t="shared" si="341"/>
        <v>1.037882719252717E-3</v>
      </c>
      <c r="H1377" s="90">
        <f t="shared" si="342"/>
        <v>1.0388111383638648E-3</v>
      </c>
      <c r="I1377" s="87">
        <f t="shared" si="343"/>
        <v>1.3348723127975763</v>
      </c>
      <c r="J1377" s="88">
        <f t="shared" si="344"/>
        <v>1.3359069400390462</v>
      </c>
      <c r="K1377" s="88">
        <f t="shared" si="345"/>
        <v>1.3338376855561065</v>
      </c>
      <c r="L1377" s="91">
        <f t="shared" si="346"/>
        <v>7.6414657404842983E-4</v>
      </c>
      <c r="M1377" s="88">
        <f t="shared" si="347"/>
        <v>-1.2970168612181263E-4</v>
      </c>
      <c r="N1377" s="88">
        <f t="shared" si="348"/>
        <v>1.33385227469296</v>
      </c>
      <c r="O1377" s="92">
        <f t="shared" si="349"/>
        <v>1.3350454479873035</v>
      </c>
      <c r="P1377" s="64"/>
      <c r="Q1377" s="85">
        <v>138.00000000000099</v>
      </c>
      <c r="R1377" s="64">
        <f t="shared" si="350"/>
        <v>0</v>
      </c>
      <c r="S1377" s="64">
        <f t="shared" si="351"/>
        <v>1.34</v>
      </c>
      <c r="T1377" s="64"/>
      <c r="U1377" s="64"/>
    </row>
    <row r="1378" spans="1:21">
      <c r="A1378" s="85">
        <v>138.10000000000099</v>
      </c>
      <c r="B1378" s="87">
        <f t="shared" si="336"/>
        <v>8.6505190311418059E-4</v>
      </c>
      <c r="C1378" s="88">
        <f t="shared" si="337"/>
        <v>1.1090708646564671E-3</v>
      </c>
      <c r="D1378" s="88">
        <f t="shared" si="338"/>
        <v>6.2103294157189401E-4</v>
      </c>
      <c r="E1378" s="89">
        <f t="shared" si="339"/>
        <v>-0.19892829362449957</v>
      </c>
      <c r="F1378" s="90">
        <f t="shared" si="340"/>
        <v>-0.2</v>
      </c>
      <c r="G1378" s="90">
        <f t="shared" si="341"/>
        <v>1.0371352020973105E-3</v>
      </c>
      <c r="H1378" s="90">
        <f t="shared" si="342"/>
        <v>1.0380622837370167E-3</v>
      </c>
      <c r="I1378" s="87">
        <f t="shared" si="343"/>
        <v>1.3348760092272205</v>
      </c>
      <c r="J1378" s="88">
        <f t="shared" si="344"/>
        <v>1.3359098945322729</v>
      </c>
      <c r="K1378" s="88">
        <f t="shared" si="345"/>
        <v>1.3338421239221678</v>
      </c>
      <c r="L1378" s="91">
        <f t="shared" si="346"/>
        <v>7.6359656921755142E-4</v>
      </c>
      <c r="M1378" s="88">
        <f t="shared" si="347"/>
        <v>-1.2960782831279049E-4</v>
      </c>
      <c r="N1378" s="88">
        <f t="shared" si="348"/>
        <v>1.3338567024862438</v>
      </c>
      <c r="O1378" s="92">
        <f t="shared" si="349"/>
        <v>1.3350490196078433</v>
      </c>
      <c r="P1378" s="64"/>
      <c r="Q1378" s="85">
        <v>138.10000000000099</v>
      </c>
      <c r="R1378" s="64">
        <f t="shared" si="350"/>
        <v>0</v>
      </c>
      <c r="S1378" s="64">
        <f t="shared" si="351"/>
        <v>1.34</v>
      </c>
      <c r="T1378" s="64"/>
      <c r="U1378" s="64"/>
    </row>
    <row r="1379" spans="1:21">
      <c r="A1379" s="85">
        <v>138.20000000000101</v>
      </c>
      <c r="B1379" s="87">
        <f t="shared" si="336"/>
        <v>8.6442875666329863E-4</v>
      </c>
      <c r="C1379" s="88">
        <f t="shared" si="337"/>
        <v>1.1082724075639966E-3</v>
      </c>
      <c r="D1379" s="88">
        <f t="shared" si="338"/>
        <v>6.205851057626005E-4</v>
      </c>
      <c r="E1379" s="89">
        <f t="shared" si="339"/>
        <v>-0.19892906494702892</v>
      </c>
      <c r="F1379" s="90">
        <f t="shared" si="340"/>
        <v>-0.2</v>
      </c>
      <c r="G1379" s="90">
        <f t="shared" si="341"/>
        <v>1.0363887609396514E-3</v>
      </c>
      <c r="H1379" s="90">
        <f t="shared" si="342"/>
        <v>1.0373145079959584E-3</v>
      </c>
      <c r="I1379" s="87">
        <f t="shared" si="343"/>
        <v>1.3348797003313646</v>
      </c>
      <c r="J1379" s="88">
        <f t="shared" si="344"/>
        <v>1.3359128447633064</v>
      </c>
      <c r="K1379" s="88">
        <f t="shared" si="345"/>
        <v>1.3338465558994226</v>
      </c>
      <c r="L1379" s="91">
        <f t="shared" si="346"/>
        <v>7.6304735556130857E-4</v>
      </c>
      <c r="M1379" s="88">
        <f t="shared" si="347"/>
        <v>-1.2951410624466523E-4</v>
      </c>
      <c r="N1379" s="88">
        <f t="shared" si="348"/>
        <v>1.3338611239060343</v>
      </c>
      <c r="O1379" s="92">
        <f t="shared" si="349"/>
        <v>1.3350525860826972</v>
      </c>
      <c r="P1379" s="64"/>
      <c r="Q1379" s="85">
        <v>138.20000000000101</v>
      </c>
      <c r="R1379" s="64">
        <f t="shared" si="350"/>
        <v>0</v>
      </c>
      <c r="S1379" s="64">
        <f t="shared" si="351"/>
        <v>1.34</v>
      </c>
      <c r="T1379" s="64"/>
      <c r="U1379" s="64"/>
    </row>
    <row r="1380" spans="1:21">
      <c r="A1380" s="85">
        <v>138.30000000000101</v>
      </c>
      <c r="B1380" s="87">
        <f t="shared" si="336"/>
        <v>8.6380650734234896E-4</v>
      </c>
      <c r="C1380" s="88">
        <f t="shared" si="337"/>
        <v>1.1074750993173182E-3</v>
      </c>
      <c r="D1380" s="88">
        <f t="shared" si="338"/>
        <v>6.2013791536737976E-4</v>
      </c>
      <c r="E1380" s="89">
        <f t="shared" si="339"/>
        <v>-0.19892983516009322</v>
      </c>
      <c r="F1380" s="90">
        <f t="shared" si="340"/>
        <v>-0.20000000000000009</v>
      </c>
      <c r="G1380" s="90">
        <f t="shared" si="341"/>
        <v>1.0356433934581783E-3</v>
      </c>
      <c r="H1380" s="90">
        <f t="shared" si="342"/>
        <v>1.0365678088108188E-3</v>
      </c>
      <c r="I1380" s="87">
        <f t="shared" si="343"/>
        <v>1.334883386121509</v>
      </c>
      <c r="J1380" s="88">
        <f t="shared" si="344"/>
        <v>1.3359157907413619</v>
      </c>
      <c r="K1380" s="88">
        <f t="shared" si="345"/>
        <v>1.3338509815016559</v>
      </c>
      <c r="L1380" s="91">
        <f t="shared" si="346"/>
        <v>7.6249893137364023E-4</v>
      </c>
      <c r="M1380" s="88">
        <f t="shared" si="347"/>
        <v>-1.2942051962331171E-4</v>
      </c>
      <c r="N1380" s="88">
        <f t="shared" si="348"/>
        <v>1.333865538966083</v>
      </c>
      <c r="O1380" s="92">
        <f t="shared" si="349"/>
        <v>1.3350561474229774</v>
      </c>
      <c r="P1380" s="64"/>
      <c r="Q1380" s="85">
        <v>138.30000000000101</v>
      </c>
      <c r="R1380" s="64">
        <f t="shared" si="350"/>
        <v>0</v>
      </c>
      <c r="S1380" s="64">
        <f t="shared" si="351"/>
        <v>1.34</v>
      </c>
      <c r="T1380" s="64"/>
      <c r="U1380" s="64"/>
    </row>
    <row r="1381" spans="1:21">
      <c r="A1381" s="85">
        <v>138.400000000001</v>
      </c>
      <c r="B1381" s="87">
        <f t="shared" si="336"/>
        <v>8.6318515321535841E-4</v>
      </c>
      <c r="C1381" s="88">
        <f t="shared" si="337"/>
        <v>1.1066789374387163E-3</v>
      </c>
      <c r="D1381" s="88">
        <f t="shared" si="338"/>
        <v>6.1969136899200049E-4</v>
      </c>
      <c r="E1381" s="89">
        <f t="shared" si="339"/>
        <v>-0.198930604266084</v>
      </c>
      <c r="F1381" s="90">
        <f t="shared" si="340"/>
        <v>-0.19999999999999996</v>
      </c>
      <c r="G1381" s="90">
        <f t="shared" si="341"/>
        <v>1.034899097338002E-3</v>
      </c>
      <c r="H1381" s="90">
        <f t="shared" si="342"/>
        <v>1.03582218385843E-3</v>
      </c>
      <c r="I1381" s="87">
        <f t="shared" si="343"/>
        <v>1.334887066609121</v>
      </c>
      <c r="J1381" s="88">
        <f t="shared" si="344"/>
        <v>1.3359187324756296</v>
      </c>
      <c r="K1381" s="88">
        <f t="shared" si="345"/>
        <v>1.3338554007426124</v>
      </c>
      <c r="L1381" s="91">
        <f t="shared" si="346"/>
        <v>7.6195129495355114E-4</v>
      </c>
      <c r="M1381" s="88">
        <f t="shared" si="347"/>
        <v>-1.2932706815544937E-4</v>
      </c>
      <c r="N1381" s="88">
        <f t="shared" si="348"/>
        <v>1.3338699476801015</v>
      </c>
      <c r="O1381" s="92">
        <f t="shared" si="349"/>
        <v>1.3350597036397642</v>
      </c>
      <c r="P1381" s="64"/>
      <c r="Q1381" s="85">
        <v>138.400000000001</v>
      </c>
      <c r="R1381" s="64">
        <f t="shared" si="350"/>
        <v>0</v>
      </c>
      <c r="S1381" s="64">
        <f t="shared" si="351"/>
        <v>1.34</v>
      </c>
      <c r="T1381" s="64"/>
      <c r="U1381" s="64"/>
    </row>
    <row r="1382" spans="1:21">
      <c r="A1382" s="85">
        <v>138.50000000000099</v>
      </c>
      <c r="B1382" s="87">
        <f t="shared" si="336"/>
        <v>8.6256469235192017E-4</v>
      </c>
      <c r="C1382" s="88">
        <f t="shared" si="337"/>
        <v>1.1058839194575971E-3</v>
      </c>
      <c r="D1382" s="88">
        <f t="shared" si="338"/>
        <v>6.1924546524624315E-4</v>
      </c>
      <c r="E1382" s="89">
        <f t="shared" si="339"/>
        <v>-0.19893137226738675</v>
      </c>
      <c r="F1382" s="90">
        <f t="shared" si="340"/>
        <v>-0.20000000000000004</v>
      </c>
      <c r="G1382" s="90">
        <f t="shared" si="341"/>
        <v>1.0341558702708839E-3</v>
      </c>
      <c r="H1382" s="90">
        <f t="shared" si="342"/>
        <v>1.0350776308223042E-3</v>
      </c>
      <c r="I1382" s="87">
        <f t="shared" si="343"/>
        <v>1.3348907418056355</v>
      </c>
      <c r="J1382" s="88">
        <f t="shared" si="344"/>
        <v>1.3359216699752736</v>
      </c>
      <c r="K1382" s="88">
        <f t="shared" si="345"/>
        <v>1.3338598136359974</v>
      </c>
      <c r="L1382" s="91">
        <f t="shared" si="346"/>
        <v>7.61404444605277E-4</v>
      </c>
      <c r="M1382" s="88">
        <f t="shared" si="347"/>
        <v>-1.2923375154814316E-4</v>
      </c>
      <c r="N1382" s="88">
        <f t="shared" si="348"/>
        <v>1.3338743500617622</v>
      </c>
      <c r="O1382" s="92">
        <f t="shared" si="349"/>
        <v>1.3350632547441059</v>
      </c>
      <c r="P1382" s="64"/>
      <c r="Q1382" s="85">
        <v>138.50000000000099</v>
      </c>
      <c r="R1382" s="64">
        <f t="shared" si="350"/>
        <v>0</v>
      </c>
      <c r="S1382" s="64">
        <f t="shared" si="351"/>
        <v>1.34</v>
      </c>
      <c r="T1382" s="64"/>
      <c r="U1382" s="64"/>
    </row>
    <row r="1383" spans="1:21">
      <c r="A1383" s="85">
        <v>138.60000000000099</v>
      </c>
      <c r="B1383" s="87">
        <f t="shared" si="336"/>
        <v>8.6194512282717381E-4</v>
      </c>
      <c r="C1383" s="88">
        <f t="shared" si="337"/>
        <v>1.1050900429104597E-3</v>
      </c>
      <c r="D1383" s="88">
        <f t="shared" si="338"/>
        <v>6.1880020274388795E-4</v>
      </c>
      <c r="E1383" s="89">
        <f t="shared" si="339"/>
        <v>-0.19893213916637961</v>
      </c>
      <c r="F1383" s="90">
        <f t="shared" si="340"/>
        <v>-0.2</v>
      </c>
      <c r="G1383" s="90">
        <f t="shared" si="341"/>
        <v>1.0334137099552113E-3</v>
      </c>
      <c r="H1383" s="90">
        <f t="shared" si="342"/>
        <v>1.0343341473926086E-3</v>
      </c>
      <c r="I1383" s="87">
        <f t="shared" si="343"/>
        <v>1.3348944117224537</v>
      </c>
      <c r="J1383" s="88">
        <f t="shared" si="344"/>
        <v>1.3359246032494299</v>
      </c>
      <c r="K1383" s="88">
        <f t="shared" si="345"/>
        <v>1.3338642201954773</v>
      </c>
      <c r="L1383" s="91">
        <f t="shared" si="346"/>
        <v>7.6085837863728775E-4</v>
      </c>
      <c r="M1383" s="88">
        <f t="shared" si="347"/>
        <v>-1.2914056950996794E-4</v>
      </c>
      <c r="N1383" s="88">
        <f t="shared" si="348"/>
        <v>1.3338787461246986</v>
      </c>
      <c r="O1383" s="92">
        <f t="shared" si="349"/>
        <v>1.3350668007470192</v>
      </c>
      <c r="P1383" s="64"/>
      <c r="Q1383" s="85">
        <v>138.60000000000099</v>
      </c>
      <c r="R1383" s="64">
        <f t="shared" si="350"/>
        <v>0</v>
      </c>
      <c r="S1383" s="64">
        <f t="shared" si="351"/>
        <v>1.34</v>
      </c>
      <c r="T1383" s="64"/>
      <c r="U1383" s="64"/>
    </row>
    <row r="1384" spans="1:21">
      <c r="A1384" s="85">
        <v>138.70000000000101</v>
      </c>
      <c r="B1384" s="87">
        <f t="shared" si="336"/>
        <v>8.6132644272178527E-4</v>
      </c>
      <c r="C1384" s="88">
        <f t="shared" si="337"/>
        <v>1.1042973053408723E-3</v>
      </c>
      <c r="D1384" s="88">
        <f t="shared" si="338"/>
        <v>6.1835558010269831E-4</v>
      </c>
      <c r="E1384" s="89">
        <f t="shared" si="339"/>
        <v>-0.19893290496543412</v>
      </c>
      <c r="F1384" s="90">
        <f t="shared" si="340"/>
        <v>-0.19999999999999984</v>
      </c>
      <c r="G1384" s="90">
        <f t="shared" si="341"/>
        <v>1.0326726140959736E-3</v>
      </c>
      <c r="H1384" s="90">
        <f t="shared" si="342"/>
        <v>1.0335917312661422E-3</v>
      </c>
      <c r="I1384" s="87">
        <f t="shared" si="343"/>
        <v>1.3348980763709446</v>
      </c>
      <c r="J1384" s="88">
        <f t="shared" si="344"/>
        <v>1.3359275323072097</v>
      </c>
      <c r="K1384" s="88">
        <f t="shared" si="345"/>
        <v>1.3338686204346795</v>
      </c>
      <c r="L1384" s="91">
        <f t="shared" si="346"/>
        <v>7.6031309536295092E-4</v>
      </c>
      <c r="M1384" s="88">
        <f t="shared" si="347"/>
        <v>-1.290475217500103E-4</v>
      </c>
      <c r="N1384" s="88">
        <f t="shared" si="348"/>
        <v>1.333883135882505</v>
      </c>
      <c r="O1384" s="92">
        <f t="shared" si="349"/>
        <v>1.3350703416594891</v>
      </c>
      <c r="P1384" s="64"/>
      <c r="Q1384" s="85">
        <v>138.70000000000101</v>
      </c>
      <c r="R1384" s="64">
        <f t="shared" si="350"/>
        <v>0</v>
      </c>
      <c r="S1384" s="64">
        <f t="shared" si="351"/>
        <v>1.34</v>
      </c>
      <c r="T1384" s="64"/>
      <c r="U1384" s="64"/>
    </row>
    <row r="1385" spans="1:21">
      <c r="A1385" s="85">
        <v>138.80000000000101</v>
      </c>
      <c r="B1385" s="87">
        <f t="shared" si="336"/>
        <v>8.607086501219275E-4</v>
      </c>
      <c r="C1385" s="88">
        <f t="shared" si="337"/>
        <v>1.1035057042994476E-3</v>
      </c>
      <c r="D1385" s="88">
        <f t="shared" si="338"/>
        <v>6.1791159594440728E-4</v>
      </c>
      <c r="E1385" s="89">
        <f t="shared" si="339"/>
        <v>-0.19893366966691509</v>
      </c>
      <c r="F1385" s="90">
        <f t="shared" si="340"/>
        <v>-0.19999999999999996</v>
      </c>
      <c r="G1385" s="90">
        <f t="shared" si="341"/>
        <v>1.0319325804047394E-3</v>
      </c>
      <c r="H1385" s="90">
        <f t="shared" si="342"/>
        <v>1.032850380146313E-3</v>
      </c>
      <c r="I1385" s="87">
        <f t="shared" si="343"/>
        <v>1.3349017357624444</v>
      </c>
      <c r="J1385" s="88">
        <f t="shared" si="344"/>
        <v>1.3359304571576975</v>
      </c>
      <c r="K1385" s="88">
        <f t="shared" si="345"/>
        <v>1.3338730143671915</v>
      </c>
      <c r="L1385" s="91">
        <f t="shared" si="346"/>
        <v>7.5976859310103169E-4</v>
      </c>
      <c r="M1385" s="88">
        <f t="shared" si="347"/>
        <v>-1.2895460797803489E-4</v>
      </c>
      <c r="N1385" s="88">
        <f t="shared" si="348"/>
        <v>1.3338875193487361</v>
      </c>
      <c r="O1385" s="92">
        <f t="shared" si="349"/>
        <v>1.3350738774924689</v>
      </c>
      <c r="P1385" s="64"/>
      <c r="Q1385" s="85">
        <v>138.80000000000101</v>
      </c>
      <c r="R1385" s="64">
        <f t="shared" si="350"/>
        <v>0</v>
      </c>
      <c r="S1385" s="64">
        <f t="shared" si="351"/>
        <v>1.34</v>
      </c>
      <c r="T1385" s="64"/>
      <c r="U1385" s="64"/>
    </row>
    <row r="1386" spans="1:21">
      <c r="A1386" s="85">
        <v>138.900000000001</v>
      </c>
      <c r="B1386" s="87">
        <f t="shared" si="336"/>
        <v>8.6009174311925981E-4</v>
      </c>
      <c r="C1386" s="88">
        <f t="shared" si="337"/>
        <v>1.1027152373438152E-3</v>
      </c>
      <c r="D1386" s="88">
        <f t="shared" si="338"/>
        <v>6.1746824889470457E-4</v>
      </c>
      <c r="E1386" s="89">
        <f t="shared" si="339"/>
        <v>-0.19893443327318031</v>
      </c>
      <c r="F1386" s="90">
        <f t="shared" si="340"/>
        <v>-0.19999999999999996</v>
      </c>
      <c r="G1386" s="90">
        <f t="shared" si="341"/>
        <v>1.0311936065996315E-3</v>
      </c>
      <c r="H1386" s="90">
        <f t="shared" si="342"/>
        <v>1.0321100917431117E-3</v>
      </c>
      <c r="I1386" s="87">
        <f t="shared" si="343"/>
        <v>1.3349053899082568</v>
      </c>
      <c r="J1386" s="88">
        <f t="shared" si="344"/>
        <v>1.3359333778099516</v>
      </c>
      <c r="K1386" s="88">
        <f t="shared" si="345"/>
        <v>1.333877402006562</v>
      </c>
      <c r="L1386" s="91">
        <f t="shared" si="346"/>
        <v>7.5922487017469355E-4</v>
      </c>
      <c r="M1386" s="88">
        <f t="shared" si="347"/>
        <v>-1.2886182790514971E-4</v>
      </c>
      <c r="N1386" s="88">
        <f t="shared" si="348"/>
        <v>1.3338918965369082</v>
      </c>
      <c r="O1386" s="92">
        <f t="shared" si="349"/>
        <v>1.3350774082568808</v>
      </c>
      <c r="P1386" s="64"/>
      <c r="Q1386" s="85">
        <v>138.900000000001</v>
      </c>
      <c r="R1386" s="64">
        <f t="shared" si="350"/>
        <v>0</v>
      </c>
      <c r="S1386" s="64">
        <f t="shared" si="351"/>
        <v>1.34</v>
      </c>
      <c r="T1386" s="64"/>
      <c r="U1386" s="64"/>
    </row>
    <row r="1387" spans="1:21">
      <c r="A1387" s="85">
        <v>139.00000000000099</v>
      </c>
      <c r="B1387" s="87">
        <f t="shared" si="336"/>
        <v>8.5947571981090918E-4</v>
      </c>
      <c r="C1387" s="88">
        <f t="shared" si="337"/>
        <v>1.1019259020385985E-3</v>
      </c>
      <c r="D1387" s="88">
        <f t="shared" si="338"/>
        <v>6.1702553758321991E-4</v>
      </c>
      <c r="E1387" s="89">
        <f t="shared" si="339"/>
        <v>-0.19893519578658117</v>
      </c>
      <c r="F1387" s="90">
        <f t="shared" si="340"/>
        <v>-0.2</v>
      </c>
      <c r="G1387" s="90">
        <f t="shared" si="341"/>
        <v>1.0304556904053052E-3</v>
      </c>
      <c r="H1387" s="90">
        <f t="shared" si="342"/>
        <v>1.031370863773091E-3</v>
      </c>
      <c r="I1387" s="87">
        <f t="shared" si="343"/>
        <v>1.3349090388196536</v>
      </c>
      <c r="J1387" s="88">
        <f t="shared" si="344"/>
        <v>1.3359362942730051</v>
      </c>
      <c r="K1387" s="88">
        <f t="shared" si="345"/>
        <v>1.3338817833663019</v>
      </c>
      <c r="L1387" s="91">
        <f t="shared" si="346"/>
        <v>7.5868192491199713E-4</v>
      </c>
      <c r="M1387" s="88">
        <f t="shared" si="347"/>
        <v>-1.2876918124264162E-4</v>
      </c>
      <c r="N1387" s="88">
        <f t="shared" si="348"/>
        <v>1.3338962674604995</v>
      </c>
      <c r="O1387" s="92">
        <f t="shared" si="349"/>
        <v>1.3350809339636158</v>
      </c>
      <c r="P1387" s="64"/>
      <c r="Q1387" s="85">
        <v>139.00000000000099</v>
      </c>
      <c r="R1387" s="64">
        <f t="shared" si="350"/>
        <v>0</v>
      </c>
      <c r="S1387" s="64">
        <f t="shared" si="351"/>
        <v>1.34</v>
      </c>
      <c r="T1387" s="64"/>
      <c r="U1387" s="64"/>
    </row>
    <row r="1388" spans="1:21">
      <c r="A1388" s="85">
        <v>139.10000000000099</v>
      </c>
      <c r="B1388" s="87">
        <f t="shared" si="336"/>
        <v>8.5886057829944991E-4</v>
      </c>
      <c r="C1388" s="88">
        <f t="shared" si="337"/>
        <v>1.1011376959553887E-3</v>
      </c>
      <c r="D1388" s="88">
        <f t="shared" si="338"/>
        <v>6.1658346064351105E-4</v>
      </c>
      <c r="E1388" s="89">
        <f t="shared" si="339"/>
        <v>-0.19893595720946203</v>
      </c>
      <c r="F1388" s="90">
        <f t="shared" si="340"/>
        <v>-0.20000000000000004</v>
      </c>
      <c r="G1388" s="90">
        <f t="shared" si="341"/>
        <v>1.0297188295529231E-3</v>
      </c>
      <c r="H1388" s="90">
        <f t="shared" si="342"/>
        <v>1.0306326939593399E-3</v>
      </c>
      <c r="I1388" s="87">
        <f t="shared" si="343"/>
        <v>1.334912682507873</v>
      </c>
      <c r="J1388" s="88">
        <f t="shared" si="344"/>
        <v>1.3359392065558637</v>
      </c>
      <c r="K1388" s="88">
        <f t="shared" si="345"/>
        <v>1.3338861584598822</v>
      </c>
      <c r="L1388" s="91">
        <f t="shared" si="346"/>
        <v>7.5813975564556838E-4</v>
      </c>
      <c r="M1388" s="88">
        <f t="shared" si="347"/>
        <v>-1.2867666770330724E-4</v>
      </c>
      <c r="N1388" s="88">
        <f t="shared" si="348"/>
        <v>1.3339006321329483</v>
      </c>
      <c r="O1388" s="92">
        <f t="shared" si="349"/>
        <v>1.335084454623533</v>
      </c>
      <c r="P1388" s="64"/>
      <c r="Q1388" s="85">
        <v>139.10000000000099</v>
      </c>
      <c r="R1388" s="64">
        <f t="shared" si="350"/>
        <v>0</v>
      </c>
      <c r="S1388" s="64">
        <f t="shared" si="351"/>
        <v>1.34</v>
      </c>
      <c r="T1388" s="64"/>
      <c r="U1388" s="64"/>
    </row>
    <row r="1389" spans="1:21">
      <c r="A1389" s="85">
        <v>139.20000000000101</v>
      </c>
      <c r="B1389" s="87">
        <f t="shared" si="336"/>
        <v>8.582463166928846E-4</v>
      </c>
      <c r="C1389" s="88">
        <f t="shared" si="337"/>
        <v>1.10035061667272E-3</v>
      </c>
      <c r="D1389" s="88">
        <f t="shared" si="338"/>
        <v>6.161420167130491E-4</v>
      </c>
      <c r="E1389" s="89">
        <f t="shared" si="339"/>
        <v>-0.19893671754416045</v>
      </c>
      <c r="F1389" s="90">
        <f t="shared" si="340"/>
        <v>-0.2</v>
      </c>
      <c r="G1389" s="90">
        <f t="shared" si="341"/>
        <v>1.0289830217801331E-3</v>
      </c>
      <c r="H1389" s="90">
        <f t="shared" si="342"/>
        <v>1.0298955800314615E-3</v>
      </c>
      <c r="I1389" s="87">
        <f t="shared" si="343"/>
        <v>1.3349163209841224</v>
      </c>
      <c r="J1389" s="88">
        <f t="shared" si="344"/>
        <v>1.3359421146675088</v>
      </c>
      <c r="K1389" s="88">
        <f t="shared" si="345"/>
        <v>1.333890527300736</v>
      </c>
      <c r="L1389" s="91">
        <f t="shared" si="346"/>
        <v>7.5759836071309509E-4</v>
      </c>
      <c r="M1389" s="88">
        <f t="shared" si="347"/>
        <v>-1.285842870001218E-4</v>
      </c>
      <c r="N1389" s="88">
        <f t="shared" si="348"/>
        <v>1.3339049905676557</v>
      </c>
      <c r="O1389" s="92">
        <f t="shared" si="349"/>
        <v>1.335087970247461</v>
      </c>
      <c r="P1389" s="64"/>
      <c r="Q1389" s="85">
        <v>139.20000000000101</v>
      </c>
      <c r="R1389" s="64">
        <f t="shared" si="350"/>
        <v>0</v>
      </c>
      <c r="S1389" s="64">
        <f t="shared" si="351"/>
        <v>1.34</v>
      </c>
      <c r="T1389" s="64"/>
      <c r="U1389" s="64"/>
    </row>
    <row r="1390" spans="1:21">
      <c r="A1390" s="85">
        <v>139.30000000000101</v>
      </c>
      <c r="B1390" s="87">
        <f t="shared" si="336"/>
        <v>8.5763293310462502E-4</v>
      </c>
      <c r="C1390" s="88">
        <f t="shared" si="337"/>
        <v>1.0995646617760462E-3</v>
      </c>
      <c r="D1390" s="88">
        <f t="shared" si="338"/>
        <v>6.1570120443320384E-4</v>
      </c>
      <c r="E1390" s="89">
        <f t="shared" si="339"/>
        <v>-0.19893747679300783</v>
      </c>
      <c r="F1390" s="90">
        <f t="shared" si="340"/>
        <v>-0.19999999999999984</v>
      </c>
      <c r="G1390" s="90">
        <f t="shared" si="341"/>
        <v>1.0282482648310456E-3</v>
      </c>
      <c r="H1390" s="90">
        <f t="shared" si="342"/>
        <v>1.0291595197255499E-3</v>
      </c>
      <c r="I1390" s="87">
        <f t="shared" si="343"/>
        <v>1.3349199542595771</v>
      </c>
      <c r="J1390" s="88">
        <f t="shared" si="344"/>
        <v>1.3359450186168957</v>
      </c>
      <c r="K1390" s="88">
        <f t="shared" si="345"/>
        <v>1.3338948899022585</v>
      </c>
      <c r="L1390" s="91">
        <f t="shared" si="346"/>
        <v>7.5705773845699553E-4</v>
      </c>
      <c r="M1390" s="88">
        <f t="shared" si="347"/>
        <v>-1.2849203884740369E-4</v>
      </c>
      <c r="N1390" s="88">
        <f t="shared" si="348"/>
        <v>1.3339093427779842</v>
      </c>
      <c r="O1390" s="92">
        <f t="shared" si="349"/>
        <v>1.335091480846198</v>
      </c>
      <c r="P1390" s="64"/>
      <c r="Q1390" s="85">
        <v>139.30000000000101</v>
      </c>
      <c r="R1390" s="64">
        <f t="shared" si="350"/>
        <v>0</v>
      </c>
      <c r="S1390" s="64">
        <f t="shared" si="351"/>
        <v>1.34</v>
      </c>
      <c r="T1390" s="64"/>
      <c r="U1390" s="64"/>
    </row>
    <row r="1391" spans="1:21">
      <c r="A1391" s="85">
        <v>139.400000000001</v>
      </c>
      <c r="B1391" s="87">
        <f t="shared" si="336"/>
        <v>8.5702042565347189E-4</v>
      </c>
      <c r="C1391" s="88">
        <f t="shared" si="337"/>
        <v>1.0987798288577136E-3</v>
      </c>
      <c r="D1391" s="88">
        <f t="shared" si="338"/>
        <v>6.1526102244923006E-4</v>
      </c>
      <c r="E1391" s="89">
        <f t="shared" si="339"/>
        <v>-0.19893823495832852</v>
      </c>
      <c r="F1391" s="90">
        <f t="shared" si="340"/>
        <v>-0.2</v>
      </c>
      <c r="G1391" s="90">
        <f t="shared" si="341"/>
        <v>1.027514556456209E-3</v>
      </c>
      <c r="H1391" s="90">
        <f t="shared" si="342"/>
        <v>1.0284245107841663E-3</v>
      </c>
      <c r="I1391" s="87">
        <f t="shared" si="343"/>
        <v>1.3349235823453793</v>
      </c>
      <c r="J1391" s="88">
        <f t="shared" si="344"/>
        <v>1.3359479184129532</v>
      </c>
      <c r="K1391" s="88">
        <f t="shared" si="345"/>
        <v>1.3338992462778054</v>
      </c>
      <c r="L1391" s="91">
        <f t="shared" si="346"/>
        <v>7.5651788722408539E-4</v>
      </c>
      <c r="M1391" s="88">
        <f t="shared" si="347"/>
        <v>-1.2839992296014908E-4</v>
      </c>
      <c r="N1391" s="88">
        <f t="shared" si="348"/>
        <v>1.3339136887772578</v>
      </c>
      <c r="O1391" s="92">
        <f t="shared" si="349"/>
        <v>1.3350949864305102</v>
      </c>
      <c r="P1391" s="64"/>
      <c r="Q1391" s="85">
        <v>139.400000000001</v>
      </c>
      <c r="R1391" s="64">
        <f t="shared" si="350"/>
        <v>0</v>
      </c>
      <c r="S1391" s="64">
        <f t="shared" si="351"/>
        <v>1.34</v>
      </c>
      <c r="T1391" s="64"/>
      <c r="U1391" s="64"/>
    </row>
    <row r="1392" spans="1:21">
      <c r="A1392" s="85">
        <v>139.50000000000099</v>
      </c>
      <c r="B1392" s="87">
        <f t="shared" si="336"/>
        <v>8.564087924635965E-4</v>
      </c>
      <c r="C1392" s="88">
        <f t="shared" si="337"/>
        <v>1.097996115516938E-3</v>
      </c>
      <c r="D1392" s="88">
        <f t="shared" si="338"/>
        <v>6.1482146941025512E-4</v>
      </c>
      <c r="E1392" s="89">
        <f t="shared" si="339"/>
        <v>-0.19893899204244037</v>
      </c>
      <c r="F1392" s="90">
        <f t="shared" si="340"/>
        <v>-0.19999999999999984</v>
      </c>
      <c r="G1392" s="90">
        <f t="shared" si="341"/>
        <v>1.0267818944125879E-3</v>
      </c>
      <c r="H1392" s="90">
        <f t="shared" si="342"/>
        <v>1.0276905509563157E-3</v>
      </c>
      <c r="I1392" s="87">
        <f t="shared" si="343"/>
        <v>1.3349272052526406</v>
      </c>
      <c r="J1392" s="88">
        <f t="shared" si="344"/>
        <v>1.3359508140645857</v>
      </c>
      <c r="K1392" s="88">
        <f t="shared" si="345"/>
        <v>1.3339035964406958</v>
      </c>
      <c r="L1392" s="91">
        <f t="shared" si="346"/>
        <v>7.5597880536624204E-4</v>
      </c>
      <c r="M1392" s="88">
        <f t="shared" si="347"/>
        <v>-1.2830793905369909E-4</v>
      </c>
      <c r="N1392" s="88">
        <f t="shared" si="348"/>
        <v>1.3339180285787628</v>
      </c>
      <c r="O1392" s="92">
        <f t="shared" si="349"/>
        <v>1.3350984870111333</v>
      </c>
      <c r="P1392" s="64"/>
      <c r="Q1392" s="85">
        <v>139.50000000000099</v>
      </c>
      <c r="R1392" s="64">
        <f t="shared" si="350"/>
        <v>0</v>
      </c>
      <c r="S1392" s="64">
        <f t="shared" si="351"/>
        <v>1.34</v>
      </c>
      <c r="T1392" s="64"/>
      <c r="U1392" s="64"/>
    </row>
    <row r="1393" spans="1:21">
      <c r="A1393" s="85">
        <v>139.60000000000099</v>
      </c>
      <c r="B1393" s="87">
        <f t="shared" si="336"/>
        <v>8.5579803166452111E-4</v>
      </c>
      <c r="C1393" s="88">
        <f t="shared" si="337"/>
        <v>1.0972135193597799E-3</v>
      </c>
      <c r="D1393" s="88">
        <f t="shared" si="338"/>
        <v>6.1438254396926234E-4</v>
      </c>
      <c r="E1393" s="89">
        <f t="shared" si="339"/>
        <v>-0.19893974804765438</v>
      </c>
      <c r="F1393" s="90">
        <f t="shared" si="340"/>
        <v>-0.19999999999999996</v>
      </c>
      <c r="G1393" s="90">
        <f t="shared" si="341"/>
        <v>1.0260502764635395E-3</v>
      </c>
      <c r="H1393" s="90">
        <f t="shared" si="342"/>
        <v>1.0269576379974253E-3</v>
      </c>
      <c r="I1393" s="87">
        <f t="shared" si="343"/>
        <v>1.3349308229924406</v>
      </c>
      <c r="J1393" s="88">
        <f t="shared" si="344"/>
        <v>1.3359537055806716</v>
      </c>
      <c r="K1393" s="88">
        <f t="shared" si="345"/>
        <v>1.3339079404042096</v>
      </c>
      <c r="L1393" s="91">
        <f t="shared" si="346"/>
        <v>7.5544049124007175E-4</v>
      </c>
      <c r="M1393" s="88">
        <f t="shared" si="347"/>
        <v>-1.282160868449041E-4</v>
      </c>
      <c r="N1393" s="88">
        <f t="shared" si="348"/>
        <v>1.3339223621957477</v>
      </c>
      <c r="O1393" s="92">
        <f t="shared" si="349"/>
        <v>1.3351019825987733</v>
      </c>
      <c r="P1393" s="64"/>
      <c r="Q1393" s="85">
        <v>139.60000000000099</v>
      </c>
      <c r="R1393" s="64">
        <f t="shared" si="350"/>
        <v>0</v>
      </c>
      <c r="S1393" s="64">
        <f t="shared" si="351"/>
        <v>1.34</v>
      </c>
      <c r="T1393" s="64"/>
      <c r="U1393" s="64"/>
    </row>
    <row r="1394" spans="1:21">
      <c r="A1394" s="85">
        <v>139.70000000000101</v>
      </c>
      <c r="B1394" s="87">
        <f t="shared" si="336"/>
        <v>8.5518814139109978E-4</v>
      </c>
      <c r="C1394" s="88">
        <f t="shared" si="337"/>
        <v>1.0964320379991193E-3</v>
      </c>
      <c r="D1394" s="88">
        <f t="shared" si="338"/>
        <v>6.1394424478308015E-4</v>
      </c>
      <c r="E1394" s="89">
        <f t="shared" si="339"/>
        <v>-0.1989405029762753</v>
      </c>
      <c r="F1394" s="90">
        <f t="shared" si="340"/>
        <v>-0.20000000000000004</v>
      </c>
      <c r="G1394" s="90">
        <f t="shared" si="341"/>
        <v>1.0253197003787912E-3</v>
      </c>
      <c r="H1394" s="90">
        <f t="shared" si="342"/>
        <v>1.0262257696693198E-3</v>
      </c>
      <c r="I1394" s="87">
        <f t="shared" si="343"/>
        <v>1.3349344355758268</v>
      </c>
      <c r="J1394" s="88">
        <f t="shared" si="344"/>
        <v>1.3359565929700643</v>
      </c>
      <c r="K1394" s="88">
        <f t="shared" si="345"/>
        <v>1.3339122781815893</v>
      </c>
      <c r="L1394" s="91">
        <f t="shared" si="346"/>
        <v>7.549029432064112E-4</v>
      </c>
      <c r="M1394" s="88">
        <f t="shared" si="347"/>
        <v>-1.2812436605129211E-4</v>
      </c>
      <c r="N1394" s="88">
        <f t="shared" si="348"/>
        <v>1.333926689641423</v>
      </c>
      <c r="O1394" s="92">
        <f t="shared" si="349"/>
        <v>1.335105473204105</v>
      </c>
      <c r="P1394" s="64"/>
      <c r="Q1394" s="85">
        <v>139.70000000000101</v>
      </c>
      <c r="R1394" s="64">
        <f t="shared" si="350"/>
        <v>0</v>
      </c>
      <c r="S1394" s="64">
        <f t="shared" si="351"/>
        <v>1.34</v>
      </c>
      <c r="T1394" s="64"/>
      <c r="U1394" s="64"/>
    </row>
    <row r="1395" spans="1:21">
      <c r="A1395" s="85">
        <v>139.80000000000101</v>
      </c>
      <c r="B1395" s="87">
        <f t="shared" si="336"/>
        <v>8.5457911978350045E-4</v>
      </c>
      <c r="C1395" s="88">
        <f t="shared" si="337"/>
        <v>1.0956516690546342E-3</v>
      </c>
      <c r="D1395" s="88">
        <f t="shared" si="338"/>
        <v>6.1350657051236683E-4</v>
      </c>
      <c r="E1395" s="89">
        <f t="shared" si="339"/>
        <v>-0.19894125683060118</v>
      </c>
      <c r="F1395" s="90">
        <f t="shared" si="340"/>
        <v>-0.19999999999999984</v>
      </c>
      <c r="G1395" s="90">
        <f t="shared" si="341"/>
        <v>1.0245901639344189E-3</v>
      </c>
      <c r="H1395" s="90">
        <f t="shared" si="342"/>
        <v>1.0254949437402004E-3</v>
      </c>
      <c r="I1395" s="87">
        <f t="shared" si="343"/>
        <v>1.3349380430138158</v>
      </c>
      <c r="J1395" s="88">
        <f t="shared" si="344"/>
        <v>1.3359594762415914</v>
      </c>
      <c r="K1395" s="88">
        <f t="shared" si="345"/>
        <v>1.3339166097860402</v>
      </c>
      <c r="L1395" s="91">
        <f t="shared" si="346"/>
        <v>7.5436615963115738E-4</v>
      </c>
      <c r="M1395" s="88">
        <f t="shared" si="347"/>
        <v>-1.2803277639073584E-4</v>
      </c>
      <c r="N1395" s="88">
        <f t="shared" si="348"/>
        <v>1.3339310109289619</v>
      </c>
      <c r="O1395" s="92">
        <f t="shared" si="349"/>
        <v>1.3351089588377725</v>
      </c>
      <c r="P1395" s="64"/>
      <c r="Q1395" s="85">
        <v>139.80000000000101</v>
      </c>
      <c r="R1395" s="64">
        <f t="shared" si="350"/>
        <v>0</v>
      </c>
      <c r="S1395" s="64">
        <f t="shared" si="351"/>
        <v>1.34</v>
      </c>
      <c r="T1395" s="64"/>
      <c r="U1395" s="64"/>
    </row>
    <row r="1396" spans="1:21">
      <c r="A1396" s="85">
        <v>139.900000000001</v>
      </c>
      <c r="B1396" s="87">
        <f t="shared" si="336"/>
        <v>8.5397096498718425E-4</v>
      </c>
      <c r="C1396" s="88">
        <f t="shared" si="337"/>
        <v>1.0948724101527724E-3</v>
      </c>
      <c r="D1396" s="88">
        <f t="shared" si="338"/>
        <v>6.1306951982159619E-4</v>
      </c>
      <c r="E1396" s="89">
        <f t="shared" si="339"/>
        <v>-0.19894200961292338</v>
      </c>
      <c r="F1396" s="90">
        <f t="shared" si="340"/>
        <v>-0.1999999999999999</v>
      </c>
      <c r="G1396" s="90">
        <f t="shared" si="341"/>
        <v>1.0238616649128221E-3</v>
      </c>
      <c r="H1396" s="90">
        <f t="shared" si="342"/>
        <v>1.024765157984621E-3</v>
      </c>
      <c r="I1396" s="87">
        <f t="shared" si="343"/>
        <v>1.3349416453173926</v>
      </c>
      <c r="J1396" s="88">
        <f t="shared" si="344"/>
        <v>1.3359623554040556</v>
      </c>
      <c r="K1396" s="88">
        <f t="shared" si="345"/>
        <v>1.3339209352307293</v>
      </c>
      <c r="L1396" s="91">
        <f t="shared" si="346"/>
        <v>7.5383013888493593E-4</v>
      </c>
      <c r="M1396" s="88">
        <f t="shared" si="347"/>
        <v>-1.2794131758228454E-4</v>
      </c>
      <c r="N1396" s="88">
        <f t="shared" si="348"/>
        <v>1.3339353260714997</v>
      </c>
      <c r="O1396" s="92">
        <f t="shared" si="349"/>
        <v>1.3351124395103899</v>
      </c>
      <c r="P1396" s="64"/>
      <c r="Q1396" s="85">
        <v>139.900000000001</v>
      </c>
      <c r="R1396" s="64">
        <f t="shared" si="350"/>
        <v>0</v>
      </c>
      <c r="S1396" s="64">
        <f t="shared" si="351"/>
        <v>1.34</v>
      </c>
      <c r="T1396" s="64"/>
      <c r="U1396" s="64"/>
    </row>
    <row r="1397" spans="1:21">
      <c r="A1397" s="85">
        <v>140.00000000000099</v>
      </c>
      <c r="B1397" s="87">
        <f t="shared" si="336"/>
        <v>8.5336367515288824E-4</v>
      </c>
      <c r="C1397" s="88">
        <f t="shared" si="337"/>
        <v>1.0940942589267304E-3</v>
      </c>
      <c r="D1397" s="88">
        <f t="shared" si="338"/>
        <v>6.1263309137904616E-4</v>
      </c>
      <c r="E1397" s="89">
        <f t="shared" si="339"/>
        <v>-0.1989427613255271</v>
      </c>
      <c r="F1397" s="90">
        <f t="shared" si="340"/>
        <v>-0.19999999999999996</v>
      </c>
      <c r="G1397" s="90">
        <f t="shared" si="341"/>
        <v>1.0231342011027039E-3</v>
      </c>
      <c r="H1397" s="90">
        <f t="shared" si="342"/>
        <v>1.0240364101834658E-3</v>
      </c>
      <c r="I1397" s="87">
        <f t="shared" si="343"/>
        <v>1.334945242497511</v>
      </c>
      <c r="J1397" s="88">
        <f t="shared" si="344"/>
        <v>1.3359652304662351</v>
      </c>
      <c r="K1397" s="88">
        <f t="shared" si="345"/>
        <v>1.333925254528787</v>
      </c>
      <c r="L1397" s="91">
        <f t="shared" si="346"/>
        <v>7.5329487934243475E-4</v>
      </c>
      <c r="M1397" s="88">
        <f t="shared" si="347"/>
        <v>-1.2784998934583117E-4</v>
      </c>
      <c r="N1397" s="88">
        <f t="shared" si="348"/>
        <v>1.3339396350821351</v>
      </c>
      <c r="O1397" s="92">
        <f t="shared" si="349"/>
        <v>1.3351159152325416</v>
      </c>
      <c r="P1397" s="64"/>
      <c r="Q1397" s="85">
        <v>140.00000000000099</v>
      </c>
      <c r="R1397" s="64">
        <f t="shared" si="350"/>
        <v>0</v>
      </c>
      <c r="S1397" s="64">
        <f t="shared" si="351"/>
        <v>1.34</v>
      </c>
      <c r="T1397" s="64"/>
      <c r="U1397" s="64"/>
    </row>
    <row r="1398" spans="1:21">
      <c r="A1398" s="85">
        <v>140.10000000000099</v>
      </c>
      <c r="B1398" s="87">
        <f t="shared" si="336"/>
        <v>8.527572484366057E-4</v>
      </c>
      <c r="C1398" s="88">
        <f t="shared" si="337"/>
        <v>1.0933172130164284E-3</v>
      </c>
      <c r="D1398" s="88">
        <f t="shared" si="338"/>
        <v>6.12197283856783E-4</v>
      </c>
      <c r="E1398" s="89">
        <f t="shared" si="339"/>
        <v>-0.19894351197069104</v>
      </c>
      <c r="F1398" s="90">
        <f t="shared" si="340"/>
        <v>-0.2</v>
      </c>
      <c r="G1398" s="90">
        <f t="shared" si="341"/>
        <v>1.0224077702990471E-3</v>
      </c>
      <c r="H1398" s="90">
        <f t="shared" si="342"/>
        <v>1.0233086981239268E-3</v>
      </c>
      <c r="I1398" s="87">
        <f t="shared" si="343"/>
        <v>1.3349488345650939</v>
      </c>
      <c r="J1398" s="88">
        <f t="shared" si="344"/>
        <v>1.3359681014368827</v>
      </c>
      <c r="K1398" s="88">
        <f t="shared" si="345"/>
        <v>1.3339295676933054</v>
      </c>
      <c r="L1398" s="91">
        <f t="shared" si="346"/>
        <v>7.5276037938373438E-4</v>
      </c>
      <c r="M1398" s="88">
        <f t="shared" si="347"/>
        <v>-1.2775879140177965E-4</v>
      </c>
      <c r="N1398" s="88">
        <f t="shared" si="348"/>
        <v>1.3339439379739289</v>
      </c>
      <c r="O1398" s="92">
        <f t="shared" si="349"/>
        <v>1.3351193860147812</v>
      </c>
      <c r="P1398" s="64"/>
      <c r="Q1398" s="85">
        <v>140.10000000000099</v>
      </c>
      <c r="R1398" s="64">
        <f t="shared" si="350"/>
        <v>0</v>
      </c>
      <c r="S1398" s="64">
        <f t="shared" si="351"/>
        <v>1.34</v>
      </c>
      <c r="T1398" s="64"/>
      <c r="U1398" s="64"/>
    </row>
    <row r="1399" spans="1:21">
      <c r="A1399" s="85">
        <v>140.20000000000101</v>
      </c>
      <c r="B1399" s="87">
        <f t="shared" si="336"/>
        <v>8.521516829995677E-4</v>
      </c>
      <c r="C1399" s="88">
        <f t="shared" si="337"/>
        <v>1.0925412700684858E-3</v>
      </c>
      <c r="D1399" s="88">
        <f t="shared" si="338"/>
        <v>6.1176209593064945E-4</v>
      </c>
      <c r="E1399" s="89">
        <f t="shared" si="339"/>
        <v>-0.19894426155068684</v>
      </c>
      <c r="F1399" s="90">
        <f t="shared" si="340"/>
        <v>-0.20000000000000004</v>
      </c>
      <c r="G1399" s="90">
        <f t="shared" si="341"/>
        <v>1.0216823703030917E-3</v>
      </c>
      <c r="H1399" s="90">
        <f t="shared" si="342"/>
        <v>1.0225820195994813E-3</v>
      </c>
      <c r="I1399" s="87">
        <f t="shared" si="343"/>
        <v>1.3349524215310327</v>
      </c>
      <c r="J1399" s="88">
        <f t="shared" si="344"/>
        <v>1.3359709683247254</v>
      </c>
      <c r="K1399" s="88">
        <f t="shared" si="345"/>
        <v>1.3339338747373399</v>
      </c>
      <c r="L1399" s="91">
        <f t="shared" si="346"/>
        <v>7.5222663739297785E-4</v>
      </c>
      <c r="M1399" s="88">
        <f t="shared" si="347"/>
        <v>-1.276677234717102E-4</v>
      </c>
      <c r="N1399" s="88">
        <f t="shared" si="348"/>
        <v>1.3339482347599048</v>
      </c>
      <c r="O1399" s="92">
        <f t="shared" si="349"/>
        <v>1.3351228518676326</v>
      </c>
      <c r="P1399" s="64"/>
      <c r="Q1399" s="85">
        <v>140.20000000000101</v>
      </c>
      <c r="R1399" s="64">
        <f t="shared" si="350"/>
        <v>0</v>
      </c>
      <c r="S1399" s="64">
        <f t="shared" si="351"/>
        <v>1.34</v>
      </c>
      <c r="T1399" s="64"/>
      <c r="U1399" s="64"/>
    </row>
    <row r="1400" spans="1:21">
      <c r="A1400" s="85">
        <v>140.30000000000101</v>
      </c>
      <c r="B1400" s="87">
        <f t="shared" si="336"/>
        <v>8.5154697700822552E-4</v>
      </c>
      <c r="C1400" s="88">
        <f t="shared" si="337"/>
        <v>1.0917664277362003E-3</v>
      </c>
      <c r="D1400" s="88">
        <f t="shared" si="338"/>
        <v>6.1132752628025077E-4</v>
      </c>
      <c r="E1400" s="89">
        <f t="shared" si="339"/>
        <v>-0.19894501006778018</v>
      </c>
      <c r="F1400" s="90">
        <f t="shared" si="340"/>
        <v>-0.1999999999999999</v>
      </c>
      <c r="G1400" s="90">
        <f t="shared" si="341"/>
        <v>1.0209579989223147E-3</v>
      </c>
      <c r="H1400" s="90">
        <f t="shared" si="342"/>
        <v>1.0218563724098705E-3</v>
      </c>
      <c r="I1400" s="87">
        <f t="shared" si="343"/>
        <v>1.3349560034061878</v>
      </c>
      <c r="J1400" s="88">
        <f t="shared" si="344"/>
        <v>1.3359738311384666</v>
      </c>
      <c r="K1400" s="88">
        <f t="shared" si="345"/>
        <v>1.3339381756739093</v>
      </c>
      <c r="L1400" s="91">
        <f t="shared" si="346"/>
        <v>7.5169365175870181E-4</v>
      </c>
      <c r="M1400" s="88">
        <f t="shared" si="347"/>
        <v>-1.2757678527771402E-4</v>
      </c>
      <c r="N1400" s="88">
        <f t="shared" si="348"/>
        <v>1.3339525254530502</v>
      </c>
      <c r="O1400" s="92">
        <f t="shared" si="349"/>
        <v>1.3351263128015896</v>
      </c>
      <c r="P1400" s="64"/>
      <c r="Q1400" s="85">
        <v>140.30000000000101</v>
      </c>
      <c r="R1400" s="64">
        <f t="shared" si="350"/>
        <v>0</v>
      </c>
      <c r="S1400" s="64">
        <f t="shared" si="351"/>
        <v>1.34</v>
      </c>
      <c r="T1400" s="64"/>
      <c r="U1400" s="64"/>
    </row>
    <row r="1401" spans="1:21">
      <c r="A1401" s="85">
        <v>140.400000000001</v>
      </c>
      <c r="B1401" s="87">
        <f t="shared" si="336"/>
        <v>8.5094312863423017E-4</v>
      </c>
      <c r="C1401" s="88">
        <f t="shared" si="337"/>
        <v>1.0909926836795197E-3</v>
      </c>
      <c r="D1401" s="88">
        <f t="shared" si="338"/>
        <v>6.108935735889405E-4</v>
      </c>
      <c r="E1401" s="89">
        <f t="shared" si="339"/>
        <v>-0.1989457575242306</v>
      </c>
      <c r="F1401" s="90">
        <f t="shared" si="340"/>
        <v>-0.2</v>
      </c>
      <c r="G1401" s="90">
        <f t="shared" si="341"/>
        <v>1.0202346539704059E-3</v>
      </c>
      <c r="H1401" s="90">
        <f t="shared" si="342"/>
        <v>1.0211317543610762E-3</v>
      </c>
      <c r="I1401" s="87">
        <f t="shared" si="343"/>
        <v>1.3349595802013901</v>
      </c>
      <c r="J1401" s="88">
        <f t="shared" si="344"/>
        <v>1.3359766898867851</v>
      </c>
      <c r="K1401" s="88">
        <f t="shared" si="345"/>
        <v>1.333942470515995</v>
      </c>
      <c r="L1401" s="91">
        <f t="shared" si="346"/>
        <v>7.5116142087483452E-4</v>
      </c>
      <c r="M1401" s="88">
        <f t="shared" si="347"/>
        <v>-1.2748597654255932E-4</v>
      </c>
      <c r="N1401" s="88">
        <f t="shared" si="348"/>
        <v>1.3339568100663155</v>
      </c>
      <c r="O1401" s="92">
        <f t="shared" si="349"/>
        <v>1.3351297688271169</v>
      </c>
      <c r="P1401" s="64"/>
      <c r="Q1401" s="85">
        <v>140.400000000001</v>
      </c>
      <c r="R1401" s="64">
        <f t="shared" si="350"/>
        <v>0</v>
      </c>
      <c r="S1401" s="64">
        <f t="shared" si="351"/>
        <v>1.34</v>
      </c>
      <c r="T1401" s="64"/>
      <c r="U1401" s="64"/>
    </row>
    <row r="1402" spans="1:21">
      <c r="A1402" s="85">
        <v>140.50000000000099</v>
      </c>
      <c r="B1402" s="87">
        <f t="shared" si="336"/>
        <v>8.5034013605441567E-4</v>
      </c>
      <c r="C1402" s="88">
        <f t="shared" si="337"/>
        <v>1.0902200355650221E-3</v>
      </c>
      <c r="D1402" s="88">
        <f t="shared" si="338"/>
        <v>6.1046023654380923E-4</v>
      </c>
      <c r="E1402" s="89">
        <f t="shared" si="339"/>
        <v>-0.19894650392229069</v>
      </c>
      <c r="F1402" s="90">
        <f t="shared" si="340"/>
        <v>-0.20000000000000004</v>
      </c>
      <c r="G1402" s="90">
        <f t="shared" si="341"/>
        <v>1.0195123332672467E-3</v>
      </c>
      <c r="H1402" s="90">
        <f t="shared" si="342"/>
        <v>1.0204081632652988E-3</v>
      </c>
      <c r="I1402" s="87">
        <f t="shared" si="343"/>
        <v>1.3349631519274379</v>
      </c>
      <c r="J1402" s="88">
        <f t="shared" si="344"/>
        <v>1.3359795445783338</v>
      </c>
      <c r="K1402" s="88">
        <f t="shared" si="345"/>
        <v>1.3339467592765419</v>
      </c>
      <c r="L1402" s="91">
        <f t="shared" si="346"/>
        <v>7.506299431390335E-4</v>
      </c>
      <c r="M1402" s="88">
        <f t="shared" si="347"/>
        <v>-1.2739529699019059E-4</v>
      </c>
      <c r="N1402" s="88">
        <f t="shared" si="348"/>
        <v>1.3339610886126139</v>
      </c>
      <c r="O1402" s="92">
        <f t="shared" si="349"/>
        <v>1.3351332199546486</v>
      </c>
      <c r="P1402" s="64"/>
      <c r="Q1402" s="85">
        <v>140.50000000000099</v>
      </c>
      <c r="R1402" s="64">
        <f t="shared" si="350"/>
        <v>0</v>
      </c>
      <c r="S1402" s="64">
        <f t="shared" si="351"/>
        <v>1.34</v>
      </c>
      <c r="T1402" s="64"/>
      <c r="U1402" s="64"/>
    </row>
    <row r="1403" spans="1:21">
      <c r="A1403" s="85">
        <v>140.60000000000099</v>
      </c>
      <c r="B1403" s="87">
        <f t="shared" si="336"/>
        <v>8.4973799745078E-4</v>
      </c>
      <c r="C1403" s="88">
        <f t="shared" si="337"/>
        <v>1.0894484810658907E-3</v>
      </c>
      <c r="D1403" s="88">
        <f t="shared" si="338"/>
        <v>6.1002751383566929E-4</v>
      </c>
      <c r="E1403" s="89">
        <f t="shared" si="339"/>
        <v>-0.1989472492642064</v>
      </c>
      <c r="F1403" s="90">
        <f t="shared" si="340"/>
        <v>-0.1999999999999999</v>
      </c>
      <c r="G1403" s="90">
        <f t="shared" si="341"/>
        <v>1.0187910346388879E-3</v>
      </c>
      <c r="H1403" s="90">
        <f t="shared" si="342"/>
        <v>1.0196855969409359E-3</v>
      </c>
      <c r="I1403" s="87">
        <f t="shared" si="343"/>
        <v>1.3349667185951</v>
      </c>
      <c r="J1403" s="88">
        <f t="shared" si="344"/>
        <v>1.3359823952217422</v>
      </c>
      <c r="K1403" s="88">
        <f t="shared" si="345"/>
        <v>1.3339510419684577</v>
      </c>
      <c r="L1403" s="91">
        <f t="shared" si="346"/>
        <v>7.5009921695384796E-4</v>
      </c>
      <c r="M1403" s="88">
        <f t="shared" si="347"/>
        <v>-1.2730474634522931E-4</v>
      </c>
      <c r="N1403" s="88">
        <f t="shared" si="348"/>
        <v>1.3339653611048223</v>
      </c>
      <c r="O1403" s="92">
        <f t="shared" si="349"/>
        <v>1.33513666619459</v>
      </c>
      <c r="P1403" s="64"/>
      <c r="Q1403" s="85">
        <v>140.60000000000099</v>
      </c>
      <c r="R1403" s="64">
        <f t="shared" si="350"/>
        <v>0</v>
      </c>
      <c r="S1403" s="64">
        <f t="shared" si="351"/>
        <v>1.34</v>
      </c>
      <c r="T1403" s="64"/>
      <c r="U1403" s="64"/>
    </row>
    <row r="1404" spans="1:21">
      <c r="A1404" s="85">
        <v>140.70000000000101</v>
      </c>
      <c r="B1404" s="87">
        <f t="shared" si="336"/>
        <v>8.4913671101046655E-4</v>
      </c>
      <c r="C1404" s="88">
        <f t="shared" si="337"/>
        <v>1.088678017861891E-3</v>
      </c>
      <c r="D1404" s="88">
        <f t="shared" si="338"/>
        <v>6.0959540415904216E-4</v>
      </c>
      <c r="E1404" s="89">
        <f t="shared" si="339"/>
        <v>-0.19894799355221857</v>
      </c>
      <c r="F1404" s="90">
        <f t="shared" si="340"/>
        <v>-0.19999999999999996</v>
      </c>
      <c r="G1404" s="90">
        <f t="shared" si="341"/>
        <v>1.0180707559175289E-3</v>
      </c>
      <c r="H1404" s="90">
        <f t="shared" si="342"/>
        <v>1.0189640532125598E-3</v>
      </c>
      <c r="I1404" s="87">
        <f t="shared" si="343"/>
        <v>1.3349702802151149</v>
      </c>
      <c r="J1404" s="88">
        <f t="shared" si="344"/>
        <v>1.3359852418256153</v>
      </c>
      <c r="K1404" s="88">
        <f t="shared" si="345"/>
        <v>1.3339553186046147</v>
      </c>
      <c r="L1404" s="91">
        <f t="shared" si="346"/>
        <v>7.4956924072621962E-4</v>
      </c>
      <c r="M1404" s="88">
        <f t="shared" si="347"/>
        <v>-1.2721432433280766E-4</v>
      </c>
      <c r="N1404" s="88">
        <f t="shared" si="348"/>
        <v>1.333969627555782</v>
      </c>
      <c r="O1404" s="92">
        <f t="shared" si="349"/>
        <v>1.3351401075573168</v>
      </c>
      <c r="P1404" s="64"/>
      <c r="Q1404" s="85">
        <v>140.70000000000101</v>
      </c>
      <c r="R1404" s="64">
        <f t="shared" si="350"/>
        <v>0</v>
      </c>
      <c r="S1404" s="64">
        <f t="shared" si="351"/>
        <v>1.34</v>
      </c>
      <c r="T1404" s="64"/>
      <c r="U1404" s="64"/>
    </row>
    <row r="1405" spans="1:21">
      <c r="A1405" s="85">
        <v>140.80000000000101</v>
      </c>
      <c r="B1405" s="87">
        <f t="shared" si="336"/>
        <v>8.4853627492574699E-4</v>
      </c>
      <c r="C1405" s="88">
        <f t="shared" si="337"/>
        <v>1.0879086436393474E-3</v>
      </c>
      <c r="D1405" s="88">
        <f t="shared" si="338"/>
        <v>6.0916390621214658E-4</v>
      </c>
      <c r="E1405" s="89">
        <f t="shared" si="339"/>
        <v>-0.19894873678856048</v>
      </c>
      <c r="F1405" s="90">
        <f t="shared" si="340"/>
        <v>-0.19999999999999984</v>
      </c>
      <c r="G1405" s="90">
        <f t="shared" si="341"/>
        <v>1.017351494941495E-3</v>
      </c>
      <c r="H1405" s="90">
        <f t="shared" si="342"/>
        <v>1.0182435299108963E-3</v>
      </c>
      <c r="I1405" s="87">
        <f t="shared" si="343"/>
        <v>1.3349738367981898</v>
      </c>
      <c r="J1405" s="88">
        <f t="shared" si="344"/>
        <v>1.3359880843985321</v>
      </c>
      <c r="K1405" s="88">
        <f t="shared" si="345"/>
        <v>1.3339595891978475</v>
      </c>
      <c r="L1405" s="91">
        <f t="shared" si="346"/>
        <v>7.4904001286748407E-4</v>
      </c>
      <c r="M1405" s="88">
        <f t="shared" si="347"/>
        <v>-1.2712403067940013E-4</v>
      </c>
      <c r="N1405" s="88">
        <f t="shared" si="348"/>
        <v>1.3339738879782967</v>
      </c>
      <c r="O1405" s="92">
        <f t="shared" si="349"/>
        <v>1.3351435440531751</v>
      </c>
      <c r="P1405" s="64"/>
      <c r="Q1405" s="85">
        <v>140.80000000000101</v>
      </c>
      <c r="R1405" s="64">
        <f t="shared" si="350"/>
        <v>0</v>
      </c>
      <c r="S1405" s="64">
        <f t="shared" si="351"/>
        <v>1.34</v>
      </c>
      <c r="T1405" s="64"/>
      <c r="U1405" s="64"/>
    </row>
    <row r="1406" spans="1:21">
      <c r="A1406" s="85">
        <v>140.900000000001</v>
      </c>
      <c r="B1406" s="87">
        <f t="shared" si="336"/>
        <v>8.4793668739400183E-4</v>
      </c>
      <c r="C1406" s="88">
        <f t="shared" si="337"/>
        <v>1.0871403560911202E-3</v>
      </c>
      <c r="D1406" s="88">
        <f t="shared" si="338"/>
        <v>6.0873301869688321E-4</v>
      </c>
      <c r="E1406" s="89">
        <f t="shared" si="339"/>
        <v>-0.19894947897545973</v>
      </c>
      <c r="F1406" s="90">
        <f t="shared" si="340"/>
        <v>-0.20000000000000009</v>
      </c>
      <c r="G1406" s="90">
        <f t="shared" si="341"/>
        <v>1.0166332495552158E-3</v>
      </c>
      <c r="H1406" s="90">
        <f t="shared" si="342"/>
        <v>1.0175240248728023E-3</v>
      </c>
      <c r="I1406" s="87">
        <f t="shared" si="343"/>
        <v>1.3349773883550029</v>
      </c>
      <c r="J1406" s="88">
        <f t="shared" si="344"/>
        <v>1.3359909229490503</v>
      </c>
      <c r="K1406" s="88">
        <f t="shared" si="345"/>
        <v>1.3339638537609553</v>
      </c>
      <c r="L1406" s="91">
        <f t="shared" si="346"/>
        <v>7.4851153179419959E-4</v>
      </c>
      <c r="M1406" s="88">
        <f t="shared" si="347"/>
        <v>-1.2703386511116009E-4</v>
      </c>
      <c r="N1406" s="88">
        <f t="shared" si="348"/>
        <v>1.3339781423851347</v>
      </c>
      <c r="O1406" s="92">
        <f t="shared" si="349"/>
        <v>1.3351469756924816</v>
      </c>
      <c r="P1406" s="64"/>
      <c r="Q1406" s="85">
        <v>140.900000000001</v>
      </c>
      <c r="R1406" s="64">
        <f t="shared" si="350"/>
        <v>0</v>
      </c>
      <c r="S1406" s="64">
        <f t="shared" si="351"/>
        <v>1.34</v>
      </c>
      <c r="T1406" s="64"/>
      <c r="U1406" s="64"/>
    </row>
    <row r="1407" spans="1:21">
      <c r="A1407" s="85">
        <v>141.00000000000099</v>
      </c>
      <c r="B1407" s="87">
        <f t="shared" si="336"/>
        <v>8.4733794661770337E-4</v>
      </c>
      <c r="C1407" s="88">
        <f t="shared" si="337"/>
        <v>1.0863731529165822E-3</v>
      </c>
      <c r="D1407" s="88">
        <f t="shared" si="338"/>
        <v>6.0830274031882449E-4</v>
      </c>
      <c r="E1407" s="89">
        <f t="shared" si="339"/>
        <v>-0.19895022011513713</v>
      </c>
      <c r="F1407" s="90">
        <f t="shared" si="340"/>
        <v>-0.2</v>
      </c>
      <c r="G1407" s="90">
        <f t="shared" si="341"/>
        <v>1.0159160176092038E-3</v>
      </c>
      <c r="H1407" s="90">
        <f t="shared" si="342"/>
        <v>1.016805535941244E-3</v>
      </c>
      <c r="I1407" s="87">
        <f t="shared" si="343"/>
        <v>1.3349809348962012</v>
      </c>
      <c r="J1407" s="88">
        <f t="shared" si="344"/>
        <v>1.3359937574857008</v>
      </c>
      <c r="K1407" s="88">
        <f t="shared" si="345"/>
        <v>1.3339681123067013</v>
      </c>
      <c r="L1407" s="91">
        <f t="shared" si="346"/>
        <v>7.4798379592631945E-4</v>
      </c>
      <c r="M1407" s="88">
        <f t="shared" si="347"/>
        <v>-1.2694382735641485E-4</v>
      </c>
      <c r="N1407" s="88">
        <f t="shared" si="348"/>
        <v>1.3339823907890282</v>
      </c>
      <c r="O1407" s="92">
        <f t="shared" si="349"/>
        <v>1.3351504024855247</v>
      </c>
      <c r="P1407" s="64"/>
      <c r="Q1407" s="85">
        <v>141.00000000000099</v>
      </c>
      <c r="R1407" s="64">
        <f t="shared" si="350"/>
        <v>0</v>
      </c>
      <c r="S1407" s="64">
        <f t="shared" si="351"/>
        <v>1.34</v>
      </c>
      <c r="T1407" s="64"/>
      <c r="U1407" s="64"/>
    </row>
    <row r="1408" spans="1:21">
      <c r="A1408" s="85">
        <v>141.10000000000099</v>
      </c>
      <c r="B1408" s="87">
        <f t="shared" si="336"/>
        <v>8.4674005080439705E-4</v>
      </c>
      <c r="C1408" s="88">
        <f t="shared" si="337"/>
        <v>1.0856070318215959E-3</v>
      </c>
      <c r="D1408" s="88">
        <f t="shared" si="338"/>
        <v>6.0787306978719836E-4</v>
      </c>
      <c r="E1408" s="89">
        <f t="shared" si="339"/>
        <v>-0.19895096020980793</v>
      </c>
      <c r="F1408" s="90">
        <f t="shared" si="340"/>
        <v>-0.20000000000000004</v>
      </c>
      <c r="G1408" s="90">
        <f t="shared" si="341"/>
        <v>1.0151997969600334E-3</v>
      </c>
      <c r="H1408" s="90">
        <f t="shared" si="342"/>
        <v>1.0160880609652765E-3</v>
      </c>
      <c r="I1408" s="87">
        <f t="shared" si="343"/>
        <v>1.3349844764324021</v>
      </c>
      <c r="J1408" s="88">
        <f t="shared" si="344"/>
        <v>1.3359965880169919</v>
      </c>
      <c r="K1408" s="88">
        <f t="shared" si="345"/>
        <v>1.3339723648478126</v>
      </c>
      <c r="L1408" s="91">
        <f t="shared" si="346"/>
        <v>7.4745680368902003E-4</v>
      </c>
      <c r="M1408" s="88">
        <f t="shared" si="347"/>
        <v>-1.2685391714317045E-4</v>
      </c>
      <c r="N1408" s="88">
        <f t="shared" si="348"/>
        <v>1.3339866332026735</v>
      </c>
      <c r="O1408" s="92">
        <f t="shared" si="349"/>
        <v>1.3351538244425629</v>
      </c>
      <c r="P1408" s="64"/>
      <c r="Q1408" s="85">
        <v>141.10000000000099</v>
      </c>
      <c r="R1408" s="64">
        <f t="shared" si="350"/>
        <v>0</v>
      </c>
      <c r="S1408" s="64">
        <f t="shared" si="351"/>
        <v>1.34</v>
      </c>
      <c r="T1408" s="64"/>
      <c r="U1408" s="64"/>
    </row>
    <row r="1409" spans="1:21">
      <c r="A1409" s="85">
        <v>141.20000000000101</v>
      </c>
      <c r="B1409" s="87">
        <f t="shared" si="336"/>
        <v>8.461429981666841E-4</v>
      </c>
      <c r="C1409" s="88">
        <f t="shared" si="337"/>
        <v>1.0848419905184899E-3</v>
      </c>
      <c r="D1409" s="88">
        <f t="shared" si="338"/>
        <v>6.0744400581487815E-4</v>
      </c>
      <c r="E1409" s="89">
        <f t="shared" si="339"/>
        <v>-0.19895169926168071</v>
      </c>
      <c r="F1409" s="90">
        <f t="shared" si="340"/>
        <v>-0.19999999999999984</v>
      </c>
      <c r="G1409" s="90">
        <f t="shared" si="341"/>
        <v>1.0144845854703191E-3</v>
      </c>
      <c r="H1409" s="90">
        <f t="shared" si="342"/>
        <v>1.0153715978000208E-3</v>
      </c>
      <c r="I1409" s="87">
        <f t="shared" si="343"/>
        <v>1.3349880129741927</v>
      </c>
      <c r="J1409" s="88">
        <f t="shared" si="344"/>
        <v>1.3359994145514063</v>
      </c>
      <c r="K1409" s="88">
        <f t="shared" si="345"/>
        <v>1.3339766113969793</v>
      </c>
      <c r="L1409" s="91">
        <f t="shared" si="346"/>
        <v>7.4693055351137067E-4</v>
      </c>
      <c r="M1409" s="88">
        <f t="shared" si="347"/>
        <v>-1.2676413420094145E-4</v>
      </c>
      <c r="N1409" s="88">
        <f t="shared" si="348"/>
        <v>1.3339908696387308</v>
      </c>
      <c r="O1409" s="92">
        <f t="shared" si="349"/>
        <v>1.335157241573826</v>
      </c>
      <c r="P1409" s="64"/>
      <c r="Q1409" s="85">
        <v>141.20000000000101</v>
      </c>
      <c r="R1409" s="64">
        <f t="shared" si="350"/>
        <v>0</v>
      </c>
      <c r="S1409" s="64">
        <f t="shared" si="351"/>
        <v>1.34</v>
      </c>
      <c r="T1409" s="64"/>
      <c r="U1409" s="64"/>
    </row>
    <row r="1410" spans="1:21">
      <c r="A1410" s="85">
        <v>141.30000000000101</v>
      </c>
      <c r="B1410" s="87">
        <f t="shared" si="336"/>
        <v>8.4554678692220369E-4</v>
      </c>
      <c r="C1410" s="88">
        <f t="shared" si="337"/>
        <v>1.0840780267260392E-3</v>
      </c>
      <c r="D1410" s="88">
        <f t="shared" si="338"/>
        <v>6.0701554711836833E-4</v>
      </c>
      <c r="E1410" s="89">
        <f t="shared" si="339"/>
        <v>-0.19895243727295753</v>
      </c>
      <c r="F1410" s="90">
        <f t="shared" si="340"/>
        <v>-0.19999999999999996</v>
      </c>
      <c r="G1410" s="90">
        <f t="shared" si="341"/>
        <v>1.0137703810086942E-3</v>
      </c>
      <c r="H1410" s="90">
        <f t="shared" si="342"/>
        <v>1.0146561443066444E-3</v>
      </c>
      <c r="I1410" s="87">
        <f t="shared" si="343"/>
        <v>1.3349915445321308</v>
      </c>
      <c r="J1410" s="88">
        <f t="shared" si="344"/>
        <v>1.3360022370974043</v>
      </c>
      <c r="K1410" s="88">
        <f t="shared" si="345"/>
        <v>1.3339808519668572</v>
      </c>
      <c r="L1410" s="91">
        <f t="shared" si="346"/>
        <v>7.4640504382733012E-4</v>
      </c>
      <c r="M1410" s="88">
        <f t="shared" si="347"/>
        <v>-1.2667447825958635E-4</v>
      </c>
      <c r="N1410" s="88">
        <f t="shared" si="348"/>
        <v>1.3339951001098251</v>
      </c>
      <c r="O1410" s="92">
        <f t="shared" si="349"/>
        <v>1.3351606538895153</v>
      </c>
      <c r="P1410" s="64"/>
      <c r="Q1410" s="85">
        <v>141.30000000000101</v>
      </c>
      <c r="R1410" s="64">
        <f t="shared" si="350"/>
        <v>0</v>
      </c>
      <c r="S1410" s="64">
        <f t="shared" si="351"/>
        <v>1.34</v>
      </c>
      <c r="T1410" s="64"/>
      <c r="U1410" s="64"/>
    </row>
    <row r="1411" spans="1:21">
      <c r="A1411" s="85">
        <v>141.400000000001</v>
      </c>
      <c r="B1411" s="87">
        <f t="shared" si="336"/>
        <v>8.4495141529361464E-4</v>
      </c>
      <c r="C1411" s="88">
        <f t="shared" si="337"/>
        <v>1.0833151381694375E-3</v>
      </c>
      <c r="D1411" s="88">
        <f t="shared" si="338"/>
        <v>6.0658769241779173E-4</v>
      </c>
      <c r="E1411" s="89">
        <f t="shared" si="339"/>
        <v>-0.19895317424583522</v>
      </c>
      <c r="F1411" s="90">
        <f t="shared" si="340"/>
        <v>-0.19999999999999996</v>
      </c>
      <c r="G1411" s="90">
        <f t="shared" si="341"/>
        <v>1.0130571814497902E-3</v>
      </c>
      <c r="H1411" s="90">
        <f t="shared" si="342"/>
        <v>1.0139416983523375E-3</v>
      </c>
      <c r="I1411" s="87">
        <f t="shared" si="343"/>
        <v>1.3349950711167442</v>
      </c>
      <c r="J1411" s="88">
        <f t="shared" si="344"/>
        <v>1.3360050556634218</v>
      </c>
      <c r="K1411" s="88">
        <f t="shared" si="345"/>
        <v>1.3339850865700666</v>
      </c>
      <c r="L1411" s="91">
        <f t="shared" si="346"/>
        <v>7.4588027307491563E-4</v>
      </c>
      <c r="M1411" s="88">
        <f t="shared" si="347"/>
        <v>-1.265849490496404E-4</v>
      </c>
      <c r="N1411" s="88">
        <f t="shared" si="348"/>
        <v>1.333999324628546</v>
      </c>
      <c r="O1411" s="92">
        <f t="shared" si="349"/>
        <v>1.335164061399803</v>
      </c>
      <c r="P1411" s="64"/>
      <c r="Q1411" s="85">
        <v>141.400000000001</v>
      </c>
      <c r="R1411" s="64">
        <f t="shared" si="350"/>
        <v>0</v>
      </c>
      <c r="S1411" s="64">
        <f t="shared" si="351"/>
        <v>1.34</v>
      </c>
      <c r="T1411" s="64"/>
      <c r="U1411" s="64"/>
    </row>
    <row r="1412" spans="1:21">
      <c r="A1412" s="85">
        <v>141.50000000000099</v>
      </c>
      <c r="B1412" s="87">
        <f t="shared" si="336"/>
        <v>8.4435688150857836E-4</v>
      </c>
      <c r="C1412" s="88">
        <f t="shared" si="337"/>
        <v>1.0825533225802789E-3</v>
      </c>
      <c r="D1412" s="88">
        <f t="shared" si="338"/>
        <v>6.0616044043687784E-4</v>
      </c>
      <c r="E1412" s="89">
        <f t="shared" si="339"/>
        <v>-0.1989539101825033</v>
      </c>
      <c r="F1412" s="90">
        <f t="shared" si="340"/>
        <v>-0.19999999999999979</v>
      </c>
      <c r="G1412" s="90">
        <f t="shared" si="341"/>
        <v>1.0123449846742147E-3</v>
      </c>
      <c r="H1412" s="90">
        <f t="shared" si="342"/>
        <v>1.0132282578102939E-3</v>
      </c>
      <c r="I1412" s="87">
        <f t="shared" si="343"/>
        <v>1.3349985927385311</v>
      </c>
      <c r="J1412" s="88">
        <f t="shared" si="344"/>
        <v>1.3360078702578713</v>
      </c>
      <c r="K1412" s="88">
        <f t="shared" si="345"/>
        <v>1.3339893152191908</v>
      </c>
      <c r="L1412" s="91">
        <f t="shared" si="346"/>
        <v>7.4535623969703454E-4</v>
      </c>
      <c r="M1412" s="88">
        <f t="shared" si="347"/>
        <v>-1.2649554630264807E-4</v>
      </c>
      <c r="N1412" s="88">
        <f t="shared" si="348"/>
        <v>1.3340035432074466</v>
      </c>
      <c r="O1412" s="92">
        <f t="shared" si="349"/>
        <v>1.3351674641148328</v>
      </c>
      <c r="P1412" s="64"/>
      <c r="Q1412" s="85">
        <v>141.50000000000099</v>
      </c>
      <c r="R1412" s="64">
        <f t="shared" si="350"/>
        <v>0</v>
      </c>
      <c r="S1412" s="64">
        <f t="shared" si="351"/>
        <v>1.34</v>
      </c>
      <c r="T1412" s="64"/>
      <c r="U1412" s="64"/>
    </row>
    <row r="1413" spans="1:21">
      <c r="A1413" s="85">
        <v>141.60000000000099</v>
      </c>
      <c r="B1413" s="87">
        <f t="shared" si="336"/>
        <v>8.4376318379974092E-4</v>
      </c>
      <c r="C1413" s="88">
        <f t="shared" si="337"/>
        <v>1.0817925776965332E-3</v>
      </c>
      <c r="D1413" s="88">
        <f t="shared" si="338"/>
        <v>6.0573378990294851E-4</v>
      </c>
      <c r="E1413" s="89">
        <f t="shared" si="339"/>
        <v>-0.19895464508514585</v>
      </c>
      <c r="F1413" s="90">
        <f t="shared" si="340"/>
        <v>-0.19999999999999996</v>
      </c>
      <c r="G1413" s="90">
        <f t="shared" si="341"/>
        <v>1.0116337885685311E-3</v>
      </c>
      <c r="H1413" s="90">
        <f t="shared" si="342"/>
        <v>1.0125158205596891E-3</v>
      </c>
      <c r="I1413" s="87">
        <f t="shared" si="343"/>
        <v>1.3350021094079596</v>
      </c>
      <c r="J1413" s="88">
        <f t="shared" si="344"/>
        <v>1.3360106808891403</v>
      </c>
      <c r="K1413" s="88">
        <f t="shared" si="345"/>
        <v>1.3339935379267789</v>
      </c>
      <c r="L1413" s="91">
        <f t="shared" si="346"/>
        <v>7.4483294214031874E-4</v>
      </c>
      <c r="M1413" s="88">
        <f t="shared" si="347"/>
        <v>-1.2640626975099682E-4</v>
      </c>
      <c r="N1413" s="88">
        <f t="shared" si="348"/>
        <v>1.3340077558590457</v>
      </c>
      <c r="O1413" s="92">
        <f t="shared" si="349"/>
        <v>1.3351708620447196</v>
      </c>
      <c r="P1413" s="64"/>
      <c r="Q1413" s="85">
        <v>141.60000000000099</v>
      </c>
      <c r="R1413" s="64">
        <f t="shared" si="350"/>
        <v>0</v>
      </c>
      <c r="S1413" s="64">
        <f t="shared" si="351"/>
        <v>1.34</v>
      </c>
      <c r="T1413" s="64"/>
      <c r="U1413" s="64"/>
    </row>
    <row r="1414" spans="1:21">
      <c r="A1414" s="85">
        <v>141.70000000000101</v>
      </c>
      <c r="B1414" s="87">
        <f t="shared" si="336"/>
        <v>8.4317032040471575E-4</v>
      </c>
      <c r="C1414" s="88">
        <f t="shared" si="337"/>
        <v>1.0810329012625247E-3</v>
      </c>
      <c r="D1414" s="88">
        <f t="shared" si="338"/>
        <v>6.053077395469067E-4</v>
      </c>
      <c r="E1414" s="89">
        <f t="shared" si="339"/>
        <v>-0.19895537895594059</v>
      </c>
      <c r="F1414" s="90">
        <f t="shared" si="340"/>
        <v>-0.19999999999999996</v>
      </c>
      <c r="G1414" s="90">
        <f t="shared" si="341"/>
        <v>1.0109235910252378E-3</v>
      </c>
      <c r="H1414" s="90">
        <f t="shared" si="342"/>
        <v>1.0118043844856589E-3</v>
      </c>
      <c r="I1414" s="87">
        <f t="shared" si="343"/>
        <v>1.3350056211354695</v>
      </c>
      <c r="J1414" s="88">
        <f t="shared" si="344"/>
        <v>1.3360134875655942</v>
      </c>
      <c r="K1414" s="88">
        <f t="shared" si="345"/>
        <v>1.3339977547053448</v>
      </c>
      <c r="L1414" s="91">
        <f t="shared" si="346"/>
        <v>7.4431037885595635E-4</v>
      </c>
      <c r="M1414" s="88">
        <f t="shared" si="347"/>
        <v>-1.2631711912758416E-4</v>
      </c>
      <c r="N1414" s="88">
        <f t="shared" si="348"/>
        <v>1.3340119625958273</v>
      </c>
      <c r="O1414" s="92">
        <f t="shared" si="349"/>
        <v>1.3351742551995505</v>
      </c>
      <c r="P1414" s="64"/>
      <c r="Q1414" s="85">
        <v>141.70000000000101</v>
      </c>
      <c r="R1414" s="64">
        <f t="shared" si="350"/>
        <v>0</v>
      </c>
      <c r="S1414" s="64">
        <f t="shared" si="351"/>
        <v>1.34</v>
      </c>
      <c r="T1414" s="64"/>
      <c r="U1414" s="64"/>
    </row>
    <row r="1415" spans="1:21">
      <c r="A1415" s="85">
        <v>141.80000000000101</v>
      </c>
      <c r="B1415" s="87">
        <f t="shared" ref="B1415:B1478" si="352">(R_dead_char*(A1415)+R_c*m_c)/(A1415+m_c)</f>
        <v>8.4257828956606619E-4</v>
      </c>
      <c r="C1415" s="88">
        <f t="shared" ref="C1415:C1478" si="353">B1415*(1+SQRT(E1415^2+F1415^2))</f>
        <v>1.0802742910289089E-3</v>
      </c>
      <c r="D1415" s="88">
        <f t="shared" ref="D1415:D1478" si="354">B1415*(1-SQRT(E1415^2+F1415^2))</f>
        <v>6.048822881032233E-4</v>
      </c>
      <c r="E1415" s="89">
        <f t="shared" ref="E1415:E1478" si="355">(B1415-G1415)/B1415</f>
        <v>-0.19895611179705913</v>
      </c>
      <c r="F1415" s="90">
        <f t="shared" ref="F1415:F1478" si="356">(B1415-H1415)/B1415</f>
        <v>-0.19999999999999984</v>
      </c>
      <c r="G1415" s="90">
        <f t="shared" ref="G1415:G1478" si="357">(R_dead_char*A1415+R_c*(m_c+sig_m_c))/(A1415+(m_c+sig_m_c))</f>
        <v>1.0102143899427473E-3</v>
      </c>
      <c r="H1415" s="90">
        <f t="shared" ref="H1415:H1478" si="358">(R_dead_char*A1415+(R_c+sig_Rc)*(m_c))/(A1415+m_c)</f>
        <v>1.0110939474792793E-3</v>
      </c>
      <c r="I1415" s="87">
        <f t="shared" ref="I1415:I1478" si="359">(R_mod_char*(A1415)+R_c*m_c)/(A1415+m_c)</f>
        <v>1.3350091279314704</v>
      </c>
      <c r="J1415" s="88">
        <f t="shared" ref="J1415:J1478" si="360">I1415*(1+SQRT(L1415^2+M1415^2))</f>
        <v>1.3360162902955743</v>
      </c>
      <c r="K1415" s="88">
        <f t="shared" ref="K1415:K1478" si="361">I1415*(1-SQRT(L1415^2+M1415^2))</f>
        <v>1.3340019655673665</v>
      </c>
      <c r="L1415" s="91">
        <f t="shared" ref="L1415:L1478" si="362">(I1415-N1415)/I1415</f>
        <v>7.4378854829985832E-4</v>
      </c>
      <c r="M1415" s="88">
        <f t="shared" ref="M1415:M1478" si="363">(I1415-O1415)/I1415</f>
        <v>-1.262280941661505E-4</v>
      </c>
      <c r="N1415" s="88">
        <f t="shared" ref="N1415:N1478" si="364">(R_mod_char*A1415+(R_c*(m_c+sig_m_c)))/(A1415+(m_c+sig_m_c))</f>
        <v>1.3340161634302392</v>
      </c>
      <c r="O1415" s="92">
        <f t="shared" ref="O1415:O1478" si="365">(R_mod_char*A1415+(R_c+sig_Rc)*(m_c))/(A1415+(m_c))</f>
        <v>1.3351776435893836</v>
      </c>
      <c r="P1415" s="64"/>
      <c r="Q1415" s="85">
        <v>141.80000000000101</v>
      </c>
      <c r="R1415" s="64">
        <f t="shared" ref="R1415:R1478" si="366">R_bulk_dead_std</f>
        <v>0</v>
      </c>
      <c r="S1415" s="64">
        <f t="shared" ref="S1415:S1478" si="367">R_bulk_mod_std</f>
        <v>1.34</v>
      </c>
      <c r="T1415" s="64"/>
      <c r="U1415" s="64"/>
    </row>
    <row r="1416" spans="1:21">
      <c r="A1416" s="85">
        <v>141.900000000001</v>
      </c>
      <c r="B1416" s="87">
        <f t="shared" si="352"/>
        <v>8.4198708953128786E-4</v>
      </c>
      <c r="C1416" s="88">
        <f t="shared" si="353"/>
        <v>1.0795167447526512E-3</v>
      </c>
      <c r="D1416" s="88">
        <f t="shared" si="354"/>
        <v>6.0445743430992448E-4</v>
      </c>
      <c r="E1416" s="89">
        <f t="shared" si="355"/>
        <v>-0.19895684361066712</v>
      </c>
      <c r="F1416" s="90">
        <f t="shared" si="356"/>
        <v>-0.1999999999999999</v>
      </c>
      <c r="G1416" s="90">
        <f t="shared" si="357"/>
        <v>1.0095061832253651E-3</v>
      </c>
      <c r="H1416" s="90">
        <f t="shared" si="358"/>
        <v>1.0103845074375453E-3</v>
      </c>
      <c r="I1416" s="87">
        <f t="shared" si="359"/>
        <v>1.3350126298063432</v>
      </c>
      <c r="J1416" s="88">
        <f t="shared" si="360"/>
        <v>1.3360190890873982</v>
      </c>
      <c r="K1416" s="88">
        <f t="shared" si="361"/>
        <v>1.3340061705252881</v>
      </c>
      <c r="L1416" s="91">
        <f t="shared" si="362"/>
        <v>7.4326744893182578E-4</v>
      </c>
      <c r="M1416" s="88">
        <f t="shared" si="363"/>
        <v>-1.2613919460111262E-4</v>
      </c>
      <c r="N1416" s="88">
        <f t="shared" si="364"/>
        <v>1.3340203583746952</v>
      </c>
      <c r="O1416" s="92">
        <f t="shared" si="365"/>
        <v>1.3351810272242493</v>
      </c>
      <c r="P1416" s="64"/>
      <c r="Q1416" s="85">
        <v>141.900000000001</v>
      </c>
      <c r="R1416" s="64">
        <f t="shared" si="366"/>
        <v>0</v>
      </c>
      <c r="S1416" s="64">
        <f t="shared" si="367"/>
        <v>1.34</v>
      </c>
      <c r="T1416" s="64"/>
      <c r="U1416" s="64"/>
    </row>
    <row r="1417" spans="1:21">
      <c r="A1417" s="85">
        <v>142.00000000000099</v>
      </c>
      <c r="B1417" s="87">
        <f t="shared" si="352"/>
        <v>8.4139671855279171E-4</v>
      </c>
      <c r="C1417" s="88">
        <f t="shared" si="353"/>
        <v>1.0787602601970039E-3</v>
      </c>
      <c r="D1417" s="88">
        <f t="shared" si="354"/>
        <v>6.040331769085795E-4</v>
      </c>
      <c r="E1417" s="89">
        <f t="shared" si="355"/>
        <v>-0.19895757439892403</v>
      </c>
      <c r="F1417" s="90">
        <f t="shared" si="356"/>
        <v>-0.19999999999999996</v>
      </c>
      <c r="G1417" s="90">
        <f t="shared" si="357"/>
        <v>1.0087989687832693E-3</v>
      </c>
      <c r="H1417" s="90">
        <f t="shared" si="358"/>
        <v>1.00967606226335E-3</v>
      </c>
      <c r="I1417" s="87">
        <f t="shared" si="359"/>
        <v>1.335016126770439</v>
      </c>
      <c r="J1417" s="88">
        <f t="shared" si="360"/>
        <v>1.3360218839493607</v>
      </c>
      <c r="K1417" s="88">
        <f t="shared" si="361"/>
        <v>1.3340103695915173</v>
      </c>
      <c r="L1417" s="91">
        <f t="shared" si="362"/>
        <v>7.427470792162156E-4</v>
      </c>
      <c r="M1417" s="88">
        <f t="shared" si="363"/>
        <v>-1.2605042016806264E-4</v>
      </c>
      <c r="N1417" s="88">
        <f t="shared" si="364"/>
        <v>1.3340245474415737</v>
      </c>
      <c r="O1417" s="92">
        <f t="shared" si="365"/>
        <v>1.3351844061141496</v>
      </c>
      <c r="P1417" s="64"/>
      <c r="Q1417" s="85">
        <v>142.00000000000099</v>
      </c>
      <c r="R1417" s="64">
        <f t="shared" si="366"/>
        <v>0</v>
      </c>
      <c r="S1417" s="64">
        <f t="shared" si="367"/>
        <v>1.34</v>
      </c>
      <c r="T1417" s="64"/>
      <c r="U1417" s="64"/>
    </row>
    <row r="1418" spans="1:21">
      <c r="A1418" s="85">
        <v>142.10000000000099</v>
      </c>
      <c r="B1418" s="87">
        <f t="shared" si="352"/>
        <v>8.4080717488788646E-4</v>
      </c>
      <c r="C1418" s="88">
        <f t="shared" si="353"/>
        <v>1.0780048351314846E-3</v>
      </c>
      <c r="D1418" s="88">
        <f t="shared" si="354"/>
        <v>6.036095146442883E-4</v>
      </c>
      <c r="E1418" s="89">
        <f t="shared" si="355"/>
        <v>-0.19895830416398302</v>
      </c>
      <c r="F1418" s="90">
        <f t="shared" si="356"/>
        <v>-0.2</v>
      </c>
      <c r="G1418" s="90">
        <f t="shared" si="357"/>
        <v>1.0080927445324898E-3</v>
      </c>
      <c r="H1418" s="90">
        <f t="shared" si="358"/>
        <v>1.0089686098654637E-3</v>
      </c>
      <c r="I1418" s="87">
        <f t="shared" si="359"/>
        <v>1.3350196188340808</v>
      </c>
      <c r="J1418" s="88">
        <f t="shared" si="360"/>
        <v>1.3360246748897329</v>
      </c>
      <c r="K1418" s="88">
        <f t="shared" si="361"/>
        <v>1.3340145627784288</v>
      </c>
      <c r="L1418" s="91">
        <f t="shared" si="362"/>
        <v>7.4222743762144042E-4</v>
      </c>
      <c r="M1418" s="88">
        <f t="shared" si="363"/>
        <v>-1.2596177060260374E-4</v>
      </c>
      <c r="N1418" s="88">
        <f t="shared" si="364"/>
        <v>1.3340287306432193</v>
      </c>
      <c r="O1418" s="92">
        <f t="shared" si="365"/>
        <v>1.3351877802690584</v>
      </c>
      <c r="P1418" s="64"/>
      <c r="Q1418" s="85">
        <v>142.10000000000099</v>
      </c>
      <c r="R1418" s="64">
        <f t="shared" si="366"/>
        <v>0</v>
      </c>
      <c r="S1418" s="64">
        <f t="shared" si="367"/>
        <v>1.34</v>
      </c>
      <c r="T1418" s="64"/>
      <c r="U1418" s="64"/>
    </row>
    <row r="1419" spans="1:21">
      <c r="A1419" s="85">
        <v>142.20000000000101</v>
      </c>
      <c r="B1419" s="87">
        <f t="shared" si="352"/>
        <v>8.4021845679876168E-4</v>
      </c>
      <c r="C1419" s="88">
        <f t="shared" si="353"/>
        <v>1.0772504673318545E-3</v>
      </c>
      <c r="D1419" s="88">
        <f t="shared" si="354"/>
        <v>6.0318644626566886E-4</v>
      </c>
      <c r="E1419" s="89">
        <f t="shared" si="355"/>
        <v>-0.19895903290799191</v>
      </c>
      <c r="F1419" s="90">
        <f t="shared" si="356"/>
        <v>-0.19999999999999984</v>
      </c>
      <c r="G1419" s="90">
        <f t="shared" si="357"/>
        <v>1.0073875083948887E-3</v>
      </c>
      <c r="H1419" s="90">
        <f t="shared" si="358"/>
        <v>1.0082621481585139E-3</v>
      </c>
      <c r="I1419" s="87">
        <f t="shared" si="359"/>
        <v>1.3350231060075621</v>
      </c>
      <c r="J1419" s="88">
        <f t="shared" si="360"/>
        <v>1.3360274619167625</v>
      </c>
      <c r="K1419" s="88">
        <f t="shared" si="361"/>
        <v>1.3340187500983618</v>
      </c>
      <c r="L1419" s="91">
        <f t="shared" si="362"/>
        <v>7.4170852262046827E-4</v>
      </c>
      <c r="M1419" s="88">
        <f t="shared" si="363"/>
        <v>-1.2587324564151432E-4</v>
      </c>
      <c r="N1419" s="88">
        <f t="shared" si="364"/>
        <v>1.3340329079919411</v>
      </c>
      <c r="O1419" s="92">
        <f t="shared" si="365"/>
        <v>1.3351911496989217</v>
      </c>
      <c r="P1419" s="64"/>
      <c r="Q1419" s="85">
        <v>142.20000000000101</v>
      </c>
      <c r="R1419" s="64">
        <f t="shared" si="366"/>
        <v>0</v>
      </c>
      <c r="S1419" s="64">
        <f t="shared" si="367"/>
        <v>1.34</v>
      </c>
      <c r="T1419" s="64"/>
      <c r="U1419" s="64"/>
    </row>
    <row r="1420" spans="1:21">
      <c r="A1420" s="85">
        <v>142.30000000000101</v>
      </c>
      <c r="B1420" s="87">
        <f t="shared" si="352"/>
        <v>8.3963056255247092E-4</v>
      </c>
      <c r="C1420" s="88">
        <f t="shared" si="353"/>
        <v>1.0764971545800972E-3</v>
      </c>
      <c r="D1420" s="88">
        <f t="shared" si="354"/>
        <v>6.0276397052484482E-4</v>
      </c>
      <c r="E1420" s="89">
        <f t="shared" si="355"/>
        <v>-0.19895976063309201</v>
      </c>
      <c r="F1420" s="90">
        <f t="shared" si="356"/>
        <v>-0.2</v>
      </c>
      <c r="G1420" s="90">
        <f t="shared" si="357"/>
        <v>1.0066832582981389E-3</v>
      </c>
      <c r="H1420" s="90">
        <f t="shared" si="358"/>
        <v>1.0075566750629651E-3</v>
      </c>
      <c r="I1420" s="87">
        <f t="shared" si="359"/>
        <v>1.3350265883011476</v>
      </c>
      <c r="J1420" s="88">
        <f t="shared" si="360"/>
        <v>1.336030245038675</v>
      </c>
      <c r="K1420" s="88">
        <f t="shared" si="361"/>
        <v>1.3340229315636203</v>
      </c>
      <c r="L1420" s="91">
        <f t="shared" si="362"/>
        <v>7.4119033269048906E-4</v>
      </c>
      <c r="M1420" s="88">
        <f t="shared" si="363"/>
        <v>-1.2578484502258171E-4</v>
      </c>
      <c r="N1420" s="88">
        <f t="shared" si="364"/>
        <v>1.334037079500014</v>
      </c>
      <c r="O1420" s="92">
        <f t="shared" si="365"/>
        <v>1.3351945144136581</v>
      </c>
      <c r="P1420" s="64"/>
      <c r="Q1420" s="85">
        <v>142.30000000000101</v>
      </c>
      <c r="R1420" s="64">
        <f t="shared" si="366"/>
        <v>0</v>
      </c>
      <c r="S1420" s="64">
        <f t="shared" si="367"/>
        <v>1.34</v>
      </c>
      <c r="T1420" s="64"/>
      <c r="U1420" s="64"/>
    </row>
    <row r="1421" spans="1:21">
      <c r="A1421" s="85">
        <v>142.400000000001</v>
      </c>
      <c r="B1421" s="87">
        <f t="shared" si="352"/>
        <v>8.390434904209142E-4</v>
      </c>
      <c r="C1421" s="88">
        <f t="shared" si="353"/>
        <v>1.0757448946643944E-3</v>
      </c>
      <c r="D1421" s="88">
        <f t="shared" si="354"/>
        <v>6.0234208617743396E-4</v>
      </c>
      <c r="E1421" s="89">
        <f t="shared" si="355"/>
        <v>-0.19896048734141858</v>
      </c>
      <c r="F1421" s="90">
        <f t="shared" si="356"/>
        <v>-0.20000000000000004</v>
      </c>
      <c r="G1421" s="90">
        <f t="shared" si="357"/>
        <v>1.0059799921757042E-3</v>
      </c>
      <c r="H1421" s="90">
        <f t="shared" si="358"/>
        <v>1.0068521885050971E-3</v>
      </c>
      <c r="I1421" s="87">
        <f t="shared" si="359"/>
        <v>1.3350300657250733</v>
      </c>
      <c r="J1421" s="88">
        <f t="shared" si="360"/>
        <v>1.3360330242636711</v>
      </c>
      <c r="K1421" s="88">
        <f t="shared" si="361"/>
        <v>1.3340271071864755</v>
      </c>
      <c r="L1421" s="91">
        <f t="shared" si="362"/>
        <v>7.4067286631258184E-4</v>
      </c>
      <c r="M1421" s="88">
        <f t="shared" si="363"/>
        <v>-1.2569656848377035E-4</v>
      </c>
      <c r="N1421" s="88">
        <f t="shared" si="364"/>
        <v>1.3340412451796793</v>
      </c>
      <c r="O1421" s="92">
        <f t="shared" si="365"/>
        <v>1.3351978744231576</v>
      </c>
      <c r="P1421" s="64"/>
      <c r="Q1421" s="85">
        <v>142.400000000001</v>
      </c>
      <c r="R1421" s="64">
        <f t="shared" si="366"/>
        <v>0</v>
      </c>
      <c r="S1421" s="64">
        <f t="shared" si="367"/>
        <v>1.34</v>
      </c>
      <c r="T1421" s="64"/>
      <c r="U1421" s="64"/>
    </row>
    <row r="1422" spans="1:21">
      <c r="A1422" s="85">
        <v>142.50000000000099</v>
      </c>
      <c r="B1422" s="87">
        <f t="shared" si="352"/>
        <v>8.3845723868082144E-4</v>
      </c>
      <c r="C1422" s="88">
        <f t="shared" si="353"/>
        <v>1.0749936853791074E-3</v>
      </c>
      <c r="D1422" s="88">
        <f t="shared" si="354"/>
        <v>6.0192079198253547E-4</v>
      </c>
      <c r="E1422" s="89">
        <f t="shared" si="355"/>
        <v>-0.19896121303510089</v>
      </c>
      <c r="F1422" s="90">
        <f t="shared" si="356"/>
        <v>-0.1999999999999999</v>
      </c>
      <c r="G1422" s="90">
        <f t="shared" si="357"/>
        <v>1.0052777079668188E-3</v>
      </c>
      <c r="H1422" s="90">
        <f t="shared" si="358"/>
        <v>1.0061486864169856E-3</v>
      </c>
      <c r="I1422" s="87">
        <f t="shared" si="359"/>
        <v>1.3350335382895473</v>
      </c>
      <c r="J1422" s="88">
        <f t="shared" si="360"/>
        <v>1.3360357995999312</v>
      </c>
      <c r="K1422" s="88">
        <f t="shared" si="361"/>
        <v>1.3340312769791633</v>
      </c>
      <c r="L1422" s="91">
        <f t="shared" si="362"/>
        <v>7.4015612197271205E-4</v>
      </c>
      <c r="M1422" s="88">
        <f t="shared" si="363"/>
        <v>-1.2560841576388714E-4</v>
      </c>
      <c r="N1422" s="88">
        <f t="shared" si="364"/>
        <v>1.3340454050431434</v>
      </c>
      <c r="O1422" s="92">
        <f t="shared" si="365"/>
        <v>1.3352012297372835</v>
      </c>
      <c r="P1422" s="64"/>
      <c r="Q1422" s="85">
        <v>142.50000000000099</v>
      </c>
      <c r="R1422" s="64">
        <f t="shared" si="366"/>
        <v>0</v>
      </c>
      <c r="S1422" s="64">
        <f t="shared" si="367"/>
        <v>1.34</v>
      </c>
      <c r="T1422" s="64"/>
      <c r="U1422" s="64"/>
    </row>
    <row r="1423" spans="1:21">
      <c r="A1423" s="85">
        <v>142.60000000000099</v>
      </c>
      <c r="B1423" s="87">
        <f t="shared" si="352"/>
        <v>8.3787180561373524E-4</v>
      </c>
      <c r="C1423" s="88">
        <f t="shared" si="353"/>
        <v>1.0742435245247538E-3</v>
      </c>
      <c r="D1423" s="88">
        <f t="shared" si="354"/>
        <v>6.0150008670271677E-4</v>
      </c>
      <c r="E1423" s="89">
        <f t="shared" si="355"/>
        <v>-0.19896193771626297</v>
      </c>
      <c r="F1423" s="90">
        <f t="shared" si="356"/>
        <v>-0.19999999999999984</v>
      </c>
      <c r="G1423" s="90">
        <f t="shared" si="357"/>
        <v>1.004576403616468E-3</v>
      </c>
      <c r="H1423" s="90">
        <f t="shared" si="358"/>
        <v>1.0054461667364822E-3</v>
      </c>
      <c r="I1423" s="87">
        <f t="shared" si="359"/>
        <v>1.3350370060047481</v>
      </c>
      <c r="J1423" s="88">
        <f t="shared" si="360"/>
        <v>1.3360385710556111</v>
      </c>
      <c r="K1423" s="88">
        <f t="shared" si="361"/>
        <v>1.3340354409538853</v>
      </c>
      <c r="L1423" s="91">
        <f t="shared" si="362"/>
        <v>7.3964009816073395E-4</v>
      </c>
      <c r="M1423" s="88">
        <f t="shared" si="363"/>
        <v>-1.2552038660274784E-4</v>
      </c>
      <c r="N1423" s="88">
        <f t="shared" si="364"/>
        <v>1.3340495591025785</v>
      </c>
      <c r="O1423" s="92">
        <f t="shared" si="365"/>
        <v>1.3352045803658708</v>
      </c>
      <c r="P1423" s="64"/>
      <c r="Q1423" s="85">
        <v>142.60000000000099</v>
      </c>
      <c r="R1423" s="64">
        <f t="shared" si="366"/>
        <v>0</v>
      </c>
      <c r="S1423" s="64">
        <f t="shared" si="367"/>
        <v>1.34</v>
      </c>
      <c r="T1423" s="64"/>
      <c r="U1423" s="64"/>
    </row>
    <row r="1424" spans="1:21">
      <c r="A1424" s="85">
        <v>142.70000000000101</v>
      </c>
      <c r="B1424" s="87">
        <f t="shared" si="352"/>
        <v>8.3728718950599459E-4</v>
      </c>
      <c r="C1424" s="88">
        <f t="shared" si="353"/>
        <v>1.073494409907986E-3</v>
      </c>
      <c r="D1424" s="88">
        <f t="shared" si="354"/>
        <v>6.0107996910400323E-4</v>
      </c>
      <c r="E1424" s="89">
        <f t="shared" si="355"/>
        <v>-0.19896266138702218</v>
      </c>
      <c r="F1424" s="90">
        <f t="shared" si="356"/>
        <v>-0.19999999999999984</v>
      </c>
      <c r="G1424" s="90">
        <f t="shared" si="357"/>
        <v>1.0038760770753673E-3</v>
      </c>
      <c r="H1424" s="90">
        <f t="shared" si="358"/>
        <v>1.0047446274071934E-3</v>
      </c>
      <c r="I1424" s="87">
        <f t="shared" si="359"/>
        <v>1.3350404688808262</v>
      </c>
      <c r="J1424" s="88">
        <f t="shared" si="360"/>
        <v>1.3360413386388428</v>
      </c>
      <c r="K1424" s="88">
        <f t="shared" si="361"/>
        <v>1.3340395991228093</v>
      </c>
      <c r="L1424" s="91">
        <f t="shared" si="362"/>
        <v>7.3912479337039018E-4</v>
      </c>
      <c r="M1424" s="88">
        <f t="shared" si="363"/>
        <v>-1.2543248074084413E-4</v>
      </c>
      <c r="N1424" s="88">
        <f t="shared" si="364"/>
        <v>1.3340537073701235</v>
      </c>
      <c r="O1424" s="92">
        <f t="shared" si="365"/>
        <v>1.3352079263187273</v>
      </c>
      <c r="P1424" s="64"/>
      <c r="Q1424" s="85">
        <v>142.70000000000101</v>
      </c>
      <c r="R1424" s="64">
        <f t="shared" si="366"/>
        <v>0</v>
      </c>
      <c r="S1424" s="64">
        <f t="shared" si="367"/>
        <v>1.34</v>
      </c>
      <c r="T1424" s="64"/>
      <c r="U1424" s="64"/>
    </row>
    <row r="1425" spans="1:21">
      <c r="A1425" s="85">
        <v>142.80000000000101</v>
      </c>
      <c r="B1425" s="87">
        <f t="shared" si="352"/>
        <v>8.3670338864871808E-4</v>
      </c>
      <c r="C1425" s="88">
        <f t="shared" si="353"/>
        <v>1.072746339341571E-3</v>
      </c>
      <c r="D1425" s="88">
        <f t="shared" si="354"/>
        <v>6.006604379558653E-4</v>
      </c>
      <c r="E1425" s="89">
        <f t="shared" si="355"/>
        <v>-0.19896338404948999</v>
      </c>
      <c r="F1425" s="90">
        <f t="shared" si="356"/>
        <v>-0.2</v>
      </c>
      <c r="G1425" s="90">
        <f t="shared" si="357"/>
        <v>1.0031767262999427E-3</v>
      </c>
      <c r="H1425" s="90">
        <f t="shared" si="358"/>
        <v>1.0040440663784617E-3</v>
      </c>
      <c r="I1425" s="87">
        <f t="shared" si="359"/>
        <v>1.3350439269279042</v>
      </c>
      <c r="J1425" s="88">
        <f t="shared" si="360"/>
        <v>1.3360441023577381</v>
      </c>
      <c r="K1425" s="88">
        <f t="shared" si="361"/>
        <v>1.3340437514980701</v>
      </c>
      <c r="L1425" s="91">
        <f t="shared" si="362"/>
        <v>7.3861020609997639E-4</v>
      </c>
      <c r="M1425" s="88">
        <f t="shared" si="363"/>
        <v>-1.2534469791934371E-4</v>
      </c>
      <c r="N1425" s="88">
        <f t="shared" si="364"/>
        <v>1.3340578498578834</v>
      </c>
      <c r="O1425" s="92">
        <f t="shared" si="365"/>
        <v>1.335211267605634</v>
      </c>
      <c r="P1425" s="64"/>
      <c r="Q1425" s="85">
        <v>142.80000000000101</v>
      </c>
      <c r="R1425" s="64">
        <f t="shared" si="366"/>
        <v>0</v>
      </c>
      <c r="S1425" s="64">
        <f t="shared" si="367"/>
        <v>1.34</v>
      </c>
      <c r="T1425" s="64"/>
      <c r="U1425" s="64"/>
    </row>
    <row r="1426" spans="1:21">
      <c r="A1426" s="85">
        <v>142.900000000001</v>
      </c>
      <c r="B1426" s="87">
        <f t="shared" si="352"/>
        <v>8.3612040133778677E-4</v>
      </c>
      <c r="C1426" s="88">
        <f t="shared" si="353"/>
        <v>1.0719993106443673E-3</v>
      </c>
      <c r="D1426" s="88">
        <f t="shared" si="354"/>
        <v>6.002414920312062E-4</v>
      </c>
      <c r="E1426" s="89">
        <f t="shared" si="355"/>
        <v>-0.1989641057057725</v>
      </c>
      <c r="F1426" s="90">
        <f t="shared" si="356"/>
        <v>-0.2</v>
      </c>
      <c r="G1426" s="90">
        <f t="shared" si="357"/>
        <v>1.0024783492523111E-3</v>
      </c>
      <c r="H1426" s="90">
        <f t="shared" si="358"/>
        <v>1.0033444816053441E-3</v>
      </c>
      <c r="I1426" s="87">
        <f t="shared" si="359"/>
        <v>1.3350473801560758</v>
      </c>
      <c r="J1426" s="88">
        <f t="shared" si="360"/>
        <v>1.3360468622203845</v>
      </c>
      <c r="K1426" s="88">
        <f t="shared" si="361"/>
        <v>1.3340478980917672</v>
      </c>
      <c r="L1426" s="91">
        <f t="shared" si="362"/>
        <v>7.3809633485200869E-4</v>
      </c>
      <c r="M1426" s="88">
        <f t="shared" si="363"/>
        <v>-1.252570378799239E-4</v>
      </c>
      <c r="N1426" s="88">
        <f t="shared" si="364"/>
        <v>1.3340619865779288</v>
      </c>
      <c r="O1426" s="92">
        <f t="shared" si="365"/>
        <v>1.3352146042363435</v>
      </c>
      <c r="P1426" s="64"/>
      <c r="Q1426" s="85">
        <v>142.900000000001</v>
      </c>
      <c r="R1426" s="64">
        <f t="shared" si="366"/>
        <v>0</v>
      </c>
      <c r="S1426" s="64">
        <f t="shared" si="367"/>
        <v>1.34</v>
      </c>
      <c r="T1426" s="64"/>
      <c r="U1426" s="64"/>
    </row>
    <row r="1427" spans="1:21">
      <c r="A1427" s="85">
        <v>143.00000000000099</v>
      </c>
      <c r="B1427" s="87">
        <f t="shared" si="352"/>
        <v>8.3553822587382792E-4</v>
      </c>
      <c r="C1427" s="88">
        <f t="shared" si="353"/>
        <v>1.0712533216413055E-3</v>
      </c>
      <c r="D1427" s="88">
        <f t="shared" si="354"/>
        <v>5.9982313010635026E-4</v>
      </c>
      <c r="E1427" s="89">
        <f t="shared" si="355"/>
        <v>-0.19896482635796964</v>
      </c>
      <c r="F1427" s="90">
        <f t="shared" si="356"/>
        <v>-0.1999999999999999</v>
      </c>
      <c r="G1427" s="90">
        <f t="shared" si="357"/>
        <v>1.0017809439002601E-3</v>
      </c>
      <c r="H1427" s="90">
        <f t="shared" si="358"/>
        <v>1.0026458710485934E-3</v>
      </c>
      <c r="I1427" s="87">
        <f t="shared" si="359"/>
        <v>1.3350508285754075</v>
      </c>
      <c r="J1427" s="88">
        <f t="shared" si="360"/>
        <v>1.3360496182348474</v>
      </c>
      <c r="K1427" s="88">
        <f t="shared" si="361"/>
        <v>1.3340520389159676</v>
      </c>
      <c r="L1427" s="91">
        <f t="shared" si="362"/>
        <v>7.3758317813305669E-4</v>
      </c>
      <c r="M1427" s="88">
        <f t="shared" si="363"/>
        <v>-1.251695003651042E-4</v>
      </c>
      <c r="N1427" s="88">
        <f t="shared" si="364"/>
        <v>1.3340661175422976</v>
      </c>
      <c r="O1427" s="92">
        <f t="shared" si="365"/>
        <v>1.3352179362205823</v>
      </c>
      <c r="P1427" s="64"/>
      <c r="Q1427" s="85">
        <v>143.00000000000099</v>
      </c>
      <c r="R1427" s="64">
        <f t="shared" si="366"/>
        <v>0</v>
      </c>
      <c r="S1427" s="64">
        <f t="shared" si="367"/>
        <v>1.34</v>
      </c>
      <c r="T1427" s="64"/>
      <c r="U1427" s="64"/>
    </row>
    <row r="1428" spans="1:21">
      <c r="A1428" s="85">
        <v>143.10000000000099</v>
      </c>
      <c r="B1428" s="87">
        <f t="shared" si="352"/>
        <v>8.3495686056219852E-4</v>
      </c>
      <c r="C1428" s="88">
        <f t="shared" si="353"/>
        <v>1.0705083701633663E-3</v>
      </c>
      <c r="D1428" s="88">
        <f t="shared" si="354"/>
        <v>5.9940535096103076E-4</v>
      </c>
      <c r="E1428" s="89">
        <f t="shared" si="355"/>
        <v>-0.19896554600817556</v>
      </c>
      <c r="F1428" s="90">
        <f t="shared" si="356"/>
        <v>-0.1999999999999999</v>
      </c>
      <c r="G1428" s="90">
        <f t="shared" si="357"/>
        <v>1.0010845082172285E-3</v>
      </c>
      <c r="H1428" s="90">
        <f t="shared" si="358"/>
        <v>1.0019482326746381E-3</v>
      </c>
      <c r="I1428" s="87">
        <f t="shared" si="359"/>
        <v>1.3350542721959366</v>
      </c>
      <c r="J1428" s="88">
        <f t="shared" si="360"/>
        <v>1.3360523704091694</v>
      </c>
      <c r="K1428" s="88">
        <f t="shared" si="361"/>
        <v>1.3340561739827037</v>
      </c>
      <c r="L1428" s="91">
        <f t="shared" si="362"/>
        <v>7.3707073445391028E-4</v>
      </c>
      <c r="M1428" s="88">
        <f t="shared" si="363"/>
        <v>-1.250820851182464E-4</v>
      </c>
      <c r="N1428" s="88">
        <f t="shared" si="364"/>
        <v>1.3340702427629934</v>
      </c>
      <c r="O1428" s="92">
        <f t="shared" si="365"/>
        <v>1.3352212635680489</v>
      </c>
      <c r="P1428" s="64"/>
      <c r="Q1428" s="85">
        <v>143.10000000000099</v>
      </c>
      <c r="R1428" s="64">
        <f t="shared" si="366"/>
        <v>0</v>
      </c>
      <c r="S1428" s="64">
        <f t="shared" si="367"/>
        <v>1.34</v>
      </c>
      <c r="T1428" s="64"/>
      <c r="U1428" s="64"/>
    </row>
    <row r="1429" spans="1:21">
      <c r="A1429" s="85">
        <v>143.20000000000101</v>
      </c>
      <c r="B1429" s="87">
        <f t="shared" si="352"/>
        <v>8.3437630371296857E-4</v>
      </c>
      <c r="C1429" s="88">
        <f t="shared" si="353"/>
        <v>1.0697644540475588E-3</v>
      </c>
      <c r="D1429" s="88">
        <f t="shared" si="354"/>
        <v>5.9898815337837831E-4</v>
      </c>
      <c r="E1429" s="89">
        <f t="shared" si="355"/>
        <v>-0.19896626465847844</v>
      </c>
      <c r="F1429" s="90">
        <f t="shared" si="356"/>
        <v>-0.19999999999999996</v>
      </c>
      <c r="G1429" s="90">
        <f t="shared" si="357"/>
        <v>1.0003890401822861E-3</v>
      </c>
      <c r="H1429" s="90">
        <f t="shared" si="358"/>
        <v>1.0012515644555622E-3</v>
      </c>
      <c r="I1429" s="87">
        <f t="shared" si="359"/>
        <v>1.3350577110276736</v>
      </c>
      <c r="J1429" s="88">
        <f t="shared" si="360"/>
        <v>1.3360551187513714</v>
      </c>
      <c r="K1429" s="88">
        <f t="shared" si="361"/>
        <v>1.3340603033039757</v>
      </c>
      <c r="L1429" s="91">
        <f t="shared" si="362"/>
        <v>7.3655900232924597E-4</v>
      </c>
      <c r="M1429" s="88">
        <f t="shared" si="363"/>
        <v>-1.2499479188372061E-4</v>
      </c>
      <c r="N1429" s="88">
        <f t="shared" si="364"/>
        <v>1.3340743622519871</v>
      </c>
      <c r="O1429" s="92">
        <f t="shared" si="365"/>
        <v>1.3352245862884162</v>
      </c>
      <c r="P1429" s="64"/>
      <c r="Q1429" s="85">
        <v>143.20000000000101</v>
      </c>
      <c r="R1429" s="64">
        <f t="shared" si="366"/>
        <v>0</v>
      </c>
      <c r="S1429" s="64">
        <f t="shared" si="367"/>
        <v>1.34</v>
      </c>
      <c r="T1429" s="64"/>
      <c r="U1429" s="64"/>
    </row>
    <row r="1430" spans="1:21">
      <c r="A1430" s="85">
        <v>143.30000000000101</v>
      </c>
      <c r="B1430" s="87">
        <f t="shared" si="352"/>
        <v>8.3379655364090573E-4</v>
      </c>
      <c r="C1430" s="88">
        <f t="shared" si="353"/>
        <v>1.0690215711369017E-3</v>
      </c>
      <c r="D1430" s="88">
        <f t="shared" si="354"/>
        <v>5.9857153614490972E-4</v>
      </c>
      <c r="E1430" s="89">
        <f t="shared" si="355"/>
        <v>-0.19896698231096066</v>
      </c>
      <c r="F1430" s="90">
        <f t="shared" si="356"/>
        <v>-0.20000000000000004</v>
      </c>
      <c r="G1430" s="90">
        <f t="shared" si="357"/>
        <v>9.9969453778011577E-4</v>
      </c>
      <c r="H1430" s="90">
        <f t="shared" si="358"/>
        <v>1.0005558643690869E-3</v>
      </c>
      <c r="I1430" s="87">
        <f t="shared" si="359"/>
        <v>1.3350611450806005</v>
      </c>
      <c r="J1430" s="88">
        <f t="shared" si="360"/>
        <v>1.3360578632694515</v>
      </c>
      <c r="K1430" s="88">
        <f t="shared" si="361"/>
        <v>1.3340644268917494</v>
      </c>
      <c r="L1430" s="91">
        <f t="shared" si="362"/>
        <v>7.3604798027829212E-4</v>
      </c>
      <c r="M1430" s="88">
        <f t="shared" si="363"/>
        <v>-1.2490762040574113E-4</v>
      </c>
      <c r="N1430" s="88">
        <f t="shared" si="364"/>
        <v>1.3340784760212159</v>
      </c>
      <c r="O1430" s="92">
        <f t="shared" si="365"/>
        <v>1.3352279043913287</v>
      </c>
      <c r="P1430" s="64"/>
      <c r="Q1430" s="85">
        <v>143.30000000000101</v>
      </c>
      <c r="R1430" s="64">
        <f t="shared" si="366"/>
        <v>0</v>
      </c>
      <c r="S1430" s="64">
        <f t="shared" si="367"/>
        <v>1.34</v>
      </c>
      <c r="T1430" s="64"/>
      <c r="U1430" s="64"/>
    </row>
    <row r="1431" spans="1:21">
      <c r="A1431" s="86">
        <v>143.400000000001</v>
      </c>
      <c r="B1431" s="87">
        <f t="shared" si="352"/>
        <v>8.3321760866545726E-4</v>
      </c>
      <c r="C1431" s="88">
        <f t="shared" si="353"/>
        <v>1.0682797192803999E-3</v>
      </c>
      <c r="D1431" s="88">
        <f t="shared" si="354"/>
        <v>5.9815549805051452E-4</v>
      </c>
      <c r="E1431" s="89">
        <f t="shared" si="355"/>
        <v>-0.19896769896769909</v>
      </c>
      <c r="F1431" s="90">
        <f t="shared" si="356"/>
        <v>-0.1999999999999999</v>
      </c>
      <c r="G1431" s="90">
        <f t="shared" si="357"/>
        <v>9.9900099900099206E-4</v>
      </c>
      <c r="H1431" s="90">
        <f t="shared" si="358"/>
        <v>9.9986113039854862E-4</v>
      </c>
      <c r="I1431" s="87">
        <f t="shared" si="359"/>
        <v>1.3350645743646716</v>
      </c>
      <c r="J1431" s="88">
        <f t="shared" si="360"/>
        <v>1.3360606039713852</v>
      </c>
      <c r="K1431" s="88">
        <f t="shared" si="361"/>
        <v>1.3340685447579581</v>
      </c>
      <c r="L1431" s="91">
        <f t="shared" si="362"/>
        <v>7.3553766682399736E-4</v>
      </c>
      <c r="M1431" s="88">
        <f t="shared" si="363"/>
        <v>-1.2482057043002962E-4</v>
      </c>
      <c r="N1431" s="88">
        <f t="shared" si="364"/>
        <v>1.3340825840825841</v>
      </c>
      <c r="O1431" s="92">
        <f t="shared" si="365"/>
        <v>1.3352312178864048</v>
      </c>
      <c r="P1431" s="64"/>
      <c r="Q1431" s="85">
        <v>143.400000000001</v>
      </c>
      <c r="R1431" s="64">
        <f t="shared" si="366"/>
        <v>0</v>
      </c>
      <c r="S1431" s="64">
        <f t="shared" si="367"/>
        <v>1.34</v>
      </c>
      <c r="T1431" s="64"/>
      <c r="U1431" s="64"/>
    </row>
    <row r="1432" spans="1:21">
      <c r="A1432" s="85">
        <v>143.50000000000099</v>
      </c>
      <c r="B1432" s="87">
        <f t="shared" si="352"/>
        <v>8.3263946711073522E-4</v>
      </c>
      <c r="C1432" s="88">
        <f t="shared" si="353"/>
        <v>1.0675388963330259E-3</v>
      </c>
      <c r="D1432" s="88">
        <f t="shared" si="354"/>
        <v>5.9774003788844469E-4</v>
      </c>
      <c r="E1432" s="89">
        <f t="shared" si="355"/>
        <v>-0.19896841463076462</v>
      </c>
      <c r="F1432" s="90">
        <f t="shared" si="356"/>
        <v>-0.19999999999999996</v>
      </c>
      <c r="G1432" s="90">
        <f t="shared" si="357"/>
        <v>9.9830842184076289E-4</v>
      </c>
      <c r="H1432" s="90">
        <f t="shared" si="358"/>
        <v>9.9916736053288222E-4</v>
      </c>
      <c r="I1432" s="87">
        <f t="shared" si="359"/>
        <v>1.3350679988898142</v>
      </c>
      <c r="J1432" s="88">
        <f t="shared" si="360"/>
        <v>1.3360633408651263</v>
      </c>
      <c r="K1432" s="88">
        <f t="shared" si="361"/>
        <v>1.3340726569145018</v>
      </c>
      <c r="L1432" s="91">
        <f t="shared" si="362"/>
        <v>7.3502806049336236E-4</v>
      </c>
      <c r="M1432" s="88">
        <f t="shared" si="363"/>
        <v>-1.2473364170265073E-4</v>
      </c>
      <c r="N1432" s="88">
        <f t="shared" si="364"/>
        <v>1.3340866864479635</v>
      </c>
      <c r="O1432" s="92">
        <f t="shared" si="365"/>
        <v>1.3352345267832364</v>
      </c>
      <c r="P1432" s="64"/>
      <c r="Q1432" s="85">
        <v>143.50000000000099</v>
      </c>
      <c r="R1432" s="64">
        <f t="shared" si="366"/>
        <v>0</v>
      </c>
      <c r="S1432" s="64">
        <f t="shared" si="367"/>
        <v>1.34</v>
      </c>
      <c r="T1432" s="64"/>
      <c r="U1432" s="64"/>
    </row>
    <row r="1433" spans="1:21">
      <c r="A1433" s="85">
        <v>143.60000000000099</v>
      </c>
      <c r="B1433" s="87">
        <f t="shared" si="352"/>
        <v>8.3206212730549975E-4</v>
      </c>
      <c r="C1433" s="88">
        <f t="shared" si="353"/>
        <v>1.0667991001556969E-3</v>
      </c>
      <c r="D1433" s="88">
        <f t="shared" si="354"/>
        <v>5.973251544553025E-4</v>
      </c>
      <c r="E1433" s="89">
        <f t="shared" si="355"/>
        <v>-0.19896912930222235</v>
      </c>
      <c r="F1433" s="90">
        <f t="shared" si="356"/>
        <v>-0.2</v>
      </c>
      <c r="G1433" s="90">
        <f t="shared" si="357"/>
        <v>9.9761680430082993E-4</v>
      </c>
      <c r="H1433" s="90">
        <f t="shared" si="358"/>
        <v>9.984745527665997E-4</v>
      </c>
      <c r="I1433" s="87">
        <f t="shared" si="359"/>
        <v>1.3350714186659272</v>
      </c>
      <c r="J1433" s="88">
        <f t="shared" si="360"/>
        <v>1.3360660739586074</v>
      </c>
      <c r="K1433" s="88">
        <f t="shared" si="361"/>
        <v>1.3340767633732469</v>
      </c>
      <c r="L1433" s="91">
        <f t="shared" si="362"/>
        <v>7.3451915981810579E-4</v>
      </c>
      <c r="M1433" s="88">
        <f t="shared" si="363"/>
        <v>-1.2464683397051104E-4</v>
      </c>
      <c r="N1433" s="88">
        <f t="shared" si="364"/>
        <v>1.3340907831291915</v>
      </c>
      <c r="O1433" s="92">
        <f t="shared" si="365"/>
        <v>1.3352378310913884</v>
      </c>
      <c r="P1433" s="64"/>
      <c r="Q1433" s="85">
        <v>143.60000000000099</v>
      </c>
      <c r="R1433" s="64">
        <f t="shared" si="366"/>
        <v>0</v>
      </c>
      <c r="S1433" s="64">
        <f t="shared" si="367"/>
        <v>1.34</v>
      </c>
      <c r="T1433" s="64"/>
      <c r="U1433" s="64"/>
    </row>
    <row r="1434" spans="1:21">
      <c r="A1434" s="85">
        <v>143.70000000000101</v>
      </c>
      <c r="B1434" s="87">
        <f t="shared" si="352"/>
        <v>8.314855875831427E-4</v>
      </c>
      <c r="C1434" s="88">
        <f t="shared" si="353"/>
        <v>1.0660603286152567E-3</v>
      </c>
      <c r="D1434" s="88">
        <f t="shared" si="354"/>
        <v>5.9691084655102869E-4</v>
      </c>
      <c r="E1434" s="89">
        <f t="shared" si="355"/>
        <v>-0.19896984298413214</v>
      </c>
      <c r="F1434" s="90">
        <f t="shared" si="356"/>
        <v>-0.19999999999999984</v>
      </c>
      <c r="G1434" s="90">
        <f t="shared" si="357"/>
        <v>9.9692614438812947E-4</v>
      </c>
      <c r="H1434" s="90">
        <f t="shared" si="358"/>
        <v>9.9778270509977111E-4</v>
      </c>
      <c r="I1434" s="87">
        <f t="shared" si="359"/>
        <v>1.3350748337028826</v>
      </c>
      <c r="J1434" s="88">
        <f t="shared" si="360"/>
        <v>1.3360688032597372</v>
      </c>
      <c r="K1434" s="88">
        <f t="shared" si="361"/>
        <v>1.334080864146028</v>
      </c>
      <c r="L1434" s="91">
        <f t="shared" si="362"/>
        <v>7.3401096333333248E-4</v>
      </c>
      <c r="M1434" s="88">
        <f t="shared" si="363"/>
        <v>-1.2456014698086014E-4</v>
      </c>
      <c r="N1434" s="88">
        <f t="shared" si="364"/>
        <v>1.3340948741380743</v>
      </c>
      <c r="O1434" s="92">
        <f t="shared" si="365"/>
        <v>1.3352411308203991</v>
      </c>
      <c r="P1434" s="64"/>
      <c r="Q1434" s="85">
        <v>143.70000000000101</v>
      </c>
      <c r="R1434" s="64">
        <f t="shared" si="366"/>
        <v>0</v>
      </c>
      <c r="S1434" s="64">
        <f t="shared" si="367"/>
        <v>1.34</v>
      </c>
      <c r="T1434" s="64"/>
      <c r="U1434" s="64"/>
    </row>
    <row r="1435" spans="1:21">
      <c r="A1435" s="85">
        <v>143.80000000000101</v>
      </c>
      <c r="B1435" s="87">
        <f t="shared" si="352"/>
        <v>8.3090984628167257E-4</v>
      </c>
      <c r="C1435" s="88">
        <f t="shared" si="353"/>
        <v>1.0653225795844538E-3</v>
      </c>
      <c r="D1435" s="88">
        <f t="shared" si="354"/>
        <v>5.964971129788913E-4</v>
      </c>
      <c r="E1435" s="89">
        <f t="shared" si="355"/>
        <v>-0.19897055567854766</v>
      </c>
      <c r="F1435" s="90">
        <f t="shared" si="356"/>
        <v>-0.1999999999999999</v>
      </c>
      <c r="G1435" s="90">
        <f t="shared" si="357"/>
        <v>9.9623644011511358E-4</v>
      </c>
      <c r="H1435" s="90">
        <f t="shared" si="358"/>
        <v>9.97091815538007E-4</v>
      </c>
      <c r="I1435" s="87">
        <f t="shared" si="359"/>
        <v>1.3350782440105251</v>
      </c>
      <c r="J1435" s="88">
        <f t="shared" si="360"/>
        <v>1.3360715287764038</v>
      </c>
      <c r="K1435" s="88">
        <f t="shared" si="361"/>
        <v>1.3340849592446467</v>
      </c>
      <c r="L1435" s="91">
        <f t="shared" si="362"/>
        <v>7.3350346957819885E-4</v>
      </c>
      <c r="M1435" s="88">
        <f t="shared" si="363"/>
        <v>-1.2447358048245464E-4</v>
      </c>
      <c r="N1435" s="88">
        <f t="shared" si="364"/>
        <v>1.334098959486385</v>
      </c>
      <c r="O1435" s="92">
        <f t="shared" si="365"/>
        <v>1.3352444259797813</v>
      </c>
      <c r="P1435" s="64"/>
      <c r="Q1435" s="85">
        <v>143.80000000000101</v>
      </c>
      <c r="R1435" s="64">
        <f t="shared" si="366"/>
        <v>0</v>
      </c>
      <c r="S1435" s="64">
        <f t="shared" si="367"/>
        <v>1.34</v>
      </c>
      <c r="T1435" s="64"/>
      <c r="U1435" s="64"/>
    </row>
    <row r="1436" spans="1:21">
      <c r="A1436" s="85">
        <v>143.900000000001</v>
      </c>
      <c r="B1436" s="87">
        <f t="shared" si="352"/>
        <v>8.3033490174369746E-4</v>
      </c>
      <c r="C1436" s="88">
        <f t="shared" si="353"/>
        <v>1.0645858509419207E-3</v>
      </c>
      <c r="D1436" s="88">
        <f t="shared" si="354"/>
        <v>5.9608395254547421E-4</v>
      </c>
      <c r="E1436" s="89">
        <f t="shared" si="355"/>
        <v>-0.19897126738751703</v>
      </c>
      <c r="F1436" s="90">
        <f t="shared" si="356"/>
        <v>-0.19999999999999996</v>
      </c>
      <c r="G1436" s="90">
        <f t="shared" si="357"/>
        <v>9.9554768949973037E-4</v>
      </c>
      <c r="H1436" s="90">
        <f t="shared" si="358"/>
        <v>9.9640188209243691E-4</v>
      </c>
      <c r="I1436" s="87">
        <f t="shared" si="359"/>
        <v>1.3350816495986717</v>
      </c>
      <c r="J1436" s="88">
        <f t="shared" si="360"/>
        <v>1.3360742505164724</v>
      </c>
      <c r="K1436" s="88">
        <f t="shared" si="361"/>
        <v>1.334089048680871</v>
      </c>
      <c r="L1436" s="91">
        <f t="shared" si="362"/>
        <v>7.3299667709641222E-4</v>
      </c>
      <c r="M1436" s="88">
        <f t="shared" si="363"/>
        <v>-1.2438713422406147E-4</v>
      </c>
      <c r="N1436" s="88">
        <f t="shared" si="364"/>
        <v>1.3341030391858635</v>
      </c>
      <c r="O1436" s="92">
        <f t="shared" si="365"/>
        <v>1.3352477165790204</v>
      </c>
      <c r="P1436" s="64"/>
      <c r="Q1436" s="85">
        <v>143.900000000001</v>
      </c>
      <c r="R1436" s="64">
        <f t="shared" si="366"/>
        <v>0</v>
      </c>
      <c r="S1436" s="64">
        <f t="shared" si="367"/>
        <v>1.34</v>
      </c>
      <c r="T1436" s="64"/>
      <c r="U1436" s="64"/>
    </row>
    <row r="1437" spans="1:21">
      <c r="A1437" s="85">
        <v>144.00000000000099</v>
      </c>
      <c r="B1437" s="87">
        <f t="shared" si="352"/>
        <v>8.2976075231640971E-4</v>
      </c>
      <c r="C1437" s="88">
        <f t="shared" si="353"/>
        <v>1.0638501405721543E-3</v>
      </c>
      <c r="D1437" s="88">
        <f t="shared" si="354"/>
        <v>5.9567136406066528E-4</v>
      </c>
      <c r="E1437" s="89">
        <f t="shared" si="355"/>
        <v>-0.19897197811308234</v>
      </c>
      <c r="F1437" s="90">
        <f t="shared" si="356"/>
        <v>-0.2</v>
      </c>
      <c r="G1437" s="90">
        <f t="shared" si="357"/>
        <v>9.9485989056540512E-4</v>
      </c>
      <c r="H1437" s="90">
        <f t="shared" si="358"/>
        <v>9.9571290277969166E-4</v>
      </c>
      <c r="I1437" s="87">
        <f t="shared" si="359"/>
        <v>1.3350850504771126</v>
      </c>
      <c r="J1437" s="88">
        <f t="shared" si="360"/>
        <v>1.336076968487788</v>
      </c>
      <c r="K1437" s="88">
        <f t="shared" si="361"/>
        <v>1.3340931324664373</v>
      </c>
      <c r="L1437" s="91">
        <f t="shared" si="362"/>
        <v>7.3249058443539789E-4</v>
      </c>
      <c r="M1437" s="88">
        <f t="shared" si="363"/>
        <v>-1.2430080795528925E-4</v>
      </c>
      <c r="N1437" s="88">
        <f t="shared" si="364"/>
        <v>1.3341071132482176</v>
      </c>
      <c r="O1437" s="92">
        <f t="shared" si="365"/>
        <v>1.3352510026275759</v>
      </c>
      <c r="P1437" s="64"/>
      <c r="Q1437" s="85">
        <v>144.00000000000099</v>
      </c>
      <c r="R1437" s="64">
        <f t="shared" si="366"/>
        <v>0</v>
      </c>
      <c r="S1437" s="64">
        <f t="shared" si="367"/>
        <v>1.34</v>
      </c>
      <c r="T1437" s="64"/>
      <c r="U1437" s="64"/>
    </row>
    <row r="1438" spans="1:21">
      <c r="A1438" s="85">
        <v>144.10000000000099</v>
      </c>
      <c r="B1438" s="87">
        <f t="shared" si="352"/>
        <v>8.2918739635156973E-4</v>
      </c>
      <c r="C1438" s="88">
        <f t="shared" si="353"/>
        <v>1.0631154463654946E-3</v>
      </c>
      <c r="D1438" s="88">
        <f t="shared" si="354"/>
        <v>5.9525934633764476E-4</v>
      </c>
      <c r="E1438" s="89">
        <f t="shared" si="355"/>
        <v>-0.19897268785728089</v>
      </c>
      <c r="F1438" s="90">
        <f t="shared" si="356"/>
        <v>-0.19999999999999984</v>
      </c>
      <c r="G1438" s="90">
        <f t="shared" si="357"/>
        <v>9.9417304134102207E-4</v>
      </c>
      <c r="H1438" s="90">
        <f t="shared" si="358"/>
        <v>9.9502487562188355E-4</v>
      </c>
      <c r="I1438" s="87">
        <f t="shared" si="359"/>
        <v>1.335088446655611</v>
      </c>
      <c r="J1438" s="88">
        <f t="shared" si="360"/>
        <v>1.3360796826981722</v>
      </c>
      <c r="K1438" s="88">
        <f t="shared" si="361"/>
        <v>1.3340972106130495</v>
      </c>
      <c r="L1438" s="91">
        <f t="shared" si="362"/>
        <v>7.3198519014646562E-4</v>
      </c>
      <c r="M1438" s="88">
        <f t="shared" si="363"/>
        <v>-1.2421460142625574E-4</v>
      </c>
      <c r="N1438" s="88">
        <f t="shared" si="364"/>
        <v>1.3341111816851234</v>
      </c>
      <c r="O1438" s="92">
        <f t="shared" si="365"/>
        <v>1.3352542841348811</v>
      </c>
      <c r="P1438" s="64"/>
      <c r="Q1438" s="85">
        <v>144.10000000000099</v>
      </c>
      <c r="R1438" s="64">
        <f t="shared" si="366"/>
        <v>0</v>
      </c>
      <c r="S1438" s="64">
        <f t="shared" si="367"/>
        <v>1.34</v>
      </c>
      <c r="T1438" s="64"/>
      <c r="U1438" s="64"/>
    </row>
    <row r="1439" spans="1:21">
      <c r="A1439" s="85">
        <v>144.20000000000101</v>
      </c>
      <c r="B1439" s="87">
        <f t="shared" si="352"/>
        <v>8.2861483220549059E-4</v>
      </c>
      <c r="C1439" s="88">
        <f t="shared" si="353"/>
        <v>1.0623817662181066E-3</v>
      </c>
      <c r="D1439" s="88">
        <f t="shared" si="354"/>
        <v>5.9484789819287448E-4</v>
      </c>
      <c r="E1439" s="89">
        <f t="shared" si="355"/>
        <v>-0.19897339662214367</v>
      </c>
      <c r="F1439" s="90">
        <f t="shared" si="356"/>
        <v>-0.1999999999999999</v>
      </c>
      <c r="G1439" s="90">
        <f t="shared" si="357"/>
        <v>9.9348713986090469E-4</v>
      </c>
      <c r="H1439" s="90">
        <f t="shared" si="358"/>
        <v>9.9433779864658862E-4</v>
      </c>
      <c r="I1439" s="87">
        <f t="shared" si="359"/>
        <v>1.335091838143903</v>
      </c>
      <c r="J1439" s="88">
        <f t="shared" si="360"/>
        <v>1.3360823931554269</v>
      </c>
      <c r="K1439" s="88">
        <f t="shared" si="361"/>
        <v>1.3341012831323793</v>
      </c>
      <c r="L1439" s="91">
        <f t="shared" si="362"/>
        <v>7.3148049278514262E-4</v>
      </c>
      <c r="M1439" s="88">
        <f t="shared" si="363"/>
        <v>-1.2412851438858556E-4</v>
      </c>
      <c r="N1439" s="88">
        <f t="shared" si="364"/>
        <v>1.3341152445082241</v>
      </c>
      <c r="O1439" s="92">
        <f t="shared" si="365"/>
        <v>1.3352575611103441</v>
      </c>
      <c r="P1439" s="64"/>
      <c r="Q1439" s="85">
        <v>144.20000000000101</v>
      </c>
      <c r="R1439" s="64">
        <f t="shared" si="366"/>
        <v>0</v>
      </c>
      <c r="S1439" s="64">
        <f t="shared" si="367"/>
        <v>1.34</v>
      </c>
      <c r="T1439" s="64"/>
      <c r="U1439" s="64"/>
    </row>
    <row r="1440" spans="1:21">
      <c r="A1440" s="85">
        <v>144.30000000000101</v>
      </c>
      <c r="B1440" s="87">
        <f t="shared" si="352"/>
        <v>8.2804305823902264E-4</v>
      </c>
      <c r="C1440" s="88">
        <f t="shared" si="353"/>
        <v>1.0616490980319589E-3</v>
      </c>
      <c r="D1440" s="88">
        <f t="shared" si="354"/>
        <v>5.9443701844608631E-4</v>
      </c>
      <c r="E1440" s="89">
        <f t="shared" si="355"/>
        <v>-0.19897410440969646</v>
      </c>
      <c r="F1440" s="90">
        <f t="shared" si="356"/>
        <v>-0.19999999999999996</v>
      </c>
      <c r="G1440" s="90">
        <f t="shared" si="357"/>
        <v>9.9280218416479831E-4</v>
      </c>
      <c r="H1440" s="90">
        <f t="shared" si="358"/>
        <v>9.9365166988682713E-4</v>
      </c>
      <c r="I1440" s="87">
        <f t="shared" si="359"/>
        <v>1.3350952249516976</v>
      </c>
      <c r="J1440" s="88">
        <f t="shared" si="360"/>
        <v>1.3360850998673295</v>
      </c>
      <c r="K1440" s="88">
        <f t="shared" si="361"/>
        <v>1.3341053500360656</v>
      </c>
      <c r="L1440" s="91">
        <f t="shared" si="362"/>
        <v>7.3097649091083969E-4</v>
      </c>
      <c r="M1440" s="88">
        <f t="shared" si="363"/>
        <v>-1.2404254659341453E-4</v>
      </c>
      <c r="N1440" s="88">
        <f t="shared" si="364"/>
        <v>1.3341193017291306</v>
      </c>
      <c r="O1440" s="92">
        <f t="shared" si="365"/>
        <v>1.3352608335633454</v>
      </c>
      <c r="P1440" s="64"/>
      <c r="Q1440" s="85">
        <v>144.30000000000101</v>
      </c>
      <c r="R1440" s="64">
        <f t="shared" si="366"/>
        <v>0</v>
      </c>
      <c r="S1440" s="64">
        <f t="shared" si="367"/>
        <v>1.34</v>
      </c>
      <c r="T1440" s="64"/>
      <c r="U1440" s="64"/>
    </row>
    <row r="1441" spans="1:21">
      <c r="A1441" s="85">
        <v>144.400000000001</v>
      </c>
      <c r="B1441" s="87">
        <f t="shared" si="352"/>
        <v>8.2747207281753661E-4</v>
      </c>
      <c r="C1441" s="88">
        <f t="shared" si="353"/>
        <v>1.0609174397148023E-3</v>
      </c>
      <c r="D1441" s="88">
        <f t="shared" si="354"/>
        <v>5.940267059202708E-4</v>
      </c>
      <c r="E1441" s="89">
        <f t="shared" si="355"/>
        <v>-0.19897481122195906</v>
      </c>
      <c r="F1441" s="90">
        <f t="shared" si="356"/>
        <v>-0.20000000000000009</v>
      </c>
      <c r="G1441" s="90">
        <f t="shared" si="357"/>
        <v>9.9211817229784911E-4</v>
      </c>
      <c r="H1441" s="90">
        <f t="shared" si="358"/>
        <v>9.9296648738104402E-4</v>
      </c>
      <c r="I1441" s="87">
        <f t="shared" si="359"/>
        <v>1.3350986070886774</v>
      </c>
      <c r="J1441" s="88">
        <f t="shared" si="360"/>
        <v>1.3360878028416392</v>
      </c>
      <c r="K1441" s="88">
        <f t="shared" si="361"/>
        <v>1.3341094113357159</v>
      </c>
      <c r="L1441" s="91">
        <f t="shared" si="362"/>
        <v>7.304731830868516E-4</v>
      </c>
      <c r="M1441" s="88">
        <f t="shared" si="363"/>
        <v>-1.2395669779355161E-4</v>
      </c>
      <c r="N1441" s="88">
        <f t="shared" si="364"/>
        <v>1.3341233533594226</v>
      </c>
      <c r="O1441" s="92">
        <f t="shared" si="365"/>
        <v>1.3352641015032409</v>
      </c>
      <c r="P1441" s="64"/>
      <c r="Q1441" s="85">
        <v>144.400000000001</v>
      </c>
      <c r="R1441" s="64">
        <f t="shared" si="366"/>
        <v>0</v>
      </c>
      <c r="S1441" s="64">
        <f t="shared" si="367"/>
        <v>1.34</v>
      </c>
      <c r="T1441" s="64"/>
      <c r="U1441" s="64"/>
    </row>
    <row r="1442" spans="1:21">
      <c r="A1442" s="85">
        <v>144.50000000000099</v>
      </c>
      <c r="B1442" s="87">
        <f t="shared" si="352"/>
        <v>8.2690187431090937E-4</v>
      </c>
      <c r="C1442" s="88">
        <f t="shared" si="353"/>
        <v>1.0601867891801523E-3</v>
      </c>
      <c r="D1442" s="88">
        <f t="shared" si="354"/>
        <v>5.9361695944166646E-4</v>
      </c>
      <c r="E1442" s="89">
        <f t="shared" si="355"/>
        <v>-0.19897551706094566</v>
      </c>
      <c r="F1442" s="90">
        <f t="shared" si="356"/>
        <v>-0.1999999999999999</v>
      </c>
      <c r="G1442" s="90">
        <f t="shared" si="357"/>
        <v>9.9143510231058767E-4</v>
      </c>
      <c r="H1442" s="90">
        <f t="shared" si="358"/>
        <v>9.9228224917309116E-4</v>
      </c>
      <c r="I1442" s="87">
        <f t="shared" si="359"/>
        <v>1.3351019845644985</v>
      </c>
      <c r="J1442" s="88">
        <f t="shared" si="360"/>
        <v>1.3360905020860916</v>
      </c>
      <c r="K1442" s="88">
        <f t="shared" si="361"/>
        <v>1.3341134670429051</v>
      </c>
      <c r="L1442" s="91">
        <f t="shared" si="362"/>
        <v>7.2997056788085533E-4</v>
      </c>
      <c r="M1442" s="88">
        <f t="shared" si="363"/>
        <v>-1.2387096774181566E-4</v>
      </c>
      <c r="N1442" s="88">
        <f t="shared" si="364"/>
        <v>1.3341273994106471</v>
      </c>
      <c r="O1442" s="92">
        <f t="shared" si="365"/>
        <v>1.3352673649393605</v>
      </c>
      <c r="P1442" s="64"/>
      <c r="Q1442" s="85">
        <v>144.50000000000099</v>
      </c>
      <c r="R1442" s="64">
        <f t="shared" si="366"/>
        <v>0</v>
      </c>
      <c r="S1442" s="64">
        <f t="shared" si="367"/>
        <v>1.34</v>
      </c>
      <c r="T1442" s="64"/>
      <c r="U1442" s="64"/>
    </row>
    <row r="1443" spans="1:21">
      <c r="A1443" s="85">
        <v>144.60000000000099</v>
      </c>
      <c r="B1443" s="87">
        <f t="shared" si="352"/>
        <v>8.263324610935076E-4</v>
      </c>
      <c r="C1443" s="88">
        <f t="shared" si="353"/>
        <v>1.0594571443472685E-3</v>
      </c>
      <c r="D1443" s="88">
        <f t="shared" si="354"/>
        <v>5.9320777783974672E-4</v>
      </c>
      <c r="E1443" s="89">
        <f t="shared" si="355"/>
        <v>-0.19897622192866585</v>
      </c>
      <c r="F1443" s="90">
        <f t="shared" si="356"/>
        <v>-0.2</v>
      </c>
      <c r="G1443" s="90">
        <f t="shared" si="357"/>
        <v>9.9075297225891001E-4</v>
      </c>
      <c r="H1443" s="90">
        <f t="shared" si="358"/>
        <v>9.9159895331220912E-4</v>
      </c>
      <c r="I1443" s="87">
        <f t="shared" si="359"/>
        <v>1.3351053573887897</v>
      </c>
      <c r="J1443" s="88">
        <f t="shared" si="360"/>
        <v>1.3360931976084025</v>
      </c>
      <c r="K1443" s="88">
        <f t="shared" si="361"/>
        <v>1.3341175171691768</v>
      </c>
      <c r="L1443" s="91">
        <f t="shared" si="362"/>
        <v>7.2946864386391264E-4</v>
      </c>
      <c r="M1443" s="88">
        <f t="shared" si="363"/>
        <v>-1.2378535619236603E-4</v>
      </c>
      <c r="N1443" s="88">
        <f t="shared" si="364"/>
        <v>1.3341314398943198</v>
      </c>
      <c r="O1443" s="92">
        <f t="shared" si="365"/>
        <v>1.3352706238810084</v>
      </c>
      <c r="P1443" s="64"/>
      <c r="Q1443" s="85">
        <v>144.60000000000099</v>
      </c>
      <c r="R1443" s="64">
        <f t="shared" si="366"/>
        <v>0</v>
      </c>
      <c r="S1443" s="64">
        <f t="shared" si="367"/>
        <v>1.34</v>
      </c>
      <c r="T1443" s="64"/>
      <c r="U1443" s="64"/>
    </row>
    <row r="1444" spans="1:21">
      <c r="A1444" s="85">
        <v>144.70000000000101</v>
      </c>
      <c r="B1444" s="87">
        <f t="shared" si="352"/>
        <v>8.2576383154417258E-4</v>
      </c>
      <c r="C1444" s="88">
        <f t="shared" si="353"/>
        <v>1.0587285031411337E-3</v>
      </c>
      <c r="D1444" s="88">
        <f t="shared" si="354"/>
        <v>5.9279915994721148E-4</v>
      </c>
      <c r="E1444" s="89">
        <f t="shared" si="355"/>
        <v>-0.19897692582712234</v>
      </c>
      <c r="F1444" s="90">
        <f t="shared" si="356"/>
        <v>-0.1999999999999999</v>
      </c>
      <c r="G1444" s="90">
        <f t="shared" si="357"/>
        <v>9.9007178020405775E-4</v>
      </c>
      <c r="H1444" s="90">
        <f t="shared" si="358"/>
        <v>9.9091659785300701E-4</v>
      </c>
      <c r="I1444" s="87">
        <f t="shared" si="359"/>
        <v>1.3351087255711533</v>
      </c>
      <c r="J1444" s="88">
        <f t="shared" si="360"/>
        <v>1.336095889416264</v>
      </c>
      <c r="K1444" s="88">
        <f t="shared" si="361"/>
        <v>1.3341215617260427</v>
      </c>
      <c r="L1444" s="91">
        <f t="shared" si="362"/>
        <v>7.2896740961096815E-4</v>
      </c>
      <c r="M1444" s="88">
        <f t="shared" si="363"/>
        <v>-1.23699862899372E-4</v>
      </c>
      <c r="N1444" s="88">
        <f t="shared" si="364"/>
        <v>1.3341354748219247</v>
      </c>
      <c r="O1444" s="92">
        <f t="shared" si="365"/>
        <v>1.3352738783374622</v>
      </c>
      <c r="P1444" s="64"/>
      <c r="Q1444" s="85">
        <v>144.70000000000101</v>
      </c>
      <c r="R1444" s="64">
        <f t="shared" si="366"/>
        <v>0</v>
      </c>
      <c r="S1444" s="64">
        <f t="shared" si="367"/>
        <v>1.34</v>
      </c>
      <c r="T1444" s="64"/>
      <c r="U1444" s="64"/>
    </row>
    <row r="1445" spans="1:21">
      <c r="A1445" s="85">
        <v>144.80000000000101</v>
      </c>
      <c r="B1445" s="87">
        <f t="shared" si="352"/>
        <v>8.2519598404620523E-4</v>
      </c>
      <c r="C1445" s="88">
        <f t="shared" si="353"/>
        <v>1.0580008634924365E-3</v>
      </c>
      <c r="D1445" s="88">
        <f t="shared" si="354"/>
        <v>5.9239110459997381E-4</v>
      </c>
      <c r="E1445" s="89">
        <f t="shared" si="355"/>
        <v>-0.19897762875831371</v>
      </c>
      <c r="F1445" s="90">
        <f t="shared" si="356"/>
        <v>-0.1999999999999999</v>
      </c>
      <c r="G1445" s="90">
        <f t="shared" si="357"/>
        <v>9.8939152421260242E-4</v>
      </c>
      <c r="H1445" s="90">
        <f t="shared" si="358"/>
        <v>9.9023518085544619E-4</v>
      </c>
      <c r="I1445" s="87">
        <f t="shared" si="359"/>
        <v>1.3351120891211663</v>
      </c>
      <c r="J1445" s="88">
        <f t="shared" si="360"/>
        <v>1.3360985775173497</v>
      </c>
      <c r="K1445" s="88">
        <f t="shared" si="361"/>
        <v>1.3341256007249827</v>
      </c>
      <c r="L1445" s="91">
        <f t="shared" si="362"/>
        <v>7.2846686370168069E-4</v>
      </c>
      <c r="M1445" s="88">
        <f t="shared" si="363"/>
        <v>-1.236144876180105E-4</v>
      </c>
      <c r="N1445" s="88">
        <f t="shared" si="364"/>
        <v>1.334139504204914</v>
      </c>
      <c r="O1445" s="92">
        <f t="shared" si="365"/>
        <v>1.3352771283179756</v>
      </c>
      <c r="P1445" s="64"/>
      <c r="Q1445" s="85">
        <v>144.80000000000101</v>
      </c>
      <c r="R1445" s="64">
        <f t="shared" si="366"/>
        <v>0</v>
      </c>
      <c r="S1445" s="64">
        <f t="shared" si="367"/>
        <v>1.34</v>
      </c>
      <c r="T1445" s="64"/>
      <c r="U1445" s="64"/>
    </row>
    <row r="1446" spans="1:21">
      <c r="A1446" s="85">
        <v>144.900000000001</v>
      </c>
      <c r="B1446" s="87">
        <f t="shared" si="352"/>
        <v>8.2462891698734998E-4</v>
      </c>
      <c r="C1446" s="88">
        <f t="shared" si="353"/>
        <v>1.0572742233375494E-3</v>
      </c>
      <c r="D1446" s="88">
        <f t="shared" si="354"/>
        <v>5.9198361063715068E-4</v>
      </c>
      <c r="E1446" s="89">
        <f t="shared" si="355"/>
        <v>-0.19897833072423157</v>
      </c>
      <c r="F1446" s="90">
        <f t="shared" si="356"/>
        <v>-0.19999999999999996</v>
      </c>
      <c r="G1446" s="90">
        <f t="shared" si="357"/>
        <v>9.8871220235642382E-4</v>
      </c>
      <c r="H1446" s="90">
        <f t="shared" si="358"/>
        <v>9.8955470038481993E-4</v>
      </c>
      <c r="I1446" s="87">
        <f t="shared" si="359"/>
        <v>1.3351154480483785</v>
      </c>
      <c r="J1446" s="88">
        <f t="shared" si="360"/>
        <v>1.3361012619193113</v>
      </c>
      <c r="K1446" s="88">
        <f t="shared" si="361"/>
        <v>1.3341296341774456</v>
      </c>
      <c r="L1446" s="91">
        <f t="shared" si="362"/>
        <v>7.2796700471876004E-4</v>
      </c>
      <c r="M1446" s="88">
        <f t="shared" si="363"/>
        <v>-1.2352923010396723E-4</v>
      </c>
      <c r="N1446" s="88">
        <f t="shared" si="364"/>
        <v>1.3341435280547089</v>
      </c>
      <c r="O1446" s="92">
        <f t="shared" si="365"/>
        <v>1.3352803738317758</v>
      </c>
      <c r="P1446" s="64"/>
      <c r="Q1446" s="85">
        <v>144.900000000001</v>
      </c>
      <c r="R1446" s="64">
        <f t="shared" si="366"/>
        <v>0</v>
      </c>
      <c r="S1446" s="64">
        <f t="shared" si="367"/>
        <v>1.34</v>
      </c>
      <c r="T1446" s="64"/>
      <c r="U1446" s="64"/>
    </row>
    <row r="1447" spans="1:21">
      <c r="A1447" s="85">
        <v>145.00000000000099</v>
      </c>
      <c r="B1447" s="87">
        <f t="shared" si="352"/>
        <v>8.2406262875978011E-4</v>
      </c>
      <c r="C1447" s="88">
        <f t="shared" si="353"/>
        <v>1.0565485806185101E-3</v>
      </c>
      <c r="D1447" s="88">
        <f t="shared" si="354"/>
        <v>5.9157667690105009E-4</v>
      </c>
      <c r="E1447" s="89">
        <f t="shared" si="355"/>
        <v>-0.19897903172686335</v>
      </c>
      <c r="F1447" s="90">
        <f t="shared" si="356"/>
        <v>-0.1999999999999999</v>
      </c>
      <c r="G1447" s="90">
        <f t="shared" si="357"/>
        <v>9.8803381271269481E-4</v>
      </c>
      <c r="H1447" s="90">
        <f t="shared" si="358"/>
        <v>9.8887515451173604E-4</v>
      </c>
      <c r="I1447" s="87">
        <f t="shared" si="359"/>
        <v>1.3351188023623131</v>
      </c>
      <c r="J1447" s="88">
        <f t="shared" si="360"/>
        <v>1.3361039426297783</v>
      </c>
      <c r="K1447" s="88">
        <f t="shared" si="361"/>
        <v>1.3341336620948478</v>
      </c>
      <c r="L1447" s="91">
        <f t="shared" si="362"/>
        <v>7.2746783124913125E-4</v>
      </c>
      <c r="M1447" s="88">
        <f t="shared" si="363"/>
        <v>-1.2344409011410187E-4</v>
      </c>
      <c r="N1447" s="88">
        <f t="shared" si="364"/>
        <v>1.3341475463826986</v>
      </c>
      <c r="O1447" s="92">
        <f t="shared" si="365"/>
        <v>1.3352836148880649</v>
      </c>
      <c r="P1447" s="64"/>
      <c r="Q1447" s="85">
        <v>145.00000000000099</v>
      </c>
      <c r="R1447" s="64">
        <f t="shared" si="366"/>
        <v>0</v>
      </c>
      <c r="S1447" s="64">
        <f t="shared" si="367"/>
        <v>1.34</v>
      </c>
      <c r="T1447" s="64"/>
      <c r="U1447" s="64"/>
    </row>
    <row r="1448" spans="1:21">
      <c r="A1448" s="85">
        <v>145.10000000000099</v>
      </c>
      <c r="B1448" s="87">
        <f t="shared" si="352"/>
        <v>8.2349711776008214E-4</v>
      </c>
      <c r="C1448" s="88">
        <f t="shared" si="353"/>
        <v>1.055823933283003E-3</v>
      </c>
      <c r="D1448" s="88">
        <f t="shared" si="354"/>
        <v>5.911703022371611E-4</v>
      </c>
      <c r="E1448" s="89">
        <f t="shared" si="355"/>
        <v>-0.19897973176819064</v>
      </c>
      <c r="F1448" s="90">
        <f t="shared" si="356"/>
        <v>-0.20000000000000009</v>
      </c>
      <c r="G1448" s="90">
        <f t="shared" si="357"/>
        <v>9.8735635336386139E-4</v>
      </c>
      <c r="H1448" s="90">
        <f t="shared" si="358"/>
        <v>9.8819654131209866E-4</v>
      </c>
      <c r="I1448" s="87">
        <f t="shared" si="359"/>
        <v>1.3351221520724679</v>
      </c>
      <c r="J1448" s="88">
        <f t="shared" si="360"/>
        <v>1.33610661965636</v>
      </c>
      <c r="K1448" s="88">
        <f t="shared" si="361"/>
        <v>1.3341376844885755</v>
      </c>
      <c r="L1448" s="91">
        <f t="shared" si="362"/>
        <v>7.2696934188360102E-4</v>
      </c>
      <c r="M1448" s="88">
        <f t="shared" si="363"/>
        <v>-1.2335906740545011E-4</v>
      </c>
      <c r="N1448" s="88">
        <f t="shared" si="364"/>
        <v>1.3341515592002415</v>
      </c>
      <c r="O1448" s="92">
        <f t="shared" si="365"/>
        <v>1.3352868514960199</v>
      </c>
      <c r="P1448" s="64"/>
      <c r="Q1448" s="85">
        <v>145.10000000000099</v>
      </c>
      <c r="R1448" s="64">
        <f t="shared" si="366"/>
        <v>0</v>
      </c>
      <c r="S1448" s="64">
        <f t="shared" si="367"/>
        <v>1.34</v>
      </c>
      <c r="T1448" s="64"/>
      <c r="U1448" s="64"/>
    </row>
    <row r="1449" spans="1:21">
      <c r="A1449" s="85">
        <v>145.20000000000101</v>
      </c>
      <c r="B1449" s="87">
        <f t="shared" si="352"/>
        <v>8.2293238238924122E-4</v>
      </c>
      <c r="C1449" s="88">
        <f t="shared" si="353"/>
        <v>1.0551002792843385E-3</v>
      </c>
      <c r="D1449" s="88">
        <f t="shared" si="354"/>
        <v>5.9076448549414383E-4</v>
      </c>
      <c r="E1449" s="89">
        <f t="shared" si="355"/>
        <v>-0.19898043085018924</v>
      </c>
      <c r="F1449" s="90">
        <f t="shared" si="356"/>
        <v>-0.1999999999999999</v>
      </c>
      <c r="G1449" s="90">
        <f t="shared" si="357"/>
        <v>9.8667982239762511E-4</v>
      </c>
      <c r="H1449" s="90">
        <f t="shared" si="358"/>
        <v>9.8751885886708937E-4</v>
      </c>
      <c r="I1449" s="87">
        <f t="shared" si="359"/>
        <v>1.3351254971883144</v>
      </c>
      <c r="J1449" s="88">
        <f t="shared" si="360"/>
        <v>1.3361092930066458</v>
      </c>
      <c r="K1449" s="88">
        <f t="shared" si="361"/>
        <v>1.334141701369983</v>
      </c>
      <c r="L1449" s="91">
        <f t="shared" si="362"/>
        <v>7.2647153521685816E-4</v>
      </c>
      <c r="M1449" s="88">
        <f t="shared" si="363"/>
        <v>-1.2327416173572257E-4</v>
      </c>
      <c r="N1449" s="88">
        <f t="shared" si="364"/>
        <v>1.3341555665186648</v>
      </c>
      <c r="O1449" s="92">
        <f t="shared" si="365"/>
        <v>1.3352900836647923</v>
      </c>
      <c r="P1449" s="64"/>
      <c r="Q1449" s="85">
        <v>145.20000000000101</v>
      </c>
      <c r="R1449" s="64">
        <f t="shared" si="366"/>
        <v>0</v>
      </c>
      <c r="S1449" s="64">
        <f t="shared" si="367"/>
        <v>1.34</v>
      </c>
      <c r="T1449" s="64"/>
      <c r="U1449" s="64"/>
    </row>
    <row r="1450" spans="1:21">
      <c r="A1450" s="85">
        <v>145.30000000000101</v>
      </c>
      <c r="B1450" s="87">
        <f t="shared" si="352"/>
        <v>8.223684210526259E-4</v>
      </c>
      <c r="C1450" s="88">
        <f t="shared" si="353"/>
        <v>1.0543776165814348E-3</v>
      </c>
      <c r="D1450" s="88">
        <f t="shared" si="354"/>
        <v>5.903592255238169E-4</v>
      </c>
      <c r="E1450" s="89">
        <f t="shared" si="355"/>
        <v>-0.19898112897482947</v>
      </c>
      <c r="F1450" s="90">
        <f t="shared" si="356"/>
        <v>-0.1999999999999999</v>
      </c>
      <c r="G1450" s="90">
        <f t="shared" si="357"/>
        <v>9.8600421790692532E-4</v>
      </c>
      <c r="H1450" s="90">
        <f t="shared" si="358"/>
        <v>9.8684210526315099E-4</v>
      </c>
      <c r="I1450" s="87">
        <f t="shared" si="359"/>
        <v>1.3351288377192985</v>
      </c>
      <c r="J1450" s="88">
        <f t="shared" si="360"/>
        <v>1.3361119626882028</v>
      </c>
      <c r="K1450" s="88">
        <f t="shared" si="361"/>
        <v>1.3341457127503942</v>
      </c>
      <c r="L1450" s="91">
        <f t="shared" si="362"/>
        <v>7.2597440984747258E-4</v>
      </c>
      <c r="M1450" s="88">
        <f t="shared" si="363"/>
        <v>-1.2318937286330474E-4</v>
      </c>
      <c r="N1450" s="88">
        <f t="shared" si="364"/>
        <v>1.3341595683492649</v>
      </c>
      <c r="O1450" s="92">
        <f t="shared" si="365"/>
        <v>1.3352933114035088</v>
      </c>
      <c r="P1450" s="64"/>
      <c r="Q1450" s="85">
        <v>145.30000000000101</v>
      </c>
      <c r="R1450" s="64">
        <f t="shared" si="366"/>
        <v>0</v>
      </c>
      <c r="S1450" s="64">
        <f t="shared" si="367"/>
        <v>1.34</v>
      </c>
      <c r="T1450" s="64"/>
      <c r="U1450" s="64"/>
    </row>
    <row r="1451" spans="1:21">
      <c r="A1451" s="85">
        <v>145.400000000001</v>
      </c>
      <c r="B1451" s="87">
        <f t="shared" si="352"/>
        <v>8.2180523215997245E-4</v>
      </c>
      <c r="C1451" s="88">
        <f t="shared" si="353"/>
        <v>1.0536559431387977E-3</v>
      </c>
      <c r="D1451" s="88">
        <f t="shared" si="354"/>
        <v>5.8995452118114724E-4</v>
      </c>
      <c r="E1451" s="89">
        <f t="shared" si="355"/>
        <v>-0.19898182614407697</v>
      </c>
      <c r="F1451" s="90">
        <f t="shared" si="356"/>
        <v>-0.19999999999999996</v>
      </c>
      <c r="G1451" s="90">
        <f t="shared" si="357"/>
        <v>9.8532953798992091E-4</v>
      </c>
      <c r="H1451" s="90">
        <f t="shared" si="358"/>
        <v>9.861662785919669E-4</v>
      </c>
      <c r="I1451" s="87">
        <f t="shared" si="359"/>
        <v>1.3351321736748392</v>
      </c>
      <c r="J1451" s="88">
        <f t="shared" si="360"/>
        <v>1.3361146287085774</v>
      </c>
      <c r="K1451" s="88">
        <f t="shared" si="361"/>
        <v>1.3341497186411009</v>
      </c>
      <c r="L1451" s="91">
        <f t="shared" si="362"/>
        <v>7.2547796437756357E-4</v>
      </c>
      <c r="M1451" s="88">
        <f t="shared" si="363"/>
        <v>-1.23104700547756E-4</v>
      </c>
      <c r="N1451" s="88">
        <f t="shared" si="364"/>
        <v>1.3341635647033065</v>
      </c>
      <c r="O1451" s="92">
        <f t="shared" si="365"/>
        <v>1.3352965347212711</v>
      </c>
      <c r="P1451" s="64"/>
      <c r="Q1451" s="85">
        <v>145.400000000001</v>
      </c>
      <c r="R1451" s="64">
        <f t="shared" si="366"/>
        <v>0</v>
      </c>
      <c r="S1451" s="64">
        <f t="shared" si="367"/>
        <v>1.34</v>
      </c>
      <c r="T1451" s="64"/>
      <c r="U1451" s="64"/>
    </row>
    <row r="1452" spans="1:21">
      <c r="A1452" s="85">
        <v>145.50000000000099</v>
      </c>
      <c r="B1452" s="87">
        <f t="shared" si="352"/>
        <v>8.2124281412537076E-4</v>
      </c>
      <c r="C1452" s="88">
        <f t="shared" si="353"/>
        <v>1.0529352569265023E-3</v>
      </c>
      <c r="D1452" s="88">
        <f t="shared" si="354"/>
        <v>5.8955037132423925E-4</v>
      </c>
      <c r="E1452" s="89">
        <f t="shared" si="355"/>
        <v>-0.19898252235989175</v>
      </c>
      <c r="F1452" s="90">
        <f t="shared" si="356"/>
        <v>-0.1999999999999999</v>
      </c>
      <c r="G1452" s="90">
        <f t="shared" si="357"/>
        <v>9.8465578074997278E-4</v>
      </c>
      <c r="H1452" s="90">
        <f t="shared" si="358"/>
        <v>9.8549137695044483E-4</v>
      </c>
      <c r="I1452" s="87">
        <f t="shared" si="359"/>
        <v>1.3351355050643308</v>
      </c>
      <c r="J1452" s="88">
        <f t="shared" si="360"/>
        <v>1.3361172910752965</v>
      </c>
      <c r="K1452" s="88">
        <f t="shared" si="361"/>
        <v>1.3341537190533648</v>
      </c>
      <c r="L1452" s="91">
        <f t="shared" si="362"/>
        <v>7.2498219741362992E-4</v>
      </c>
      <c r="M1452" s="88">
        <f t="shared" si="363"/>
        <v>-1.2302014454864513E-4</v>
      </c>
      <c r="N1452" s="88">
        <f t="shared" si="364"/>
        <v>1.3341675555920243</v>
      </c>
      <c r="O1452" s="92">
        <f t="shared" si="365"/>
        <v>1.3352997536271558</v>
      </c>
      <c r="P1452" s="64"/>
      <c r="Q1452" s="85">
        <v>145.50000000000099</v>
      </c>
      <c r="R1452" s="64">
        <f t="shared" si="366"/>
        <v>0</v>
      </c>
      <c r="S1452" s="64">
        <f t="shared" si="367"/>
        <v>1.34</v>
      </c>
      <c r="T1452" s="64"/>
      <c r="U1452" s="64"/>
    </row>
    <row r="1453" spans="1:21">
      <c r="A1453" s="85">
        <v>145.60000000000099</v>
      </c>
      <c r="B1453" s="87">
        <f t="shared" si="352"/>
        <v>8.2068116536724916E-4</v>
      </c>
      <c r="C1453" s="88">
        <f t="shared" si="353"/>
        <v>1.0522155559201736E-3</v>
      </c>
      <c r="D1453" s="88">
        <f t="shared" si="354"/>
        <v>5.8914677481432471E-4</v>
      </c>
      <c r="E1453" s="89">
        <f t="shared" si="355"/>
        <v>-0.19898321762422783</v>
      </c>
      <c r="F1453" s="90">
        <f t="shared" si="356"/>
        <v>-0.20000000000000009</v>
      </c>
      <c r="G1453" s="90">
        <f t="shared" si="357"/>
        <v>9.8398294429562542E-4</v>
      </c>
      <c r="H1453" s="90">
        <f t="shared" si="358"/>
        <v>9.8481739844069908E-4</v>
      </c>
      <c r="I1453" s="87">
        <f t="shared" si="359"/>
        <v>1.3351388318971416</v>
      </c>
      <c r="J1453" s="88">
        <f t="shared" si="360"/>
        <v>1.336119949795866</v>
      </c>
      <c r="K1453" s="88">
        <f t="shared" si="361"/>
        <v>1.3341577139984173</v>
      </c>
      <c r="L1453" s="91">
        <f t="shared" si="362"/>
        <v>7.2448710756521976E-4</v>
      </c>
      <c r="M1453" s="88">
        <f t="shared" si="363"/>
        <v>-1.229357046263821E-4</v>
      </c>
      <c r="N1453" s="88">
        <f t="shared" si="364"/>
        <v>1.3341715410266224</v>
      </c>
      <c r="O1453" s="92">
        <f t="shared" si="365"/>
        <v>1.3353029681302149</v>
      </c>
      <c r="P1453" s="64"/>
      <c r="Q1453" s="85">
        <v>145.60000000000099</v>
      </c>
      <c r="R1453" s="64">
        <f t="shared" si="366"/>
        <v>0</v>
      </c>
      <c r="S1453" s="64">
        <f t="shared" si="367"/>
        <v>1.34</v>
      </c>
      <c r="T1453" s="64"/>
      <c r="U1453" s="64"/>
    </row>
    <row r="1454" spans="1:21">
      <c r="A1454" s="85">
        <v>145.70000000000101</v>
      </c>
      <c r="B1454" s="87">
        <f t="shared" si="352"/>
        <v>8.2012028430835954E-4</v>
      </c>
      <c r="C1454" s="88">
        <f t="shared" si="353"/>
        <v>1.0514968381009676E-3</v>
      </c>
      <c r="D1454" s="88">
        <f t="shared" si="354"/>
        <v>5.8874373051575159E-4</v>
      </c>
      <c r="E1454" s="89">
        <f t="shared" si="355"/>
        <v>-0.19898391193903459</v>
      </c>
      <c r="F1454" s="90">
        <f t="shared" si="356"/>
        <v>-0.19999999999999996</v>
      </c>
      <c r="G1454" s="90">
        <f t="shared" si="357"/>
        <v>9.8331102674059016E-4</v>
      </c>
      <c r="H1454" s="90">
        <f t="shared" si="358"/>
        <v>9.8414434117003141E-4</v>
      </c>
      <c r="I1454" s="87">
        <f t="shared" si="359"/>
        <v>1.3351421541826136</v>
      </c>
      <c r="J1454" s="88">
        <f t="shared" si="360"/>
        <v>1.3361226048777695</v>
      </c>
      <c r="K1454" s="88">
        <f t="shared" si="361"/>
        <v>1.3341617034874576</v>
      </c>
      <c r="L1454" s="91">
        <f t="shared" si="362"/>
        <v>7.2399269344626115E-4</v>
      </c>
      <c r="M1454" s="88">
        <f t="shared" si="363"/>
        <v>-1.2285138054238422E-4</v>
      </c>
      <c r="N1454" s="88">
        <f t="shared" si="364"/>
        <v>1.3341755210182733</v>
      </c>
      <c r="O1454" s="92">
        <f t="shared" si="365"/>
        <v>1.3353061782394753</v>
      </c>
      <c r="P1454" s="64"/>
      <c r="Q1454" s="85">
        <v>145.70000000000101</v>
      </c>
      <c r="R1454" s="64">
        <f t="shared" si="366"/>
        <v>0</v>
      </c>
      <c r="S1454" s="64">
        <f t="shared" si="367"/>
        <v>1.34</v>
      </c>
      <c r="T1454" s="64"/>
      <c r="U1454" s="64"/>
    </row>
    <row r="1455" spans="1:21">
      <c r="A1455" s="85">
        <v>145.80000000000101</v>
      </c>
      <c r="B1455" s="87">
        <f t="shared" si="352"/>
        <v>8.1956016937576265E-4</v>
      </c>
      <c r="C1455" s="88">
        <f t="shared" si="353"/>
        <v>1.0507791014555527E-3</v>
      </c>
      <c r="D1455" s="88">
        <f t="shared" si="354"/>
        <v>5.8834123729597251E-4</v>
      </c>
      <c r="E1455" s="89">
        <f t="shared" si="355"/>
        <v>-0.19898460530625617</v>
      </c>
      <c r="F1455" s="90">
        <f t="shared" si="356"/>
        <v>-0.20000000000000007</v>
      </c>
      <c r="G1455" s="90">
        <f t="shared" si="357"/>
        <v>9.8264002620372724E-4</v>
      </c>
      <c r="H1455" s="90">
        <f t="shared" si="358"/>
        <v>9.8347220325091522E-4</v>
      </c>
      <c r="I1455" s="87">
        <f t="shared" si="359"/>
        <v>1.3351454719300642</v>
      </c>
      <c r="J1455" s="88">
        <f t="shared" si="360"/>
        <v>1.3361252563284725</v>
      </c>
      <c r="K1455" s="88">
        <f t="shared" si="361"/>
        <v>1.3341656875316557</v>
      </c>
      <c r="L1455" s="91">
        <f t="shared" si="362"/>
        <v>7.2349895367422937E-4</v>
      </c>
      <c r="M1455" s="88">
        <f t="shared" si="363"/>
        <v>-1.227671720582445E-4</v>
      </c>
      <c r="N1455" s="88">
        <f t="shared" si="364"/>
        <v>1.3341794955781199</v>
      </c>
      <c r="O1455" s="92">
        <f t="shared" si="365"/>
        <v>1.3353093839639394</v>
      </c>
      <c r="P1455" s="64"/>
      <c r="Q1455" s="85">
        <v>145.80000000000101</v>
      </c>
      <c r="R1455" s="64">
        <f t="shared" si="366"/>
        <v>0</v>
      </c>
      <c r="S1455" s="64">
        <f t="shared" si="367"/>
        <v>1.34</v>
      </c>
      <c r="T1455" s="64"/>
      <c r="U1455" s="64"/>
    </row>
    <row r="1456" spans="1:21">
      <c r="A1456" s="85">
        <v>145.900000000001</v>
      </c>
      <c r="B1456" s="87">
        <f t="shared" si="352"/>
        <v>8.1900081900081331E-4</v>
      </c>
      <c r="C1456" s="88">
        <f t="shared" si="353"/>
        <v>1.0500623439760905E-3</v>
      </c>
      <c r="D1456" s="88">
        <f t="shared" si="354"/>
        <v>5.8793929402553612E-4</v>
      </c>
      <c r="E1456" s="89">
        <f t="shared" si="355"/>
        <v>-0.19898529772783069</v>
      </c>
      <c r="F1456" s="90">
        <f t="shared" si="356"/>
        <v>-0.20000000000000009</v>
      </c>
      <c r="G1456" s="90">
        <f t="shared" si="357"/>
        <v>9.8196994080902733E-4</v>
      </c>
      <c r="H1456" s="90">
        <f t="shared" si="358"/>
        <v>9.8280098280097605E-4</v>
      </c>
      <c r="I1456" s="87">
        <f t="shared" si="359"/>
        <v>1.3351487851487853</v>
      </c>
      <c r="J1456" s="88">
        <f t="shared" si="360"/>
        <v>1.3361279041554195</v>
      </c>
      <c r="K1456" s="88">
        <f t="shared" si="361"/>
        <v>1.3341696661421509</v>
      </c>
      <c r="L1456" s="91">
        <f t="shared" si="362"/>
        <v>7.2300588687047981E-4</v>
      </c>
      <c r="M1456" s="88">
        <f t="shared" si="363"/>
        <v>-1.2268307893639692E-4</v>
      </c>
      <c r="N1456" s="88">
        <f t="shared" si="364"/>
        <v>1.3341834647172748</v>
      </c>
      <c r="O1456" s="92">
        <f t="shared" si="365"/>
        <v>1.3353125853125856</v>
      </c>
      <c r="P1456" s="64"/>
      <c r="Q1456" s="85">
        <v>145.900000000001</v>
      </c>
      <c r="R1456" s="64">
        <f t="shared" si="366"/>
        <v>0</v>
      </c>
      <c r="S1456" s="64">
        <f t="shared" si="367"/>
        <v>1.34</v>
      </c>
      <c r="T1456" s="64"/>
      <c r="U1456" s="64"/>
    </row>
    <row r="1457" spans="1:21">
      <c r="A1457" s="85">
        <v>146.00000000000099</v>
      </c>
      <c r="B1457" s="87">
        <f t="shared" si="352"/>
        <v>8.1844223161914591E-4</v>
      </c>
      <c r="C1457" s="88">
        <f t="shared" si="353"/>
        <v>1.0493465636602171E-3</v>
      </c>
      <c r="D1457" s="88">
        <f t="shared" si="354"/>
        <v>5.8753789957807475E-4</v>
      </c>
      <c r="E1457" s="89">
        <f t="shared" si="355"/>
        <v>-0.19898598920569166</v>
      </c>
      <c r="F1457" s="90">
        <f t="shared" si="356"/>
        <v>-0.2</v>
      </c>
      <c r="G1457" s="90">
        <f t="shared" si="357"/>
        <v>9.8130076868559548E-4</v>
      </c>
      <c r="H1457" s="90">
        <f t="shared" si="358"/>
        <v>9.8213067794297509E-4</v>
      </c>
      <c r="I1457" s="87">
        <f t="shared" si="359"/>
        <v>1.3351520938480428</v>
      </c>
      <c r="J1457" s="88">
        <f t="shared" si="360"/>
        <v>1.3361305483660342</v>
      </c>
      <c r="K1457" s="88">
        <f t="shared" si="361"/>
        <v>1.3341736393300514</v>
      </c>
      <c r="L1457" s="91">
        <f t="shared" si="362"/>
        <v>7.2251349166024847E-4</v>
      </c>
      <c r="M1457" s="88">
        <f t="shared" si="363"/>
        <v>-1.225991009397838E-4</v>
      </c>
      <c r="N1457" s="88">
        <f t="shared" si="364"/>
        <v>1.3341874284468191</v>
      </c>
      <c r="O1457" s="92">
        <f t="shared" si="365"/>
        <v>1.3353157822943664</v>
      </c>
      <c r="P1457" s="64"/>
      <c r="Q1457" s="85">
        <v>146.00000000000099</v>
      </c>
      <c r="R1457" s="64">
        <f t="shared" si="366"/>
        <v>0</v>
      </c>
      <c r="S1457" s="64">
        <f t="shared" si="367"/>
        <v>1.34</v>
      </c>
      <c r="T1457" s="64"/>
      <c r="U1457" s="64"/>
    </row>
    <row r="1458" spans="1:21">
      <c r="A1458" s="85">
        <v>146.10000000000099</v>
      </c>
      <c r="B1458" s="87">
        <f t="shared" si="352"/>
        <v>8.1788440567065967E-4</v>
      </c>
      <c r="C1458" s="88">
        <f t="shared" si="353"/>
        <v>1.0486317585110248E-3</v>
      </c>
      <c r="D1458" s="88">
        <f t="shared" si="354"/>
        <v>5.8713705283029466E-4</v>
      </c>
      <c r="E1458" s="89">
        <f t="shared" si="355"/>
        <v>-0.19898667974176684</v>
      </c>
      <c r="F1458" s="90">
        <f t="shared" si="356"/>
        <v>-0.2</v>
      </c>
      <c r="G1458" s="90">
        <f t="shared" si="357"/>
        <v>9.8063250796763253E-4</v>
      </c>
      <c r="H1458" s="90">
        <f t="shared" si="358"/>
        <v>9.814612868047916E-4</v>
      </c>
      <c r="I1458" s="87">
        <f t="shared" si="359"/>
        <v>1.3351553980370776</v>
      </c>
      <c r="J1458" s="88">
        <f t="shared" si="360"/>
        <v>1.3361331889677195</v>
      </c>
      <c r="K1458" s="88">
        <f t="shared" si="361"/>
        <v>1.3341776071064357</v>
      </c>
      <c r="L1458" s="91">
        <f t="shared" si="362"/>
        <v>7.2202176667198511E-4</v>
      </c>
      <c r="M1458" s="88">
        <f t="shared" si="363"/>
        <v>-1.2251523783268721E-4</v>
      </c>
      <c r="N1458" s="88">
        <f t="shared" si="364"/>
        <v>1.3341913867778052</v>
      </c>
      <c r="O1458" s="92">
        <f t="shared" si="365"/>
        <v>1.3353189749182117</v>
      </c>
      <c r="P1458" s="64"/>
      <c r="Q1458" s="85">
        <v>146.10000000000099</v>
      </c>
      <c r="R1458" s="64">
        <f t="shared" si="366"/>
        <v>0</v>
      </c>
      <c r="S1458" s="64">
        <f t="shared" si="367"/>
        <v>1.34</v>
      </c>
      <c r="T1458" s="64"/>
      <c r="U1458" s="64"/>
    </row>
    <row r="1459" spans="1:21">
      <c r="A1459" s="85">
        <v>146.20000000000101</v>
      </c>
      <c r="B1459" s="87">
        <f t="shared" si="352"/>
        <v>8.1732733959950386E-4</v>
      </c>
      <c r="C1459" s="88">
        <f t="shared" si="353"/>
        <v>1.0479179265370426E-3</v>
      </c>
      <c r="D1459" s="88">
        <f t="shared" si="354"/>
        <v>5.8673675266196523E-4</v>
      </c>
      <c r="E1459" s="89">
        <f t="shared" si="355"/>
        <v>-0.19898736933797925</v>
      </c>
      <c r="F1459" s="90">
        <f t="shared" si="356"/>
        <v>-0.20000000000000009</v>
      </c>
      <c r="G1459" s="90">
        <f t="shared" si="357"/>
        <v>9.7996515679441834E-4</v>
      </c>
      <c r="H1459" s="90">
        <f t="shared" si="358"/>
        <v>9.8079280751940472E-4</v>
      </c>
      <c r="I1459" s="87">
        <f t="shared" si="359"/>
        <v>1.3351586977251058</v>
      </c>
      <c r="J1459" s="88">
        <f t="shared" si="360"/>
        <v>1.3361358259678591</v>
      </c>
      <c r="K1459" s="88">
        <f t="shared" si="361"/>
        <v>1.3341815694823524</v>
      </c>
      <c r="L1459" s="91">
        <f t="shared" si="362"/>
        <v>7.2153071053835164E-4</v>
      </c>
      <c r="M1459" s="88">
        <f t="shared" si="363"/>
        <v>-1.2243148937906594E-4</v>
      </c>
      <c r="N1459" s="88">
        <f t="shared" si="364"/>
        <v>1.3341953397212547</v>
      </c>
      <c r="O1459" s="92">
        <f t="shared" si="365"/>
        <v>1.3353221631930257</v>
      </c>
      <c r="P1459" s="64"/>
      <c r="Q1459" s="85">
        <v>146.20000000000101</v>
      </c>
      <c r="R1459" s="64">
        <f t="shared" si="366"/>
        <v>0</v>
      </c>
      <c r="S1459" s="64">
        <f t="shared" si="367"/>
        <v>1.34</v>
      </c>
      <c r="T1459" s="64"/>
      <c r="U1459" s="64"/>
    </row>
    <row r="1460" spans="1:21">
      <c r="A1460" s="85">
        <v>146.30000000000101</v>
      </c>
      <c r="B1460" s="87">
        <f t="shared" si="352"/>
        <v>8.1677103185406462E-4</v>
      </c>
      <c r="C1460" s="88">
        <f t="shared" si="353"/>
        <v>1.0472050657522195E-3</v>
      </c>
      <c r="D1460" s="88">
        <f t="shared" si="354"/>
        <v>5.8633699795590977E-4</v>
      </c>
      <c r="E1460" s="89">
        <f t="shared" si="355"/>
        <v>-0.198988057996246</v>
      </c>
      <c r="F1460" s="90">
        <f t="shared" si="356"/>
        <v>-0.19999999999999984</v>
      </c>
      <c r="G1460" s="90">
        <f t="shared" si="357"/>
        <v>9.7929871331029492E-4</v>
      </c>
      <c r="H1460" s="90">
        <f t="shared" si="358"/>
        <v>9.8012523822487742E-4</v>
      </c>
      <c r="I1460" s="87">
        <f t="shared" si="359"/>
        <v>1.3351619929213179</v>
      </c>
      <c r="J1460" s="88">
        <f t="shared" si="360"/>
        <v>1.3361384593738161</v>
      </c>
      <c r="K1460" s="88">
        <f t="shared" si="361"/>
        <v>1.3341855264688194</v>
      </c>
      <c r="L1460" s="91">
        <f t="shared" si="362"/>
        <v>7.2104032189572323E-4</v>
      </c>
      <c r="M1460" s="88">
        <f t="shared" si="363"/>
        <v>-1.2234785534405215E-4</v>
      </c>
      <c r="N1460" s="88">
        <f t="shared" si="364"/>
        <v>1.334199287288159</v>
      </c>
      <c r="O1460" s="92">
        <f t="shared" si="365"/>
        <v>1.3353253471276887</v>
      </c>
      <c r="P1460" s="64"/>
      <c r="Q1460" s="85">
        <v>146.30000000000101</v>
      </c>
      <c r="R1460" s="64">
        <f t="shared" si="366"/>
        <v>0</v>
      </c>
      <c r="S1460" s="64">
        <f t="shared" si="367"/>
        <v>1.34</v>
      </c>
      <c r="T1460" s="64"/>
      <c r="U1460" s="64"/>
    </row>
    <row r="1461" spans="1:21">
      <c r="A1461" s="85">
        <v>146.400000000001</v>
      </c>
      <c r="B1461" s="87">
        <f t="shared" si="352"/>
        <v>8.1621548088694855E-4</v>
      </c>
      <c r="C1461" s="88">
        <f t="shared" si="353"/>
        <v>1.0464931741759047E-3</v>
      </c>
      <c r="D1461" s="88">
        <f t="shared" si="354"/>
        <v>5.8593778759799249E-4</v>
      </c>
      <c r="E1461" s="89">
        <f t="shared" si="355"/>
        <v>-0.19898874571847974</v>
      </c>
      <c r="F1461" s="90">
        <f t="shared" si="356"/>
        <v>-0.2</v>
      </c>
      <c r="G1461" s="90">
        <f t="shared" si="357"/>
        <v>9.7863317566464821E-4</v>
      </c>
      <c r="H1461" s="90">
        <f t="shared" si="358"/>
        <v>9.7945857706433826E-4</v>
      </c>
      <c r="I1461" s="87">
        <f t="shared" si="359"/>
        <v>1.3351652836348797</v>
      </c>
      <c r="J1461" s="88">
        <f t="shared" si="360"/>
        <v>1.3361410891929344</v>
      </c>
      <c r="K1461" s="88">
        <f t="shared" si="361"/>
        <v>1.3341894780768249</v>
      </c>
      <c r="L1461" s="91">
        <f t="shared" si="362"/>
        <v>7.2055059938402085E-4</v>
      </c>
      <c r="M1461" s="88">
        <f t="shared" si="363"/>
        <v>-1.2226433549328611E-4</v>
      </c>
      <c r="N1461" s="88">
        <f t="shared" si="364"/>
        <v>1.3342032294894799</v>
      </c>
      <c r="O1461" s="92">
        <f t="shared" si="365"/>
        <v>1.3353285267310571</v>
      </c>
      <c r="P1461" s="64"/>
      <c r="Q1461" s="85">
        <v>146.400000000001</v>
      </c>
      <c r="R1461" s="64">
        <f t="shared" si="366"/>
        <v>0</v>
      </c>
      <c r="S1461" s="64">
        <f t="shared" si="367"/>
        <v>1.34</v>
      </c>
      <c r="T1461" s="64"/>
      <c r="U1461" s="64"/>
    </row>
    <row r="1462" spans="1:21">
      <c r="A1462" s="85">
        <v>146.50000000000099</v>
      </c>
      <c r="B1462" s="87">
        <f t="shared" si="352"/>
        <v>8.1566068515496993E-4</v>
      </c>
      <c r="C1462" s="88">
        <f t="shared" si="353"/>
        <v>1.045782249832829E-3</v>
      </c>
      <c r="D1462" s="88">
        <f t="shared" si="354"/>
        <v>5.8553912047711086E-4</v>
      </c>
      <c r="E1462" s="89">
        <f t="shared" si="355"/>
        <v>-0.19898943250658788</v>
      </c>
      <c r="F1462" s="90">
        <f t="shared" si="356"/>
        <v>-0.19999999999999996</v>
      </c>
      <c r="G1462" s="90">
        <f t="shared" si="357"/>
        <v>9.7796854201189203E-4</v>
      </c>
      <c r="H1462" s="90">
        <f t="shared" si="358"/>
        <v>9.7879282218596387E-4</v>
      </c>
      <c r="I1462" s="87">
        <f t="shared" si="359"/>
        <v>1.335168569874932</v>
      </c>
      <c r="J1462" s="88">
        <f t="shared" si="360"/>
        <v>1.3361437154325364</v>
      </c>
      <c r="K1462" s="88">
        <f t="shared" si="361"/>
        <v>1.3341934243173277</v>
      </c>
      <c r="L1462" s="91">
        <f t="shared" si="362"/>
        <v>7.200615416467121E-4</v>
      </c>
      <c r="M1462" s="88">
        <f t="shared" si="363"/>
        <v>-1.2218092959324892E-4</v>
      </c>
      <c r="N1462" s="88">
        <f t="shared" si="364"/>
        <v>1.3342071663361497</v>
      </c>
      <c r="O1462" s="92">
        <f t="shared" si="365"/>
        <v>1.3353317020119631</v>
      </c>
      <c r="P1462" s="64"/>
      <c r="Q1462" s="85">
        <v>146.50000000000099</v>
      </c>
      <c r="R1462" s="64">
        <f t="shared" si="366"/>
        <v>0</v>
      </c>
      <c r="S1462" s="64">
        <f t="shared" si="367"/>
        <v>1.34</v>
      </c>
      <c r="T1462" s="64"/>
      <c r="U1462" s="64"/>
    </row>
    <row r="1463" spans="1:21">
      <c r="A1463" s="85">
        <v>146.60000000000099</v>
      </c>
      <c r="B1463" s="87">
        <f t="shared" si="352"/>
        <v>8.1510664311913587E-4</v>
      </c>
      <c r="C1463" s="88">
        <f t="shared" si="353"/>
        <v>1.0450722907530878E-3</v>
      </c>
      <c r="D1463" s="88">
        <f t="shared" si="354"/>
        <v>5.8514099548518392E-4</v>
      </c>
      <c r="E1463" s="89">
        <f t="shared" si="355"/>
        <v>-0.19899011836247163</v>
      </c>
      <c r="F1463" s="90">
        <f t="shared" si="356"/>
        <v>-0.20000000000000007</v>
      </c>
      <c r="G1463" s="90">
        <f t="shared" si="357"/>
        <v>9.7730481051144964E-4</v>
      </c>
      <c r="H1463" s="90">
        <f t="shared" si="358"/>
        <v>9.7812797174296308E-4</v>
      </c>
      <c r="I1463" s="87">
        <f t="shared" si="359"/>
        <v>1.335171851650591</v>
      </c>
      <c r="J1463" s="88">
        <f t="shared" si="360"/>
        <v>1.3361463380999261</v>
      </c>
      <c r="K1463" s="88">
        <f t="shared" si="361"/>
        <v>1.334197365201256</v>
      </c>
      <c r="L1463" s="91">
        <f t="shared" si="362"/>
        <v>7.1957314733147519E-4</v>
      </c>
      <c r="M1463" s="88">
        <f t="shared" si="363"/>
        <v>-1.2209763741059698E-4</v>
      </c>
      <c r="N1463" s="88">
        <f t="shared" si="364"/>
        <v>1.3342110978390704</v>
      </c>
      <c r="O1463" s="92">
        <f t="shared" si="365"/>
        <v>1.3353348729792147</v>
      </c>
      <c r="P1463" s="64"/>
      <c r="Q1463" s="85">
        <v>146.60000000000099</v>
      </c>
      <c r="R1463" s="64">
        <f t="shared" si="366"/>
        <v>0</v>
      </c>
      <c r="S1463" s="64">
        <f t="shared" si="367"/>
        <v>1.34</v>
      </c>
      <c r="T1463" s="64"/>
      <c r="U1463" s="64"/>
    </row>
    <row r="1464" spans="1:21">
      <c r="A1464" s="85">
        <v>146.70000000000101</v>
      </c>
      <c r="B1464" s="87">
        <f t="shared" si="352"/>
        <v>8.1455335324463187E-4</v>
      </c>
      <c r="C1464" s="88">
        <f t="shared" si="353"/>
        <v>1.0443632949721211E-3</v>
      </c>
      <c r="D1464" s="88">
        <f t="shared" si="354"/>
        <v>5.8474341151714272E-4</v>
      </c>
      <c r="E1464" s="89">
        <f t="shared" si="355"/>
        <v>-0.1989908032880279</v>
      </c>
      <c r="F1464" s="90">
        <f t="shared" si="356"/>
        <v>-0.20000000000000007</v>
      </c>
      <c r="G1464" s="90">
        <f t="shared" si="357"/>
        <v>9.7664197932773793E-4</v>
      </c>
      <c r="H1464" s="90">
        <f t="shared" si="358"/>
        <v>9.7746402389355829E-4</v>
      </c>
      <c r="I1464" s="87">
        <f t="shared" si="359"/>
        <v>1.3351751289709477</v>
      </c>
      <c r="J1464" s="88">
        <f t="shared" si="360"/>
        <v>1.3361489572023857</v>
      </c>
      <c r="K1464" s="88">
        <f t="shared" si="361"/>
        <v>1.3342013007395095</v>
      </c>
      <c r="L1464" s="91">
        <f t="shared" si="362"/>
        <v>7.1908541508870316E-4</v>
      </c>
      <c r="M1464" s="88">
        <f t="shared" si="363"/>
        <v>-1.2201445871332634E-4</v>
      </c>
      <c r="N1464" s="88">
        <f t="shared" si="364"/>
        <v>1.3342150240091155</v>
      </c>
      <c r="O1464" s="92">
        <f t="shared" si="365"/>
        <v>1.3353380396415966</v>
      </c>
      <c r="P1464" s="64"/>
      <c r="Q1464" s="85">
        <v>146.70000000000101</v>
      </c>
      <c r="R1464" s="64">
        <f t="shared" si="366"/>
        <v>0</v>
      </c>
      <c r="S1464" s="64">
        <f t="shared" si="367"/>
        <v>1.34</v>
      </c>
      <c r="T1464" s="64"/>
      <c r="U1464" s="64"/>
    </row>
    <row r="1465" spans="1:21">
      <c r="A1465" s="85">
        <v>146.80000000000101</v>
      </c>
      <c r="B1465" s="87">
        <f t="shared" si="352"/>
        <v>8.1400081400080843E-4</v>
      </c>
      <c r="C1465" s="88">
        <f t="shared" si="353"/>
        <v>1.0436552605306978E-3</v>
      </c>
      <c r="D1465" s="88">
        <f t="shared" si="354"/>
        <v>5.8434636747091906E-4</v>
      </c>
      <c r="E1465" s="89">
        <f t="shared" si="355"/>
        <v>-0.1989914872851487</v>
      </c>
      <c r="F1465" s="90">
        <f t="shared" si="356"/>
        <v>-0.19999999999999996</v>
      </c>
      <c r="G1465" s="90">
        <f t="shared" si="357"/>
        <v>9.7598004663015101E-4</v>
      </c>
      <c r="H1465" s="90">
        <f t="shared" si="358"/>
        <v>9.7680097680097008E-4</v>
      </c>
      <c r="I1465" s="87">
        <f t="shared" si="359"/>
        <v>1.3351784018450685</v>
      </c>
      <c r="J1465" s="88">
        <f t="shared" si="360"/>
        <v>1.33615157274718</v>
      </c>
      <c r="K1465" s="88">
        <f t="shared" si="361"/>
        <v>1.3342052309429571</v>
      </c>
      <c r="L1465" s="91">
        <f t="shared" si="362"/>
        <v>7.1859834357349797E-4</v>
      </c>
      <c r="M1465" s="88">
        <f t="shared" si="363"/>
        <v>-1.2193139326944209E-4</v>
      </c>
      <c r="N1465" s="88">
        <f t="shared" si="364"/>
        <v>1.3342189448571276</v>
      </c>
      <c r="O1465" s="92">
        <f t="shared" si="365"/>
        <v>1.3353412020078688</v>
      </c>
      <c r="P1465" s="64"/>
      <c r="Q1465" s="85">
        <v>146.80000000000101</v>
      </c>
      <c r="R1465" s="64">
        <f t="shared" si="366"/>
        <v>0</v>
      </c>
      <c r="S1465" s="64">
        <f t="shared" si="367"/>
        <v>1.34</v>
      </c>
      <c r="T1465" s="64"/>
      <c r="U1465" s="64"/>
    </row>
    <row r="1466" spans="1:21">
      <c r="A1466" s="85">
        <v>146.900000000001</v>
      </c>
      <c r="B1466" s="87">
        <f t="shared" si="352"/>
        <v>8.1344902386116581E-4</v>
      </c>
      <c r="C1466" s="88">
        <f t="shared" si="353"/>
        <v>1.0429481854748958E-3</v>
      </c>
      <c r="D1466" s="88">
        <f t="shared" si="354"/>
        <v>5.8394986224743594E-4</v>
      </c>
      <c r="E1466" s="89">
        <f t="shared" si="355"/>
        <v>-0.19899217035572042</v>
      </c>
      <c r="F1466" s="90">
        <f t="shared" si="356"/>
        <v>-0.2</v>
      </c>
      <c r="G1466" s="90">
        <f t="shared" si="357"/>
        <v>9.7531901059304141E-4</v>
      </c>
      <c r="H1466" s="90">
        <f t="shared" si="358"/>
        <v>9.7613882863339897E-4</v>
      </c>
      <c r="I1466" s="87">
        <f t="shared" si="359"/>
        <v>1.3351816702819956</v>
      </c>
      <c r="J1466" s="88">
        <f t="shared" si="360"/>
        <v>1.3361541847415523</v>
      </c>
      <c r="K1466" s="88">
        <f t="shared" si="361"/>
        <v>1.3342091558224387</v>
      </c>
      <c r="L1466" s="91">
        <f t="shared" si="362"/>
        <v>7.1811193144417451E-4</v>
      </c>
      <c r="M1466" s="88">
        <f t="shared" si="363"/>
        <v>-1.2184844084762356E-4</v>
      </c>
      <c r="N1466" s="88">
        <f t="shared" si="364"/>
        <v>1.3342228603939206</v>
      </c>
      <c r="O1466" s="92">
        <f t="shared" si="365"/>
        <v>1.3353443600867678</v>
      </c>
      <c r="P1466" s="64"/>
      <c r="Q1466" s="85">
        <v>146.900000000001</v>
      </c>
      <c r="R1466" s="64">
        <f t="shared" si="366"/>
        <v>0</v>
      </c>
      <c r="S1466" s="64">
        <f t="shared" si="367"/>
        <v>1.34</v>
      </c>
      <c r="T1466" s="64"/>
      <c r="U1466" s="64"/>
    </row>
    <row r="1467" spans="1:21">
      <c r="A1467" s="85">
        <v>147.00000000000099</v>
      </c>
      <c r="B1467" s="87">
        <f t="shared" si="352"/>
        <v>8.1289798130334092E-4</v>
      </c>
      <c r="C1467" s="88">
        <f t="shared" si="353"/>
        <v>1.0422420678560841E-3</v>
      </c>
      <c r="D1467" s="88">
        <f t="shared" si="354"/>
        <v>5.8355389475059772E-4</v>
      </c>
      <c r="E1467" s="89">
        <f t="shared" si="355"/>
        <v>-0.19899285250162435</v>
      </c>
      <c r="F1467" s="90">
        <f t="shared" si="356"/>
        <v>-0.19999999999999998</v>
      </c>
      <c r="G1467" s="90">
        <f t="shared" si="357"/>
        <v>9.7465886939570483E-4</v>
      </c>
      <c r="H1467" s="90">
        <f t="shared" si="358"/>
        <v>9.7547757756400908E-4</v>
      </c>
      <c r="I1467" s="87">
        <f t="shared" si="359"/>
        <v>1.3351849342907467</v>
      </c>
      <c r="J1467" s="88">
        <f t="shared" si="360"/>
        <v>1.3361567931927278</v>
      </c>
      <c r="K1467" s="88">
        <f t="shared" si="361"/>
        <v>1.3342130753887658</v>
      </c>
      <c r="L1467" s="91">
        <f t="shared" si="362"/>
        <v>7.1762617736242625E-4</v>
      </c>
      <c r="M1467" s="88">
        <f t="shared" si="363"/>
        <v>-1.217656012177232E-4</v>
      </c>
      <c r="N1467" s="88">
        <f t="shared" si="364"/>
        <v>1.3342267706302797</v>
      </c>
      <c r="O1467" s="92">
        <f t="shared" si="365"/>
        <v>1.3353475138870075</v>
      </c>
      <c r="P1467" s="64"/>
      <c r="Q1467" s="85">
        <v>147.00000000000099</v>
      </c>
      <c r="R1467" s="64">
        <f t="shared" si="366"/>
        <v>0</v>
      </c>
      <c r="S1467" s="64">
        <f t="shared" si="367"/>
        <v>1.34</v>
      </c>
      <c r="T1467" s="64"/>
      <c r="U1467" s="64"/>
    </row>
    <row r="1468" spans="1:21">
      <c r="A1468" s="85">
        <v>147.10000000000099</v>
      </c>
      <c r="B1468" s="87">
        <f t="shared" si="352"/>
        <v>8.1234768480909283E-4</v>
      </c>
      <c r="C1468" s="88">
        <f t="shared" si="353"/>
        <v>1.0415369057309059E-3</v>
      </c>
      <c r="D1468" s="88">
        <f t="shared" si="354"/>
        <v>5.8315846388727979E-4</v>
      </c>
      <c r="E1468" s="89">
        <f t="shared" si="355"/>
        <v>-0.19899353372473685</v>
      </c>
      <c r="F1468" s="90">
        <f t="shared" si="356"/>
        <v>-0.1999999999999999</v>
      </c>
      <c r="G1468" s="90">
        <f t="shared" si="357"/>
        <v>9.7399962122236296E-4</v>
      </c>
      <c r="H1468" s="90">
        <f t="shared" si="358"/>
        <v>9.7481722177091132E-4</v>
      </c>
      <c r="I1468" s="87">
        <f t="shared" si="359"/>
        <v>1.3351881938803143</v>
      </c>
      <c r="J1468" s="88">
        <f t="shared" si="360"/>
        <v>1.3361593981079098</v>
      </c>
      <c r="K1468" s="88">
        <f t="shared" si="361"/>
        <v>1.3342169896527187</v>
      </c>
      <c r="L1468" s="91">
        <f t="shared" si="362"/>
        <v>7.1714107999399051E-4</v>
      </c>
      <c r="M1468" s="88">
        <f t="shared" si="363"/>
        <v>-1.2168287414943616E-4</v>
      </c>
      <c r="N1468" s="88">
        <f t="shared" si="364"/>
        <v>1.3342306755769597</v>
      </c>
      <c r="O1468" s="92">
        <f t="shared" si="365"/>
        <v>1.335350663417276</v>
      </c>
      <c r="P1468" s="64"/>
      <c r="Q1468" s="85">
        <v>147.10000000000099</v>
      </c>
      <c r="R1468" s="64">
        <f t="shared" si="366"/>
        <v>0</v>
      </c>
      <c r="S1468" s="64">
        <f t="shared" si="367"/>
        <v>1.34</v>
      </c>
      <c r="T1468" s="64"/>
      <c r="U1468" s="64"/>
    </row>
    <row r="1469" spans="1:21">
      <c r="A1469" s="85">
        <v>147.20000000000101</v>
      </c>
      <c r="B1469" s="87">
        <f t="shared" si="352"/>
        <v>8.1179813286428877E-4</v>
      </c>
      <c r="C1469" s="88">
        <f t="shared" si="353"/>
        <v>1.0408326971612599E-3</v>
      </c>
      <c r="D1469" s="88">
        <f t="shared" si="354"/>
        <v>5.8276356856731761E-4</v>
      </c>
      <c r="E1469" s="89">
        <f t="shared" si="355"/>
        <v>-0.19899421402692916</v>
      </c>
      <c r="F1469" s="90">
        <f t="shared" si="356"/>
        <v>-0.20000000000000004</v>
      </c>
      <c r="G1469" s="90">
        <f t="shared" si="357"/>
        <v>9.7334126426214653E-4</v>
      </c>
      <c r="H1469" s="90">
        <f t="shared" si="358"/>
        <v>9.7415775943714654E-4</v>
      </c>
      <c r="I1469" s="87">
        <f t="shared" si="359"/>
        <v>1.3351914490596672</v>
      </c>
      <c r="J1469" s="88">
        <f t="shared" si="360"/>
        <v>1.3361619994942842</v>
      </c>
      <c r="K1469" s="88">
        <f t="shared" si="361"/>
        <v>1.3342208986250503</v>
      </c>
      <c r="L1469" s="91">
        <f t="shared" si="362"/>
        <v>7.1665663800781669E-4</v>
      </c>
      <c r="M1469" s="88">
        <f t="shared" si="363"/>
        <v>-1.2160025941379691E-4</v>
      </c>
      <c r="N1469" s="88">
        <f t="shared" si="364"/>
        <v>1.3342345752446874</v>
      </c>
      <c r="O1469" s="92">
        <f t="shared" si="365"/>
        <v>1.33535380868624</v>
      </c>
      <c r="P1469" s="64"/>
      <c r="Q1469" s="85">
        <v>147.20000000000101</v>
      </c>
      <c r="R1469" s="64">
        <f t="shared" si="366"/>
        <v>0</v>
      </c>
      <c r="S1469" s="64">
        <f t="shared" si="367"/>
        <v>1.34</v>
      </c>
      <c r="T1469" s="64"/>
      <c r="U1469" s="64"/>
    </row>
    <row r="1470" spans="1:21">
      <c r="A1470" s="85">
        <v>147.30000000000101</v>
      </c>
      <c r="B1470" s="87">
        <f t="shared" si="352"/>
        <v>8.1124932395889118E-4</v>
      </c>
      <c r="C1470" s="88">
        <f t="shared" si="353"/>
        <v>1.0401294402142829E-3</v>
      </c>
      <c r="D1470" s="88">
        <f t="shared" si="354"/>
        <v>5.8236920770349937E-4</v>
      </c>
      <c r="E1470" s="89">
        <f t="shared" si="355"/>
        <v>-0.19899489341006718</v>
      </c>
      <c r="F1470" s="90">
        <f t="shared" si="356"/>
        <v>-0.19999999999999993</v>
      </c>
      <c r="G1470" s="90">
        <f t="shared" si="357"/>
        <v>9.726837967090798E-4</v>
      </c>
      <c r="H1470" s="90">
        <f t="shared" si="358"/>
        <v>9.7349918875066935E-4</v>
      </c>
      <c r="I1470" s="87">
        <f t="shared" si="359"/>
        <v>1.3351946998377504</v>
      </c>
      <c r="J1470" s="88">
        <f t="shared" si="360"/>
        <v>1.3361645973590168</v>
      </c>
      <c r="K1470" s="88">
        <f t="shared" si="361"/>
        <v>1.334224802316484</v>
      </c>
      <c r="L1470" s="91">
        <f t="shared" si="362"/>
        <v>7.1617285007689673E-4</v>
      </c>
      <c r="M1470" s="88">
        <f t="shared" si="363"/>
        <v>-1.2151775678218138E-4</v>
      </c>
      <c r="N1470" s="88">
        <f t="shared" si="364"/>
        <v>1.33423846964416</v>
      </c>
      <c r="O1470" s="92">
        <f t="shared" si="365"/>
        <v>1.3353569497025422</v>
      </c>
      <c r="P1470" s="64"/>
      <c r="Q1470" s="85">
        <v>147.30000000000101</v>
      </c>
      <c r="R1470" s="64">
        <f t="shared" si="366"/>
        <v>0</v>
      </c>
      <c r="S1470" s="64">
        <f t="shared" si="367"/>
        <v>1.34</v>
      </c>
      <c r="T1470" s="64"/>
      <c r="U1470" s="64"/>
    </row>
    <row r="1471" spans="1:21">
      <c r="A1471" s="85">
        <v>147.400000000001</v>
      </c>
      <c r="B1471" s="87">
        <f t="shared" si="352"/>
        <v>8.1070125658694217E-4</v>
      </c>
      <c r="C1471" s="88">
        <f t="shared" si="353"/>
        <v>1.0394271329623327E-3</v>
      </c>
      <c r="D1471" s="88">
        <f t="shared" si="354"/>
        <v>5.8197538021155168E-4</v>
      </c>
      <c r="E1471" s="89">
        <f t="shared" si="355"/>
        <v>-0.19899557187601255</v>
      </c>
      <c r="F1471" s="90">
        <f t="shared" si="356"/>
        <v>-0.19999999999999998</v>
      </c>
      <c r="G1471" s="90">
        <f t="shared" si="357"/>
        <v>9.7202721676206271E-4</v>
      </c>
      <c r="H1471" s="90">
        <f t="shared" si="358"/>
        <v>9.7284150790433058E-4</v>
      </c>
      <c r="I1471" s="87">
        <f t="shared" si="359"/>
        <v>1.3351979462234835</v>
      </c>
      <c r="J1471" s="88">
        <f t="shared" si="360"/>
        <v>1.3361671917092535</v>
      </c>
      <c r="K1471" s="88">
        <f t="shared" si="361"/>
        <v>1.3342287007377136</v>
      </c>
      <c r="L1471" s="91">
        <f t="shared" si="362"/>
        <v>7.1568971487726864E-4</v>
      </c>
      <c r="M1471" s="88">
        <f t="shared" si="363"/>
        <v>-1.2143536602630701E-4</v>
      </c>
      <c r="N1471" s="88">
        <f t="shared" si="364"/>
        <v>1.3342423587860461</v>
      </c>
      <c r="O1471" s="92">
        <f t="shared" si="365"/>
        <v>1.3353600864748008</v>
      </c>
      <c r="P1471" s="64"/>
      <c r="Q1471" s="85">
        <v>147.400000000001</v>
      </c>
      <c r="R1471" s="64">
        <f t="shared" si="366"/>
        <v>0</v>
      </c>
      <c r="S1471" s="64">
        <f t="shared" si="367"/>
        <v>1.34</v>
      </c>
      <c r="T1471" s="64"/>
      <c r="U1471" s="64"/>
    </row>
    <row r="1472" spans="1:21">
      <c r="A1472" s="85">
        <v>147.50000000000099</v>
      </c>
      <c r="B1472" s="87">
        <f t="shared" si="352"/>
        <v>8.1015392924655132E-4</v>
      </c>
      <c r="C1472" s="88">
        <f t="shared" si="353"/>
        <v>1.038725773482969E-3</v>
      </c>
      <c r="D1472" s="88">
        <f t="shared" si="354"/>
        <v>5.8158208501013367E-4</v>
      </c>
      <c r="E1472" s="89">
        <f t="shared" si="355"/>
        <v>-0.19899624942662103</v>
      </c>
      <c r="F1472" s="90">
        <f t="shared" si="356"/>
        <v>-0.20000000000000004</v>
      </c>
      <c r="G1472" s="90">
        <f t="shared" si="357"/>
        <v>9.7137152262485513E-4</v>
      </c>
      <c r="H1472" s="90">
        <f t="shared" si="358"/>
        <v>9.7218471509586161E-4</v>
      </c>
      <c r="I1472" s="87">
        <f t="shared" si="359"/>
        <v>1.3352011882257631</v>
      </c>
      <c r="J1472" s="88">
        <f t="shared" si="360"/>
        <v>1.3361697825521213</v>
      </c>
      <c r="K1472" s="88">
        <f t="shared" si="361"/>
        <v>1.3342325938994049</v>
      </c>
      <c r="L1472" s="91">
        <f t="shared" si="362"/>
        <v>7.1520723108884645E-4</v>
      </c>
      <c r="M1472" s="88">
        <f t="shared" si="363"/>
        <v>-1.2135308691906412E-4</v>
      </c>
      <c r="N1472" s="88">
        <f t="shared" si="364"/>
        <v>1.3342462426809856</v>
      </c>
      <c r="O1472" s="92">
        <f t="shared" si="365"/>
        <v>1.3353632190116123</v>
      </c>
      <c r="P1472" s="64"/>
      <c r="Q1472" s="85">
        <v>147.50000000000099</v>
      </c>
      <c r="R1472" s="64">
        <f t="shared" si="366"/>
        <v>0</v>
      </c>
      <c r="S1472" s="64">
        <f t="shared" si="367"/>
        <v>1.34</v>
      </c>
      <c r="T1472" s="64"/>
      <c r="U1472" s="64"/>
    </row>
    <row r="1473" spans="1:21">
      <c r="A1473" s="85">
        <v>147.60000000000099</v>
      </c>
      <c r="B1473" s="87">
        <f t="shared" si="352"/>
        <v>8.096073404398812E-4</v>
      </c>
      <c r="C1473" s="88">
        <f t="shared" si="353"/>
        <v>1.0380253598589368E-3</v>
      </c>
      <c r="D1473" s="88">
        <f t="shared" si="354"/>
        <v>5.8118932102082556E-4</v>
      </c>
      <c r="E1473" s="89">
        <f t="shared" si="355"/>
        <v>-0.19899692606374367</v>
      </c>
      <c r="F1473" s="90">
        <f t="shared" si="356"/>
        <v>-0.2</v>
      </c>
      <c r="G1473" s="90">
        <f t="shared" si="357"/>
        <v>9.7071671250606039E-4</v>
      </c>
      <c r="H1473" s="90">
        <f t="shared" si="358"/>
        <v>9.7152880852785744E-4</v>
      </c>
      <c r="I1473" s="87">
        <f t="shared" si="359"/>
        <v>1.3352044258534612</v>
      </c>
      <c r="J1473" s="88">
        <f t="shared" si="360"/>
        <v>1.3361723698947283</v>
      </c>
      <c r="K1473" s="88">
        <f t="shared" si="361"/>
        <v>1.3342364818121943</v>
      </c>
      <c r="L1473" s="91">
        <f t="shared" si="362"/>
        <v>7.1472539739525433E-4</v>
      </c>
      <c r="M1473" s="88">
        <f t="shared" si="363"/>
        <v>-1.2127091923351816E-4</v>
      </c>
      <c r="N1473" s="88">
        <f t="shared" si="364"/>
        <v>1.3342501213395892</v>
      </c>
      <c r="O1473" s="92">
        <f t="shared" si="365"/>
        <v>1.3353663473215491</v>
      </c>
      <c r="P1473" s="64"/>
      <c r="Q1473" s="85">
        <v>147.60000000000099</v>
      </c>
      <c r="R1473" s="64">
        <f t="shared" si="366"/>
        <v>0</v>
      </c>
      <c r="S1473" s="64">
        <f t="shared" si="367"/>
        <v>1.34</v>
      </c>
      <c r="T1473" s="64"/>
      <c r="U1473" s="64"/>
    </row>
    <row r="1474" spans="1:21">
      <c r="A1474" s="85">
        <v>147.70000000000101</v>
      </c>
      <c r="B1474" s="87">
        <f t="shared" si="352"/>
        <v>8.0906148867313356E-4</v>
      </c>
      <c r="C1474" s="88">
        <f t="shared" si="353"/>
        <v>1.0373258901781493E-3</v>
      </c>
      <c r="D1474" s="88">
        <f t="shared" si="354"/>
        <v>5.8079708716811775E-4</v>
      </c>
      <c r="E1474" s="89">
        <f t="shared" si="355"/>
        <v>-0.19899760178922701</v>
      </c>
      <c r="F1474" s="90">
        <f t="shared" si="356"/>
        <v>-0.19999999999999996</v>
      </c>
      <c r="G1474" s="90">
        <f t="shared" si="357"/>
        <v>9.7006278461910899E-4</v>
      </c>
      <c r="H1474" s="90">
        <f t="shared" si="358"/>
        <v>9.7087378640776023E-4</v>
      </c>
      <c r="I1474" s="87">
        <f t="shared" si="359"/>
        <v>1.3352076591154263</v>
      </c>
      <c r="J1474" s="88">
        <f t="shared" si="360"/>
        <v>1.3361749537441627</v>
      </c>
      <c r="K1474" s="88">
        <f t="shared" si="361"/>
        <v>1.3342403644866898</v>
      </c>
      <c r="L1474" s="91">
        <f t="shared" si="362"/>
        <v>7.142442124833271E-4</v>
      </c>
      <c r="M1474" s="88">
        <f t="shared" si="363"/>
        <v>-1.2118886274340849E-4</v>
      </c>
      <c r="N1474" s="88">
        <f t="shared" si="364"/>
        <v>1.3342539947724397</v>
      </c>
      <c r="O1474" s="92">
        <f t="shared" si="365"/>
        <v>1.3353694714131608</v>
      </c>
      <c r="P1474" s="64"/>
      <c r="Q1474" s="85">
        <v>147.70000000000101</v>
      </c>
      <c r="R1474" s="64">
        <f t="shared" si="366"/>
        <v>0</v>
      </c>
      <c r="S1474" s="64">
        <f t="shared" si="367"/>
        <v>1.34</v>
      </c>
      <c r="T1474" s="64"/>
      <c r="U1474" s="64"/>
    </row>
    <row r="1475" spans="1:21">
      <c r="A1475" s="85">
        <v>147.80000000000101</v>
      </c>
      <c r="B1475" s="87">
        <f t="shared" si="352"/>
        <v>8.0851637245653676E-4</v>
      </c>
      <c r="C1475" s="88">
        <f t="shared" si="353"/>
        <v>1.0366273625336702E-3</v>
      </c>
      <c r="D1475" s="88">
        <f t="shared" si="354"/>
        <v>5.8040538237940341E-4</v>
      </c>
      <c r="E1475" s="89">
        <f t="shared" si="355"/>
        <v>-0.19899827660491162</v>
      </c>
      <c r="F1475" s="90">
        <f t="shared" si="356"/>
        <v>-0.19999999999999996</v>
      </c>
      <c r="G1475" s="90">
        <f t="shared" si="357"/>
        <v>9.694097371822424E-4</v>
      </c>
      <c r="H1475" s="90">
        <f t="shared" si="358"/>
        <v>9.7021964694784407E-4</v>
      </c>
      <c r="I1475" s="87">
        <f t="shared" si="359"/>
        <v>1.3352108880204825</v>
      </c>
      <c r="J1475" s="88">
        <f t="shared" si="360"/>
        <v>1.3361775341074942</v>
      </c>
      <c r="K1475" s="88">
        <f t="shared" si="361"/>
        <v>1.3342442419334708</v>
      </c>
      <c r="L1475" s="91">
        <f t="shared" si="362"/>
        <v>7.1376367504377583E-4</v>
      </c>
      <c r="M1475" s="88">
        <f t="shared" si="363"/>
        <v>-1.2110691722348098E-4</v>
      </c>
      <c r="N1475" s="88">
        <f t="shared" si="364"/>
        <v>1.3342578629900905</v>
      </c>
      <c r="O1475" s="92">
        <f t="shared" si="365"/>
        <v>1.3353725912949739</v>
      </c>
      <c r="P1475" s="64"/>
      <c r="Q1475" s="85">
        <v>147.80000000000101</v>
      </c>
      <c r="R1475" s="64">
        <f t="shared" si="366"/>
        <v>0</v>
      </c>
      <c r="S1475" s="64">
        <f t="shared" si="367"/>
        <v>1.34</v>
      </c>
      <c r="T1475" s="64"/>
      <c r="U1475" s="64"/>
    </row>
    <row r="1476" spans="1:21">
      <c r="A1476" s="85">
        <v>147.900000000001</v>
      </c>
      <c r="B1476" s="87">
        <f t="shared" si="352"/>
        <v>8.0797199030433061E-4</v>
      </c>
      <c r="C1476" s="88">
        <f t="shared" si="353"/>
        <v>1.0359297750236953E-3</v>
      </c>
      <c r="D1476" s="88">
        <f t="shared" si="354"/>
        <v>5.8001420558496583E-4</v>
      </c>
      <c r="E1476" s="89">
        <f t="shared" si="355"/>
        <v>-0.19899895051263428</v>
      </c>
      <c r="F1476" s="90">
        <f t="shared" si="356"/>
        <v>-0.19999999999999998</v>
      </c>
      <c r="G1476" s="90">
        <f t="shared" si="357"/>
        <v>9.6875756841849673E-4</v>
      </c>
      <c r="H1476" s="90">
        <f t="shared" si="358"/>
        <v>9.6956638836519671E-4</v>
      </c>
      <c r="I1476" s="87">
        <f t="shared" si="359"/>
        <v>1.3352141125774306</v>
      </c>
      <c r="J1476" s="88">
        <f t="shared" si="360"/>
        <v>1.3361801109917728</v>
      </c>
      <c r="K1476" s="88">
        <f t="shared" si="361"/>
        <v>1.3342481141630886</v>
      </c>
      <c r="L1476" s="91">
        <f t="shared" si="362"/>
        <v>7.1328378377035525E-4</v>
      </c>
      <c r="M1476" s="88">
        <f t="shared" si="363"/>
        <v>-1.2102508244832391E-4</v>
      </c>
      <c r="N1476" s="88">
        <f t="shared" si="364"/>
        <v>1.3342617260030678</v>
      </c>
      <c r="O1476" s="92">
        <f t="shared" si="365"/>
        <v>1.3353757069754915</v>
      </c>
      <c r="P1476" s="64"/>
      <c r="Q1476" s="85">
        <v>147.900000000001</v>
      </c>
      <c r="R1476" s="64">
        <f t="shared" si="366"/>
        <v>0</v>
      </c>
      <c r="S1476" s="64">
        <f t="shared" si="367"/>
        <v>1.34</v>
      </c>
      <c r="T1476" s="64"/>
      <c r="U1476" s="64"/>
    </row>
    <row r="1477" spans="1:21">
      <c r="A1477" s="85">
        <v>148.00000000000099</v>
      </c>
      <c r="B1477" s="87">
        <f t="shared" si="352"/>
        <v>8.0742834073475433E-4</v>
      </c>
      <c r="C1477" s="88">
        <f t="shared" si="353"/>
        <v>1.0352331257515372E-3</v>
      </c>
      <c r="D1477" s="88">
        <f t="shared" si="354"/>
        <v>5.7962355571797135E-4</v>
      </c>
      <c r="E1477" s="89">
        <f t="shared" si="355"/>
        <v>-0.19899962351422582</v>
      </c>
      <c r="F1477" s="90">
        <f t="shared" si="356"/>
        <v>-0.19999999999999993</v>
      </c>
      <c r="G1477" s="90">
        <f t="shared" si="357"/>
        <v>9.6810627655568649E-4</v>
      </c>
      <c r="H1477" s="90">
        <f t="shared" si="358"/>
        <v>9.6891400888170513E-4</v>
      </c>
      <c r="I1477" s="87">
        <f t="shared" si="359"/>
        <v>1.3352173327950481</v>
      </c>
      <c r="J1477" s="88">
        <f t="shared" si="360"/>
        <v>1.3361826844040303</v>
      </c>
      <c r="K1477" s="88">
        <f t="shared" si="361"/>
        <v>1.3342519811860658</v>
      </c>
      <c r="L1477" s="91">
        <f t="shared" si="362"/>
        <v>7.1280453736102833E-4</v>
      </c>
      <c r="M1477" s="88">
        <f t="shared" si="363"/>
        <v>-1.2094335819386453E-4</v>
      </c>
      <c r="N1477" s="88">
        <f t="shared" si="364"/>
        <v>1.3342655838218687</v>
      </c>
      <c r="O1477" s="92">
        <f t="shared" si="365"/>
        <v>1.3353788184631949</v>
      </c>
      <c r="P1477" s="64"/>
      <c r="Q1477" s="85">
        <v>148.00000000000099</v>
      </c>
      <c r="R1477" s="64">
        <f t="shared" si="366"/>
        <v>0</v>
      </c>
      <c r="S1477" s="64">
        <f t="shared" si="367"/>
        <v>1.34</v>
      </c>
      <c r="T1477" s="64"/>
      <c r="U1477" s="64"/>
    </row>
    <row r="1478" spans="1:21">
      <c r="A1478" s="85">
        <v>148.10000000000099</v>
      </c>
      <c r="B1478" s="87">
        <f t="shared" si="352"/>
        <v>8.0688542227003222E-4</v>
      </c>
      <c r="C1478" s="88">
        <f t="shared" si="353"/>
        <v>1.0345374128256067E-3</v>
      </c>
      <c r="D1478" s="88">
        <f t="shared" si="354"/>
        <v>5.7923343171445787E-4</v>
      </c>
      <c r="E1478" s="89">
        <f t="shared" si="355"/>
        <v>-0.1990002956115127</v>
      </c>
      <c r="F1478" s="90">
        <f t="shared" si="356"/>
        <v>-0.19999999999999993</v>
      </c>
      <c r="G1478" s="90">
        <f t="shared" si="357"/>
        <v>9.6745585982638889E-4</v>
      </c>
      <c r="H1478" s="90">
        <f t="shared" si="358"/>
        <v>9.682625067240386E-4</v>
      </c>
      <c r="I1478" s="87">
        <f t="shared" si="359"/>
        <v>1.3352205486820874</v>
      </c>
      <c r="J1478" s="88">
        <f t="shared" si="360"/>
        <v>1.3361852543512789</v>
      </c>
      <c r="K1478" s="88">
        <f t="shared" si="361"/>
        <v>1.3342558430128959</v>
      </c>
      <c r="L1478" s="91">
        <f t="shared" si="362"/>
        <v>7.1232593451646951E-4</v>
      </c>
      <c r="M1478" s="88">
        <f t="shared" si="363"/>
        <v>-1.2086174423637139E-4</v>
      </c>
      <c r="N1478" s="88">
        <f t="shared" si="364"/>
        <v>1.3342694364569618</v>
      </c>
      <c r="O1478" s="92">
        <f t="shared" si="365"/>
        <v>1.3353819257665414</v>
      </c>
      <c r="P1478" s="64"/>
      <c r="Q1478" s="85">
        <v>148.10000000000099</v>
      </c>
      <c r="R1478" s="64">
        <f t="shared" si="366"/>
        <v>0</v>
      </c>
      <c r="S1478" s="64">
        <f t="shared" si="367"/>
        <v>1.34</v>
      </c>
      <c r="T1478" s="64"/>
      <c r="U1478" s="64"/>
    </row>
    <row r="1479" spans="1:21">
      <c r="A1479" s="85">
        <v>148.20000000000101</v>
      </c>
      <c r="B1479" s="87">
        <f t="shared" ref="B1479:B1542" si="368">(R_dead_char*(A1479)+R_c*m_c)/(A1479+m_c)</f>
        <v>8.0634323343636057E-4</v>
      </c>
      <c r="C1479" s="88">
        <f t="shared" ref="C1479:C1542" si="369">B1479*(1+SQRT(E1479^2+F1479^2))</f>
        <v>1.0338426343593956E-3</v>
      </c>
      <c r="D1479" s="88">
        <f t="shared" ref="D1479:D1542" si="370">B1479*(1-SQRT(E1479^2+F1479^2))</f>
        <v>5.7884383251332564E-4</v>
      </c>
      <c r="E1479" s="89">
        <f t="shared" ref="E1479:E1542" si="371">(B1479-G1479)/B1479</f>
        <v>-0.19900096680631649</v>
      </c>
      <c r="F1479" s="90">
        <f t="shared" ref="F1479:F1542" si="372">(B1479-H1479)/B1479</f>
        <v>-0.19999999999999998</v>
      </c>
      <c r="G1479" s="90">
        <f t="shared" ref="G1479:G1542" si="373">(R_dead_char*A1479+R_c*(m_c+sig_m_c))/(A1479+(m_c+sig_m_c))</f>
        <v>9.6680631646792767E-4</v>
      </c>
      <c r="H1479" s="90">
        <f t="shared" ref="H1479:H1542" si="374">(R_dead_char*A1479+(R_c+sig_Rc)*(m_c))/(A1479+m_c)</f>
        <v>9.6761188012363267E-4</v>
      </c>
      <c r="I1479" s="87">
        <f t="shared" ref="I1479:I1542" si="375">(R_mod_char*(A1479)+R_c*m_c)/(A1479+m_c)</f>
        <v>1.3352237602472787</v>
      </c>
      <c r="J1479" s="88">
        <f t="shared" ref="J1479:J1542" si="376">I1479*(1+SQRT(L1479^2+M1479^2))</f>
        <v>1.3361878208405118</v>
      </c>
      <c r="K1479" s="88">
        <f t="shared" ref="K1479:K1542" si="377">I1479*(1-SQRT(L1479^2+M1479^2))</f>
        <v>1.3342596996540457</v>
      </c>
      <c r="L1479" s="91">
        <f t="shared" ref="L1479:L1542" si="378">(I1479-N1479)/I1479</f>
        <v>7.1184797394139394E-4</v>
      </c>
      <c r="M1479" s="88">
        <f t="shared" ref="M1479:M1542" si="379">(I1479-O1479)/I1479</f>
        <v>-1.2078024035262045E-4</v>
      </c>
      <c r="N1479" s="88">
        <f t="shared" ref="N1479:N1542" si="380">(R_mod_char*A1479+(R_c*(m_c+sig_m_c)))/(A1479+(m_c+sig_m_c))</f>
        <v>1.3342732839187883</v>
      </c>
      <c r="O1479" s="92">
        <f t="shared" ref="O1479:O1542" si="381">(R_mod_char*A1479+(R_c+sig_Rc)*(m_c))/(A1479+(m_c))</f>
        <v>1.3353850288939659</v>
      </c>
      <c r="P1479" s="64"/>
      <c r="Q1479" s="85">
        <v>148.20000000000101</v>
      </c>
      <c r="R1479" s="64">
        <f t="shared" ref="R1479:R1542" si="382">R_bulk_dead_std</f>
        <v>0</v>
      </c>
      <c r="S1479" s="64">
        <f t="shared" ref="S1479:S1542" si="383">R_bulk_mod_std</f>
        <v>1.34</v>
      </c>
      <c r="T1479" s="64"/>
      <c r="U1479" s="64"/>
    </row>
    <row r="1480" spans="1:21">
      <c r="A1480" s="85">
        <v>148.30000000000101</v>
      </c>
      <c r="B1480" s="87">
        <f t="shared" si="368"/>
        <v>8.0580177276389463E-4</v>
      </c>
      <c r="C1480" s="88">
        <f t="shared" si="369"/>
        <v>1.0331487884714607E-3</v>
      </c>
      <c r="D1480" s="88">
        <f t="shared" si="370"/>
        <v>5.784547570563286E-4</v>
      </c>
      <c r="E1480" s="89">
        <f t="shared" si="371"/>
        <v>-0.19900163710045346</v>
      </c>
      <c r="F1480" s="90">
        <f t="shared" si="372"/>
        <v>-0.19999999999999996</v>
      </c>
      <c r="G1480" s="90">
        <f t="shared" si="373"/>
        <v>9.6615764472235725E-4</v>
      </c>
      <c r="H1480" s="90">
        <f t="shared" si="374"/>
        <v>9.6696212731667351E-4</v>
      </c>
      <c r="I1480" s="87">
        <f t="shared" si="375"/>
        <v>1.3352269674993287</v>
      </c>
      <c r="J1480" s="88">
        <f t="shared" si="376"/>
        <v>1.3361903838787041</v>
      </c>
      <c r="K1480" s="88">
        <f t="shared" si="377"/>
        <v>1.3342635511199532</v>
      </c>
      <c r="L1480" s="91">
        <f t="shared" si="378"/>
        <v>7.1137065434356036E-4</v>
      </c>
      <c r="M1480" s="88">
        <f t="shared" si="379"/>
        <v>-1.2069884632022765E-4</v>
      </c>
      <c r="N1480" s="88">
        <f t="shared" si="380"/>
        <v>1.3342771262177615</v>
      </c>
      <c r="O1480" s="92">
        <f t="shared" si="381"/>
        <v>1.3353881278538815</v>
      </c>
      <c r="P1480" s="64"/>
      <c r="Q1480" s="85">
        <v>148.30000000000101</v>
      </c>
      <c r="R1480" s="64">
        <f t="shared" si="382"/>
        <v>0</v>
      </c>
      <c r="S1480" s="64">
        <f t="shared" si="383"/>
        <v>1.34</v>
      </c>
      <c r="T1480" s="64"/>
      <c r="U1480" s="64"/>
    </row>
    <row r="1481" spans="1:21">
      <c r="A1481" s="85">
        <v>148.400000000001</v>
      </c>
      <c r="B1481" s="87">
        <f t="shared" si="368"/>
        <v>8.0526103878673461E-4</v>
      </c>
      <c r="C1481" s="88">
        <f t="shared" si="369"/>
        <v>1.0324558732854061E-3</v>
      </c>
      <c r="D1481" s="88">
        <f t="shared" si="370"/>
        <v>5.7806620428806326E-4</v>
      </c>
      <c r="E1481" s="89">
        <f t="shared" si="371"/>
        <v>-0.19900230649573564</v>
      </c>
      <c r="F1481" s="90">
        <f t="shared" si="372"/>
        <v>-0.19999999999999996</v>
      </c>
      <c r="G1481" s="90">
        <f t="shared" si="373"/>
        <v>9.6550984283644682E-4</v>
      </c>
      <c r="H1481" s="90">
        <f t="shared" si="374"/>
        <v>9.6631324654408149E-4</v>
      </c>
      <c r="I1481" s="87">
        <f t="shared" si="375"/>
        <v>1.3352301704469201</v>
      </c>
      <c r="J1481" s="88">
        <f t="shared" si="376"/>
        <v>1.3361929434728119</v>
      </c>
      <c r="K1481" s="88">
        <f t="shared" si="377"/>
        <v>1.3342673974210282</v>
      </c>
      <c r="L1481" s="91">
        <f t="shared" si="378"/>
        <v>7.1089397443493475E-4</v>
      </c>
      <c r="M1481" s="88">
        <f t="shared" si="379"/>
        <v>-1.2061756191698381E-4</v>
      </c>
      <c r="N1481" s="88">
        <f t="shared" si="380"/>
        <v>1.3342809633642656</v>
      </c>
      <c r="O1481" s="92">
        <f t="shared" si="381"/>
        <v>1.3353912226546774</v>
      </c>
      <c r="P1481" s="64"/>
      <c r="Q1481" s="85">
        <v>148.400000000001</v>
      </c>
      <c r="R1481" s="64">
        <f t="shared" si="382"/>
        <v>0</v>
      </c>
      <c r="S1481" s="64">
        <f t="shared" si="383"/>
        <v>1.34</v>
      </c>
      <c r="T1481" s="64"/>
      <c r="U1481" s="64"/>
    </row>
    <row r="1482" spans="1:21">
      <c r="A1482" s="85">
        <v>148.50000000000099</v>
      </c>
      <c r="B1482" s="87">
        <f t="shared" si="368"/>
        <v>8.0472103004291303E-4</v>
      </c>
      <c r="C1482" s="88">
        <f t="shared" si="369"/>
        <v>1.0317638869298659E-3</v>
      </c>
      <c r="D1482" s="88">
        <f t="shared" si="370"/>
        <v>5.7767817315596004E-4</v>
      </c>
      <c r="E1482" s="89">
        <f t="shared" si="371"/>
        <v>-0.1990029749939696</v>
      </c>
      <c r="F1482" s="90">
        <f t="shared" si="372"/>
        <v>-0.19999999999999998</v>
      </c>
      <c r="G1482" s="90">
        <f t="shared" si="373"/>
        <v>9.648629090616643E-4</v>
      </c>
      <c r="H1482" s="90">
        <f t="shared" si="374"/>
        <v>9.6566523605149562E-4</v>
      </c>
      <c r="I1482" s="87">
        <f t="shared" si="375"/>
        <v>1.3352333690987126</v>
      </c>
      <c r="J1482" s="88">
        <f t="shared" si="376"/>
        <v>1.336195499629772</v>
      </c>
      <c r="K1482" s="88">
        <f t="shared" si="377"/>
        <v>1.3342712385676532</v>
      </c>
      <c r="L1482" s="91">
        <f t="shared" si="378"/>
        <v>7.1041793293002682E-4</v>
      </c>
      <c r="M1482" s="88">
        <f t="shared" si="379"/>
        <v>-1.2053638692185225E-4</v>
      </c>
      <c r="N1482" s="88">
        <f t="shared" si="380"/>
        <v>1.3342847953686583</v>
      </c>
      <c r="O1482" s="92">
        <f t="shared" si="381"/>
        <v>1.3353943133047212</v>
      </c>
      <c r="P1482" s="64"/>
      <c r="Q1482" s="85">
        <v>148.50000000000099</v>
      </c>
      <c r="R1482" s="64">
        <f t="shared" si="382"/>
        <v>0</v>
      </c>
      <c r="S1482" s="64">
        <f t="shared" si="383"/>
        <v>1.34</v>
      </c>
      <c r="T1482" s="64"/>
      <c r="U1482" s="64"/>
    </row>
    <row r="1483" spans="1:21">
      <c r="A1483" s="85">
        <v>148.60000000000099</v>
      </c>
      <c r="B1483" s="87">
        <f t="shared" si="368"/>
        <v>8.0418174507438137E-4</v>
      </c>
      <c r="C1483" s="88">
        <f t="shared" si="369"/>
        <v>1.0310728275384892E-3</v>
      </c>
      <c r="D1483" s="88">
        <f t="shared" si="370"/>
        <v>5.7729066261027367E-4</v>
      </c>
      <c r="E1483" s="89">
        <f t="shared" si="371"/>
        <v>-0.19900364259695746</v>
      </c>
      <c r="F1483" s="90">
        <f t="shared" si="372"/>
        <v>-0.2</v>
      </c>
      <c r="G1483" s="90">
        <f t="shared" si="373"/>
        <v>9.6421684165416113E-4</v>
      </c>
      <c r="H1483" s="90">
        <f t="shared" si="374"/>
        <v>9.6501809408925765E-4</v>
      </c>
      <c r="I1483" s="87">
        <f t="shared" si="375"/>
        <v>1.3352365634633427</v>
      </c>
      <c r="J1483" s="88">
        <f t="shared" si="376"/>
        <v>1.3361980523565036</v>
      </c>
      <c r="K1483" s="88">
        <f t="shared" si="377"/>
        <v>1.3342750745701819</v>
      </c>
      <c r="L1483" s="91">
        <f t="shared" si="378"/>
        <v>7.0994252854738693E-4</v>
      </c>
      <c r="M1483" s="88">
        <f t="shared" si="379"/>
        <v>-1.2045532111380476E-4</v>
      </c>
      <c r="N1483" s="88">
        <f t="shared" si="380"/>
        <v>1.3342886222412687</v>
      </c>
      <c r="O1483" s="92">
        <f t="shared" si="381"/>
        <v>1.3353973998123576</v>
      </c>
      <c r="P1483" s="64"/>
      <c r="Q1483" s="85">
        <v>148.60000000000099</v>
      </c>
      <c r="R1483" s="64">
        <f t="shared" si="382"/>
        <v>0</v>
      </c>
      <c r="S1483" s="64">
        <f t="shared" si="383"/>
        <v>1.34</v>
      </c>
      <c r="T1483" s="64"/>
      <c r="U1483" s="64"/>
    </row>
    <row r="1484" spans="1:21">
      <c r="A1484" s="85">
        <v>148.70000000000101</v>
      </c>
      <c r="B1484" s="87">
        <f t="shared" si="368"/>
        <v>8.0364318242699695E-4</v>
      </c>
      <c r="C1484" s="88">
        <f t="shared" si="369"/>
        <v>1.0303826932499198E-3</v>
      </c>
      <c r="D1484" s="88">
        <f t="shared" si="370"/>
        <v>5.7690367160407414E-4</v>
      </c>
      <c r="E1484" s="89">
        <f t="shared" si="371"/>
        <v>-0.19900430930649596</v>
      </c>
      <c r="F1484" s="90">
        <f t="shared" si="372"/>
        <v>-0.19999999999999987</v>
      </c>
      <c r="G1484" s="90">
        <f t="shared" si="373"/>
        <v>9.6357163887475581E-4</v>
      </c>
      <c r="H1484" s="90">
        <f t="shared" si="374"/>
        <v>9.6437181891239623E-4</v>
      </c>
      <c r="I1484" s="87">
        <f t="shared" si="375"/>
        <v>1.3352397535494243</v>
      </c>
      <c r="J1484" s="88">
        <f t="shared" si="376"/>
        <v>1.3362006016599071</v>
      </c>
      <c r="K1484" s="88">
        <f t="shared" si="377"/>
        <v>1.3342789054389415</v>
      </c>
      <c r="L1484" s="91">
        <f t="shared" si="378"/>
        <v>7.0946776000894041E-4</v>
      </c>
      <c r="M1484" s="88">
        <f t="shared" si="379"/>
        <v>-1.2037436427281923E-4</v>
      </c>
      <c r="N1484" s="88">
        <f t="shared" si="380"/>
        <v>1.3342924439923987</v>
      </c>
      <c r="O1484" s="92">
        <f t="shared" si="381"/>
        <v>1.3354004821859096</v>
      </c>
      <c r="P1484" s="64"/>
      <c r="Q1484" s="85">
        <v>148.70000000000101</v>
      </c>
      <c r="R1484" s="64">
        <f t="shared" si="382"/>
        <v>0</v>
      </c>
      <c r="S1484" s="64">
        <f t="shared" si="383"/>
        <v>1.34</v>
      </c>
      <c r="T1484" s="64"/>
      <c r="U1484" s="64"/>
    </row>
    <row r="1485" spans="1:21">
      <c r="A1485" s="85">
        <v>148.80000000000101</v>
      </c>
      <c r="B1485" s="87">
        <f t="shared" si="368"/>
        <v>8.0310534065050989E-4</v>
      </c>
      <c r="C1485" s="88">
        <f t="shared" si="369"/>
        <v>1.029693482207784E-3</v>
      </c>
      <c r="D1485" s="88">
        <f t="shared" si="370"/>
        <v>5.7651719909323574E-4</v>
      </c>
      <c r="E1485" s="89">
        <f t="shared" si="371"/>
        <v>-0.19900497512437809</v>
      </c>
      <c r="F1485" s="90">
        <f t="shared" si="372"/>
        <v>-0.19999999999999996</v>
      </c>
      <c r="G1485" s="90">
        <f t="shared" si="373"/>
        <v>9.6292729898891981E-4</v>
      </c>
      <c r="H1485" s="90">
        <f t="shared" si="374"/>
        <v>9.6372640878061183E-4</v>
      </c>
      <c r="I1485" s="87">
        <f t="shared" si="375"/>
        <v>1.3352429393655469</v>
      </c>
      <c r="J1485" s="88">
        <f t="shared" si="376"/>
        <v>1.3362031475468634</v>
      </c>
      <c r="K1485" s="88">
        <f t="shared" si="377"/>
        <v>1.3342827311842305</v>
      </c>
      <c r="L1485" s="91">
        <f t="shared" si="378"/>
        <v>7.089936260396549E-4</v>
      </c>
      <c r="M1485" s="88">
        <f t="shared" si="379"/>
        <v>-1.2029351617938093E-4</v>
      </c>
      <c r="N1485" s="88">
        <f t="shared" si="380"/>
        <v>1.3342962606323223</v>
      </c>
      <c r="O1485" s="92">
        <f t="shared" si="381"/>
        <v>1.3354035604336769</v>
      </c>
      <c r="P1485" s="64"/>
      <c r="Q1485" s="85">
        <v>148.80000000000101</v>
      </c>
      <c r="R1485" s="64">
        <f t="shared" si="382"/>
        <v>0</v>
      </c>
      <c r="S1485" s="64">
        <f t="shared" si="383"/>
        <v>1.34</v>
      </c>
      <c r="T1485" s="64"/>
      <c r="U1485" s="64"/>
    </row>
    <row r="1486" spans="1:21">
      <c r="A1486" s="85">
        <v>148.900000000001</v>
      </c>
      <c r="B1486" s="87">
        <f t="shared" si="368"/>
        <v>8.0256821829854995E-4</v>
      </c>
      <c r="C1486" s="88">
        <f t="shared" si="369"/>
        <v>1.02900519256067E-3</v>
      </c>
      <c r="D1486" s="88">
        <f t="shared" si="370"/>
        <v>5.7613124403642986E-4</v>
      </c>
      <c r="E1486" s="89">
        <f t="shared" si="371"/>
        <v>-0.19900564005239105</v>
      </c>
      <c r="F1486" s="90">
        <f t="shared" si="372"/>
        <v>-0.2</v>
      </c>
      <c r="G1486" s="90">
        <f t="shared" si="373"/>
        <v>9.6228382026675998E-4</v>
      </c>
      <c r="H1486" s="90">
        <f t="shared" si="374"/>
        <v>9.6308186195825994E-4</v>
      </c>
      <c r="I1486" s="87">
        <f t="shared" si="375"/>
        <v>1.3352461209202784</v>
      </c>
      <c r="J1486" s="88">
        <f t="shared" si="376"/>
        <v>1.3362056900242361</v>
      </c>
      <c r="K1486" s="88">
        <f t="shared" si="377"/>
        <v>1.3342865518163209</v>
      </c>
      <c r="L1486" s="91">
        <f t="shared" si="378"/>
        <v>7.0852012536820543E-4</v>
      </c>
      <c r="M1486" s="88">
        <f t="shared" si="379"/>
        <v>-1.2021277661448223E-4</v>
      </c>
      <c r="N1486" s="88">
        <f t="shared" si="380"/>
        <v>1.3343000721712865</v>
      </c>
      <c r="O1486" s="92">
        <f t="shared" si="381"/>
        <v>1.3354066345639379</v>
      </c>
      <c r="P1486" s="64"/>
      <c r="Q1486" s="85">
        <v>148.900000000001</v>
      </c>
      <c r="R1486" s="64">
        <f t="shared" si="382"/>
        <v>0</v>
      </c>
      <c r="S1486" s="64">
        <f t="shared" si="383"/>
        <v>1.34</v>
      </c>
      <c r="T1486" s="64"/>
      <c r="U1486" s="64"/>
    </row>
    <row r="1487" spans="1:21">
      <c r="A1487" s="86">
        <v>149.00000000000099</v>
      </c>
      <c r="B1487" s="87">
        <f t="shared" si="368"/>
        <v>8.0203181392861378E-4</v>
      </c>
      <c r="C1487" s="88">
        <f t="shared" si="369"/>
        <v>1.0283178224621138E-3</v>
      </c>
      <c r="D1487" s="88">
        <f t="shared" si="370"/>
        <v>5.7574580539511378E-4</v>
      </c>
      <c r="E1487" s="89">
        <f t="shared" si="371"/>
        <v>-0.19900630409231751</v>
      </c>
      <c r="F1487" s="90">
        <f t="shared" si="372"/>
        <v>-0.20000000000000004</v>
      </c>
      <c r="G1487" s="90">
        <f t="shared" si="373"/>
        <v>9.6164120098300449E-4</v>
      </c>
      <c r="H1487" s="90">
        <f t="shared" si="374"/>
        <v>9.6243817671433655E-4</v>
      </c>
      <c r="I1487" s="87">
        <f t="shared" si="375"/>
        <v>1.3352492982221629</v>
      </c>
      <c r="J1487" s="88">
        <f t="shared" si="376"/>
        <v>1.3362082290988693</v>
      </c>
      <c r="K1487" s="88">
        <f t="shared" si="377"/>
        <v>1.3342903673454563</v>
      </c>
      <c r="L1487" s="91">
        <f t="shared" si="378"/>
        <v>7.0804725672647499E-4</v>
      </c>
      <c r="M1487" s="88">
        <f t="shared" si="379"/>
        <v>-1.2013214535978905E-4</v>
      </c>
      <c r="N1487" s="88">
        <f t="shared" si="380"/>
        <v>1.3343038786195107</v>
      </c>
      <c r="O1487" s="92">
        <f t="shared" si="381"/>
        <v>1.3354097045849485</v>
      </c>
      <c r="P1487" s="64"/>
      <c r="Q1487" s="85">
        <v>149.00000000000099</v>
      </c>
      <c r="R1487" s="64">
        <f t="shared" si="382"/>
        <v>0</v>
      </c>
      <c r="S1487" s="64">
        <f t="shared" si="383"/>
        <v>1.34</v>
      </c>
      <c r="T1487" s="64"/>
      <c r="U1487" s="64"/>
    </row>
    <row r="1488" spans="1:21">
      <c r="A1488" s="85">
        <v>149.10000000000099</v>
      </c>
      <c r="B1488" s="87">
        <f t="shared" si="368"/>
        <v>8.0149612610205183E-4</v>
      </c>
      <c r="C1488" s="88">
        <f t="shared" si="369"/>
        <v>1.0276313700705814E-3</v>
      </c>
      <c r="D1488" s="88">
        <f t="shared" si="370"/>
        <v>5.753608821335225E-4</v>
      </c>
      <c r="E1488" s="89">
        <f t="shared" si="371"/>
        <v>-0.19900696724593583</v>
      </c>
      <c r="F1488" s="90">
        <f t="shared" si="372"/>
        <v>-0.1999999999999999</v>
      </c>
      <c r="G1488" s="90">
        <f t="shared" si="373"/>
        <v>9.6099943941698731E-4</v>
      </c>
      <c r="H1488" s="90">
        <f t="shared" si="374"/>
        <v>9.6179535132246211E-4</v>
      </c>
      <c r="I1488" s="87">
        <f t="shared" si="375"/>
        <v>1.3352524712797222</v>
      </c>
      <c r="J1488" s="88">
        <f t="shared" si="376"/>
        <v>1.3362107647775907</v>
      </c>
      <c r="K1488" s="88">
        <f t="shared" si="377"/>
        <v>1.3342941777818538</v>
      </c>
      <c r="L1488" s="91">
        <f t="shared" si="378"/>
        <v>7.0757501885005325E-4</v>
      </c>
      <c r="M1488" s="88">
        <f t="shared" si="379"/>
        <v>-1.2005162219764069E-4</v>
      </c>
      <c r="N1488" s="88">
        <f t="shared" si="380"/>
        <v>1.3343076799871869</v>
      </c>
      <c r="O1488" s="92">
        <f t="shared" si="381"/>
        <v>1.3354127705049428</v>
      </c>
      <c r="P1488" s="64"/>
      <c r="Q1488" s="85">
        <v>149.10000000000099</v>
      </c>
      <c r="R1488" s="64">
        <f t="shared" si="382"/>
        <v>0</v>
      </c>
      <c r="S1488" s="64">
        <f t="shared" si="383"/>
        <v>1.34</v>
      </c>
      <c r="T1488" s="64"/>
      <c r="U1488" s="64"/>
    </row>
    <row r="1489" spans="1:21">
      <c r="A1489" s="85">
        <v>149.20000000000101</v>
      </c>
      <c r="B1489" s="87">
        <f t="shared" si="368"/>
        <v>8.0096115338405545E-4</v>
      </c>
      <c r="C1489" s="88">
        <f t="shared" si="369"/>
        <v>1.0269458335494521E-3</v>
      </c>
      <c r="D1489" s="88">
        <f t="shared" si="370"/>
        <v>5.7497647321865875E-4</v>
      </c>
      <c r="E1489" s="89">
        <f t="shared" si="371"/>
        <v>-0.19900762951501882</v>
      </c>
      <c r="F1489" s="90">
        <f t="shared" si="372"/>
        <v>-0.19999999999999984</v>
      </c>
      <c r="G1489" s="90">
        <f t="shared" si="373"/>
        <v>9.6035853385263172E-4</v>
      </c>
      <c r="H1489" s="90">
        <f t="shared" si="374"/>
        <v>9.6115338406086641E-4</v>
      </c>
      <c r="I1489" s="87">
        <f t="shared" si="375"/>
        <v>1.335255640101455</v>
      </c>
      <c r="J1489" s="88">
        <f t="shared" si="376"/>
        <v>1.3362132970672078</v>
      </c>
      <c r="K1489" s="88">
        <f t="shared" si="377"/>
        <v>1.3342979831357022</v>
      </c>
      <c r="L1489" s="91">
        <f t="shared" si="378"/>
        <v>7.0710341047773811E-4</v>
      </c>
      <c r="M1489" s="88">
        <f t="shared" si="379"/>
        <v>-1.1997120691038479E-4</v>
      </c>
      <c r="N1489" s="88">
        <f t="shared" si="380"/>
        <v>1.3343114762844797</v>
      </c>
      <c r="O1489" s="92">
        <f t="shared" si="381"/>
        <v>1.3354158323321319</v>
      </c>
      <c r="P1489" s="64"/>
      <c r="Q1489" s="85">
        <v>149.20000000000101</v>
      </c>
      <c r="R1489" s="64">
        <f t="shared" si="382"/>
        <v>0</v>
      </c>
      <c r="S1489" s="64">
        <f t="shared" si="383"/>
        <v>1.34</v>
      </c>
      <c r="T1489" s="64"/>
      <c r="U1489" s="64"/>
    </row>
    <row r="1490" spans="1:21">
      <c r="A1490" s="85">
        <v>149.30000000000101</v>
      </c>
      <c r="B1490" s="87">
        <f t="shared" si="368"/>
        <v>8.0042689434364452E-4</v>
      </c>
      <c r="C1490" s="88">
        <f t="shared" si="369"/>
        <v>1.0262612110670053E-3</v>
      </c>
      <c r="D1490" s="88">
        <f t="shared" si="370"/>
        <v>5.7459257762028381E-4</v>
      </c>
      <c r="E1490" s="89">
        <f t="shared" si="371"/>
        <v>-0.19900829090133568</v>
      </c>
      <c r="F1490" s="90">
        <f t="shared" si="372"/>
        <v>-0.19999999999999993</v>
      </c>
      <c r="G1490" s="90">
        <f t="shared" si="373"/>
        <v>9.597184825784372E-4</v>
      </c>
      <c r="H1490" s="90">
        <f t="shared" si="374"/>
        <v>9.6051227321237336E-4</v>
      </c>
      <c r="I1490" s="87">
        <f t="shared" si="375"/>
        <v>1.3352588046958378</v>
      </c>
      <c r="J1490" s="88">
        <f t="shared" si="376"/>
        <v>1.3362158259745112</v>
      </c>
      <c r="K1490" s="88">
        <f t="shared" si="377"/>
        <v>1.3343017834171642</v>
      </c>
      <c r="L1490" s="91">
        <f t="shared" si="378"/>
        <v>7.0663243035170079E-4</v>
      </c>
      <c r="M1490" s="88">
        <f t="shared" si="379"/>
        <v>-1.198908992817074E-4</v>
      </c>
      <c r="N1490" s="88">
        <f t="shared" si="380"/>
        <v>1.3343152675215271</v>
      </c>
      <c r="O1490" s="92">
        <f t="shared" si="381"/>
        <v>1.3354188900747066</v>
      </c>
      <c r="P1490" s="64"/>
      <c r="Q1490" s="85">
        <v>149.30000000000101</v>
      </c>
      <c r="R1490" s="64">
        <f t="shared" si="382"/>
        <v>0</v>
      </c>
      <c r="S1490" s="64">
        <f t="shared" si="383"/>
        <v>1.34</v>
      </c>
      <c r="T1490" s="64"/>
      <c r="U1490" s="64"/>
    </row>
    <row r="1491" spans="1:21">
      <c r="A1491" s="85">
        <v>149.400000000001</v>
      </c>
      <c r="B1491" s="87">
        <f t="shared" si="368"/>
        <v>7.9989334755365413E-4</v>
      </c>
      <c r="C1491" s="88">
        <f t="shared" si="369"/>
        <v>1.0255775007963989E-3</v>
      </c>
      <c r="D1491" s="88">
        <f t="shared" si="370"/>
        <v>5.742091943109096E-4</v>
      </c>
      <c r="E1491" s="89">
        <f t="shared" si="371"/>
        <v>-0.19900895140664959</v>
      </c>
      <c r="F1491" s="90">
        <f t="shared" si="372"/>
        <v>-0.19999999999999996</v>
      </c>
      <c r="G1491" s="90">
        <f t="shared" si="373"/>
        <v>9.5907928388746155E-4</v>
      </c>
      <c r="H1491" s="90">
        <f t="shared" si="374"/>
        <v>9.5987201706438491E-4</v>
      </c>
      <c r="I1491" s="87">
        <f t="shared" si="375"/>
        <v>1.335261965071324</v>
      </c>
      <c r="J1491" s="88">
        <f t="shared" si="376"/>
        <v>1.3362183515062727</v>
      </c>
      <c r="K1491" s="88">
        <f t="shared" si="377"/>
        <v>1.3343055786363753</v>
      </c>
      <c r="L1491" s="91">
        <f t="shared" si="378"/>
        <v>7.0616207721715377E-4</v>
      </c>
      <c r="M1491" s="88">
        <f t="shared" si="379"/>
        <v>-1.1981069909546913E-4</v>
      </c>
      <c r="N1491" s="88">
        <f t="shared" si="380"/>
        <v>1.3343190537084402</v>
      </c>
      <c r="O1491" s="92">
        <f t="shared" si="381"/>
        <v>1.3354219437408348</v>
      </c>
      <c r="P1491" s="64"/>
      <c r="Q1491" s="85">
        <v>149.400000000001</v>
      </c>
      <c r="R1491" s="64">
        <f t="shared" si="382"/>
        <v>0</v>
      </c>
      <c r="S1491" s="64">
        <f t="shared" si="383"/>
        <v>1.34</v>
      </c>
      <c r="T1491" s="64"/>
      <c r="U1491" s="64"/>
    </row>
    <row r="1492" spans="1:21">
      <c r="A1492" s="85">
        <v>149.50000000000099</v>
      </c>
      <c r="B1492" s="87">
        <f t="shared" si="368"/>
        <v>7.9936051159072209E-4</v>
      </c>
      <c r="C1492" s="88">
        <f t="shared" si="369"/>
        <v>1.024894700915657E-3</v>
      </c>
      <c r="D1492" s="88">
        <f t="shared" si="370"/>
        <v>5.7382632226578734E-4</v>
      </c>
      <c r="E1492" s="89">
        <f t="shared" si="371"/>
        <v>-0.19900961103272014</v>
      </c>
      <c r="F1492" s="90">
        <f t="shared" si="372"/>
        <v>-0.1999999999999999</v>
      </c>
      <c r="G1492" s="90">
        <f t="shared" si="373"/>
        <v>9.5844093607730786E-4</v>
      </c>
      <c r="H1492" s="90">
        <f t="shared" si="374"/>
        <v>9.5923261390886642E-4</v>
      </c>
      <c r="I1492" s="87">
        <f t="shared" si="375"/>
        <v>1.3352651212363444</v>
      </c>
      <c r="J1492" s="88">
        <f t="shared" si="376"/>
        <v>1.336220873669246</v>
      </c>
      <c r="K1492" s="88">
        <f t="shared" si="377"/>
        <v>1.3343093688034429</v>
      </c>
      <c r="L1492" s="91">
        <f t="shared" si="378"/>
        <v>7.056923498231822E-4</v>
      </c>
      <c r="M1492" s="88">
        <f t="shared" si="379"/>
        <v>-1.1973060613620389E-4</v>
      </c>
      <c r="N1492" s="88">
        <f t="shared" si="380"/>
        <v>1.3343228348553022</v>
      </c>
      <c r="O1492" s="92">
        <f t="shared" si="381"/>
        <v>1.3354249933386626</v>
      </c>
      <c r="P1492" s="64"/>
      <c r="Q1492" s="85">
        <v>149.50000000000099</v>
      </c>
      <c r="R1492" s="64">
        <f t="shared" si="382"/>
        <v>0</v>
      </c>
      <c r="S1492" s="64">
        <f t="shared" si="383"/>
        <v>1.34</v>
      </c>
      <c r="T1492" s="64"/>
      <c r="U1492" s="64"/>
    </row>
    <row r="1493" spans="1:21">
      <c r="A1493" s="85">
        <v>149.60000000000099</v>
      </c>
      <c r="B1493" s="87">
        <f t="shared" si="368"/>
        <v>7.9882838503527625E-4</v>
      </c>
      <c r="C1493" s="88">
        <f t="shared" si="369"/>
        <v>1.0242128096076527E-3</v>
      </c>
      <c r="D1493" s="88">
        <f t="shared" si="370"/>
        <v>5.7344396046289995E-4</v>
      </c>
      <c r="E1493" s="89">
        <f t="shared" si="371"/>
        <v>-0.19901026978130162</v>
      </c>
      <c r="F1493" s="90">
        <f t="shared" si="372"/>
        <v>-0.19999999999999996</v>
      </c>
      <c r="G1493" s="90">
        <f t="shared" si="373"/>
        <v>9.5780343745010806E-4</v>
      </c>
      <c r="H1493" s="90">
        <f t="shared" si="374"/>
        <v>9.5859406204233145E-4</v>
      </c>
      <c r="I1493" s="87">
        <f t="shared" si="375"/>
        <v>1.3352682731993077</v>
      </c>
      <c r="J1493" s="88">
        <f t="shared" si="376"/>
        <v>1.336223392470167</v>
      </c>
      <c r="K1493" s="88">
        <f t="shared" si="377"/>
        <v>1.3343131539284485</v>
      </c>
      <c r="L1493" s="91">
        <f t="shared" si="378"/>
        <v>7.0522324692174514E-4</v>
      </c>
      <c r="M1493" s="88">
        <f t="shared" si="379"/>
        <v>-1.1965062018911885E-4</v>
      </c>
      <c r="N1493" s="88">
        <f t="shared" si="380"/>
        <v>1.3343266109721705</v>
      </c>
      <c r="O1493" s="92">
        <f t="shared" si="381"/>
        <v>1.3354280388763149</v>
      </c>
      <c r="P1493" s="64"/>
      <c r="Q1493" s="85">
        <v>149.60000000000099</v>
      </c>
      <c r="R1493" s="64">
        <f t="shared" si="382"/>
        <v>0</v>
      </c>
      <c r="S1493" s="64">
        <f t="shared" si="383"/>
        <v>1.34</v>
      </c>
      <c r="T1493" s="64"/>
      <c r="U1493" s="64"/>
    </row>
    <row r="1494" spans="1:21">
      <c r="A1494" s="85">
        <v>150.60000000000099</v>
      </c>
      <c r="B1494" s="87">
        <f t="shared" si="368"/>
        <v>7.9354582727151973E-4</v>
      </c>
      <c r="C1494" s="88">
        <f t="shared" si="369"/>
        <v>1.0174434716950732E-3</v>
      </c>
      <c r="D1494" s="88">
        <f t="shared" si="370"/>
        <v>5.6964818284796622E-4</v>
      </c>
      <c r="E1494" s="89">
        <f t="shared" si="371"/>
        <v>-0.19901680938788455</v>
      </c>
      <c r="F1494" s="90">
        <f t="shared" si="372"/>
        <v>-0.19999999999999987</v>
      </c>
      <c r="G1494" s="90">
        <f t="shared" si="373"/>
        <v>9.5147478591816692E-4</v>
      </c>
      <c r="H1494" s="90">
        <f t="shared" si="374"/>
        <v>9.5225499272582356E-4</v>
      </c>
      <c r="I1494" s="87">
        <f t="shared" si="375"/>
        <v>1.3352995635497951</v>
      </c>
      <c r="J1494" s="88">
        <f t="shared" si="376"/>
        <v>1.3362483970356467</v>
      </c>
      <c r="K1494" s="88">
        <f t="shared" si="377"/>
        <v>1.3343507300639434</v>
      </c>
      <c r="L1494" s="91">
        <f t="shared" si="378"/>
        <v>7.0056629282747279E-4</v>
      </c>
      <c r="M1494" s="88">
        <f t="shared" si="379"/>
        <v>-1.1885659951263966E-4</v>
      </c>
      <c r="N1494" s="88">
        <f t="shared" si="380"/>
        <v>1.3343640976847448</v>
      </c>
      <c r="O1494" s="92">
        <f t="shared" si="381"/>
        <v>1.3354582727152493</v>
      </c>
      <c r="P1494" s="64"/>
      <c r="Q1494" s="85">
        <v>150.60000000000099</v>
      </c>
      <c r="R1494" s="64">
        <f t="shared" si="382"/>
        <v>0</v>
      </c>
      <c r="S1494" s="64">
        <f t="shared" si="383"/>
        <v>1.34</v>
      </c>
      <c r="T1494" s="64"/>
      <c r="U1494" s="64"/>
    </row>
    <row r="1495" spans="1:21">
      <c r="A1495" s="85">
        <v>151.60000000000099</v>
      </c>
      <c r="B1495" s="87">
        <f t="shared" si="368"/>
        <v>7.8833267638943121E-4</v>
      </c>
      <c r="C1495" s="88">
        <f t="shared" si="369"/>
        <v>1.0107630276067986E-3</v>
      </c>
      <c r="D1495" s="88">
        <f t="shared" si="370"/>
        <v>5.6590232517206393E-4</v>
      </c>
      <c r="E1495" s="89">
        <f t="shared" si="371"/>
        <v>-0.19902326314131172</v>
      </c>
      <c r="F1495" s="90">
        <f t="shared" si="372"/>
        <v>-0.19999999999999987</v>
      </c>
      <c r="G1495" s="90">
        <f t="shared" si="373"/>
        <v>9.4522921808537952E-4</v>
      </c>
      <c r="H1495" s="90">
        <f t="shared" si="374"/>
        <v>9.4599921166731735E-4</v>
      </c>
      <c r="I1495" s="87">
        <f t="shared" si="375"/>
        <v>1.3353304427801866</v>
      </c>
      <c r="J1495" s="88">
        <f t="shared" si="376"/>
        <v>1.336273072673972</v>
      </c>
      <c r="K1495" s="88">
        <f t="shared" si="377"/>
        <v>1.3343878128864013</v>
      </c>
      <c r="L1495" s="91">
        <f t="shared" si="378"/>
        <v>6.9597043962943026E-4</v>
      </c>
      <c r="M1495" s="88">
        <f t="shared" si="379"/>
        <v>-1.1807304785906008E-4</v>
      </c>
      <c r="N1495" s="88">
        <f t="shared" si="380"/>
        <v>1.3344010922648744</v>
      </c>
      <c r="O1495" s="92">
        <f t="shared" si="381"/>
        <v>1.3354881093154647</v>
      </c>
      <c r="P1495" s="64"/>
      <c r="Q1495" s="85">
        <v>151.60000000000099</v>
      </c>
      <c r="R1495" s="64">
        <f t="shared" si="382"/>
        <v>0</v>
      </c>
      <c r="S1495" s="64">
        <f t="shared" si="383"/>
        <v>1.34</v>
      </c>
      <c r="T1495" s="64"/>
      <c r="U1495" s="64"/>
    </row>
    <row r="1496" spans="1:21">
      <c r="A1496" s="85">
        <v>152.60000000000099</v>
      </c>
      <c r="B1496" s="87">
        <f t="shared" si="368"/>
        <v>7.8318757342382987E-4</v>
      </c>
      <c r="C1496" s="88">
        <f t="shared" si="369"/>
        <v>1.004169737754947E-3</v>
      </c>
      <c r="D1496" s="88">
        <f t="shared" si="370"/>
        <v>5.6220540909271259E-4</v>
      </c>
      <c r="E1496" s="89">
        <f t="shared" si="371"/>
        <v>-0.19902963272120203</v>
      </c>
      <c r="F1496" s="90">
        <f t="shared" si="372"/>
        <v>-0.20000000000000004</v>
      </c>
      <c r="G1496" s="90">
        <f t="shared" si="373"/>
        <v>9.3906510851418418E-4</v>
      </c>
      <c r="H1496" s="90">
        <f t="shared" si="374"/>
        <v>9.3982508810859587E-4</v>
      </c>
      <c r="I1496" s="87">
        <f t="shared" si="375"/>
        <v>1.3353609189400863</v>
      </c>
      <c r="J1496" s="88">
        <f t="shared" si="376"/>
        <v>1.3362974258331151</v>
      </c>
      <c r="K1496" s="88">
        <f t="shared" si="377"/>
        <v>1.3344244120470574</v>
      </c>
      <c r="L1496" s="91">
        <f t="shared" si="378"/>
        <v>6.9143449266982008E-4</v>
      </c>
      <c r="M1496" s="88">
        <f t="shared" si="379"/>
        <v>-1.1729975953540028E-4</v>
      </c>
      <c r="N1496" s="88">
        <f t="shared" si="380"/>
        <v>1.3344376043405679</v>
      </c>
      <c r="O1496" s="92">
        <f t="shared" si="381"/>
        <v>1.335517556454771</v>
      </c>
      <c r="P1496" s="64"/>
      <c r="Q1496" s="85">
        <v>152.60000000000099</v>
      </c>
      <c r="R1496" s="64">
        <f t="shared" si="382"/>
        <v>0</v>
      </c>
      <c r="S1496" s="64">
        <f t="shared" si="383"/>
        <v>1.34</v>
      </c>
      <c r="T1496" s="64"/>
      <c r="U1496" s="64"/>
    </row>
    <row r="1497" spans="1:21">
      <c r="A1497" s="85">
        <v>153.60000000000099</v>
      </c>
      <c r="B1497" s="87">
        <f t="shared" si="368"/>
        <v>7.781091946569785E-4</v>
      </c>
      <c r="C1497" s="88">
        <f t="shared" si="369"/>
        <v>9.9766190764747926E-4</v>
      </c>
      <c r="D1497" s="88">
        <f t="shared" si="370"/>
        <v>5.5855648166647784E-4</v>
      </c>
      <c r="E1497" s="89">
        <f t="shared" si="371"/>
        <v>-0.19903591976364485</v>
      </c>
      <c r="F1497" s="90">
        <f t="shared" si="372"/>
        <v>-0.2</v>
      </c>
      <c r="G1497" s="90">
        <f t="shared" si="373"/>
        <v>9.3298087389207917E-4</v>
      </c>
      <c r="H1497" s="90">
        <f t="shared" si="374"/>
        <v>9.337310335883742E-4</v>
      </c>
      <c r="I1497" s="87">
        <f t="shared" si="375"/>
        <v>1.3353909998703153</v>
      </c>
      <c r="J1497" s="88">
        <f t="shared" si="376"/>
        <v>1.33632146279361</v>
      </c>
      <c r="K1497" s="88">
        <f t="shared" si="377"/>
        <v>1.3344605369470204</v>
      </c>
      <c r="L1497" s="91">
        <f t="shared" si="378"/>
        <v>6.8695728823360243E-4</v>
      </c>
      <c r="M1497" s="88">
        <f t="shared" si="379"/>
        <v>-1.1653653420344791E-4</v>
      </c>
      <c r="N1497" s="88">
        <f t="shared" si="380"/>
        <v>1.3344736432903128</v>
      </c>
      <c r="O1497" s="92">
        <f t="shared" si="381"/>
        <v>1.3355466217092467</v>
      </c>
      <c r="P1497" s="64"/>
      <c r="Q1497" s="85">
        <v>153.60000000000099</v>
      </c>
      <c r="R1497" s="64">
        <f t="shared" si="382"/>
        <v>0</v>
      </c>
      <c r="S1497" s="64">
        <f t="shared" si="383"/>
        <v>1.34</v>
      </c>
      <c r="T1497" s="64"/>
      <c r="U1497" s="64"/>
    </row>
    <row r="1498" spans="1:21">
      <c r="A1498" s="85">
        <v>154.60000000000099</v>
      </c>
      <c r="B1498" s="87">
        <f t="shared" si="368"/>
        <v>7.7309625048318023E-4</v>
      </c>
      <c r="C1498" s="88">
        <f t="shared" si="369"/>
        <v>9.9123788643631352E-4</v>
      </c>
      <c r="D1498" s="88">
        <f t="shared" si="370"/>
        <v>5.5495461453004683E-4</v>
      </c>
      <c r="E1498" s="89">
        <f t="shared" si="371"/>
        <v>-0.19904212586260156</v>
      </c>
      <c r="F1498" s="90">
        <f t="shared" si="372"/>
        <v>-0.19999999999999987</v>
      </c>
      <c r="G1498" s="90">
        <f t="shared" si="373"/>
        <v>9.2697497167575874E-4</v>
      </c>
      <c r="H1498" s="90">
        <f t="shared" si="374"/>
        <v>9.2771550057981617E-4</v>
      </c>
      <c r="I1498" s="87">
        <f t="shared" si="375"/>
        <v>1.3354206932096382</v>
      </c>
      <c r="J1498" s="88">
        <f t="shared" si="376"/>
        <v>1.3363451896739522</v>
      </c>
      <c r="K1498" s="88">
        <f t="shared" si="377"/>
        <v>1.3344961967453242</v>
      </c>
      <c r="L1498" s="91">
        <f t="shared" si="378"/>
        <v>6.8253769255299953E-4</v>
      </c>
      <c r="M1498" s="88">
        <f t="shared" si="379"/>
        <v>-1.1578317670433835E-4</v>
      </c>
      <c r="N1498" s="88">
        <f t="shared" si="380"/>
        <v>1.3345092182511074</v>
      </c>
      <c r="O1498" s="92">
        <f t="shared" si="381"/>
        <v>1.3355753124597347</v>
      </c>
      <c r="P1498" s="64"/>
      <c r="Q1498" s="85">
        <v>154.60000000000099</v>
      </c>
      <c r="R1498" s="64">
        <f t="shared" si="382"/>
        <v>0</v>
      </c>
      <c r="S1498" s="64">
        <f t="shared" si="383"/>
        <v>1.34</v>
      </c>
      <c r="T1498" s="64"/>
      <c r="U1498" s="64"/>
    </row>
    <row r="1499" spans="1:21">
      <c r="A1499" s="85">
        <v>155.60000000000099</v>
      </c>
      <c r="B1499" s="87">
        <f t="shared" si="368"/>
        <v>7.6814748431698393E-4</v>
      </c>
      <c r="C1499" s="88">
        <f t="shared" si="369"/>
        <v>9.8489606552118014E-4</v>
      </c>
      <c r="D1499" s="88">
        <f t="shared" si="370"/>
        <v>5.5139890311278782E-4</v>
      </c>
      <c r="E1499" s="89">
        <f t="shared" si="371"/>
        <v>-0.19904825257125311</v>
      </c>
      <c r="F1499" s="90">
        <f t="shared" si="372"/>
        <v>-0.19999999999999996</v>
      </c>
      <c r="G1499" s="90">
        <f t="shared" si="373"/>
        <v>9.2104589878728364E-4</v>
      </c>
      <c r="H1499" s="90">
        <f t="shared" si="374"/>
        <v>9.2177698118038067E-4</v>
      </c>
      <c r="I1499" s="87">
        <f t="shared" si="375"/>
        <v>1.3354500064012291</v>
      </c>
      <c r="J1499" s="88">
        <f t="shared" si="376"/>
        <v>1.3363686124357896</v>
      </c>
      <c r="K1499" s="88">
        <f t="shared" si="377"/>
        <v>1.3345314003666688</v>
      </c>
      <c r="L1499" s="91">
        <f t="shared" si="378"/>
        <v>6.7817460084954734E-4</v>
      </c>
      <c r="M1499" s="88">
        <f t="shared" si="379"/>
        <v>-1.1503949689391445E-4</v>
      </c>
      <c r="N1499" s="88">
        <f t="shared" si="380"/>
        <v>1.3345443381261834</v>
      </c>
      <c r="O1499" s="92">
        <f t="shared" si="381"/>
        <v>1.3356036358980925</v>
      </c>
      <c r="P1499" s="64"/>
      <c r="Q1499" s="85">
        <v>155.60000000000099</v>
      </c>
      <c r="R1499" s="64">
        <f t="shared" si="382"/>
        <v>0</v>
      </c>
      <c r="S1499" s="64">
        <f t="shared" si="383"/>
        <v>1.34</v>
      </c>
      <c r="T1499" s="64"/>
      <c r="U1499" s="64"/>
    </row>
    <row r="1500" spans="1:21">
      <c r="A1500" s="85">
        <v>156.60000000000099</v>
      </c>
      <c r="B1500" s="87">
        <f t="shared" si="368"/>
        <v>7.6326167154305586E-4</v>
      </c>
      <c r="C1500" s="88">
        <f t="shared" si="369"/>
        <v>9.7863487720672385E-4</v>
      </c>
      <c r="D1500" s="88">
        <f t="shared" si="370"/>
        <v>5.4788846587938797E-4</v>
      </c>
      <c r="E1500" s="89">
        <f t="shared" si="371"/>
        <v>-0.19905430140329461</v>
      </c>
      <c r="F1500" s="90">
        <f t="shared" si="372"/>
        <v>-0.19999999999999998</v>
      </c>
      <c r="G1500" s="90">
        <f t="shared" si="373"/>
        <v>9.1519219035996976E-4</v>
      </c>
      <c r="H1500" s="90">
        <f t="shared" si="374"/>
        <v>9.1591400585166701E-4</v>
      </c>
      <c r="I1500" s="87">
        <f t="shared" si="375"/>
        <v>1.3354789466988932</v>
      </c>
      <c r="J1500" s="88">
        <f t="shared" si="376"/>
        <v>1.3363917368889187</v>
      </c>
      <c r="K1500" s="88">
        <f t="shared" si="377"/>
        <v>1.3345661565088678</v>
      </c>
      <c r="L1500" s="91">
        <f t="shared" si="378"/>
        <v>6.7386693641498447E-4</v>
      </c>
      <c r="M1500" s="88">
        <f t="shared" si="379"/>
        <v>-1.1430530948170823E-4</v>
      </c>
      <c r="N1500" s="88">
        <f t="shared" si="380"/>
        <v>1.3345790115924345</v>
      </c>
      <c r="O1500" s="92">
        <f t="shared" si="381"/>
        <v>1.3356315990332019</v>
      </c>
      <c r="P1500" s="64"/>
      <c r="Q1500" s="85">
        <v>156.60000000000099</v>
      </c>
      <c r="R1500" s="64">
        <f t="shared" si="382"/>
        <v>0</v>
      </c>
      <c r="S1500" s="64">
        <f t="shared" si="383"/>
        <v>1.34</v>
      </c>
      <c r="T1500" s="64"/>
      <c r="U1500" s="64"/>
    </row>
    <row r="1501" spans="1:21">
      <c r="A1501" s="85">
        <v>157.60000000000099</v>
      </c>
      <c r="B1501" s="87">
        <f t="shared" si="368"/>
        <v>7.5843761850587308E-4</v>
      </c>
      <c r="C1501" s="88">
        <f t="shared" si="369"/>
        <v>9.7245279341051053E-4</v>
      </c>
      <c r="D1501" s="88">
        <f t="shared" si="370"/>
        <v>5.4442244360123563E-4</v>
      </c>
      <c r="E1501" s="89">
        <f t="shared" si="371"/>
        <v>-0.1990602738341839</v>
      </c>
      <c r="F1501" s="90">
        <f t="shared" si="372"/>
        <v>-0.2</v>
      </c>
      <c r="G1501" s="90">
        <f t="shared" si="373"/>
        <v>9.0941241853179848E-4</v>
      </c>
      <c r="H1501" s="90">
        <f t="shared" si="374"/>
        <v>9.101251422070477E-4</v>
      </c>
      <c r="I1501" s="87">
        <f t="shared" si="375"/>
        <v>1.3355075211730503</v>
      </c>
      <c r="J1501" s="88">
        <f t="shared" si="376"/>
        <v>1.336414568696088</v>
      </c>
      <c r="K1501" s="88">
        <f t="shared" si="377"/>
        <v>1.3346004736500123</v>
      </c>
      <c r="L1501" s="91">
        <f t="shared" si="378"/>
        <v>6.6961364972428718E-4</v>
      </c>
      <c r="M1501" s="88">
        <f t="shared" si="379"/>
        <v>-1.1358043387719629E-4</v>
      </c>
      <c r="N1501" s="88">
        <f t="shared" si="380"/>
        <v>1.3346132471075633</v>
      </c>
      <c r="O1501" s="92">
        <f t="shared" si="381"/>
        <v>1.3356592086967514</v>
      </c>
      <c r="P1501" s="64"/>
      <c r="Q1501" s="85">
        <v>157.60000000000099</v>
      </c>
      <c r="R1501" s="64">
        <f t="shared" si="382"/>
        <v>0</v>
      </c>
      <c r="S1501" s="64">
        <f t="shared" si="383"/>
        <v>1.34</v>
      </c>
      <c r="T1501" s="64"/>
      <c r="U1501" s="64"/>
    </row>
    <row r="1502" spans="1:21">
      <c r="A1502" s="85">
        <v>158.60000000000099</v>
      </c>
      <c r="B1502" s="87">
        <f t="shared" si="368"/>
        <v>7.536741615374906E-4</v>
      </c>
      <c r="C1502" s="88">
        <f t="shared" si="369"/>
        <v>9.6634832441969284E-4</v>
      </c>
      <c r="D1502" s="88">
        <f t="shared" si="370"/>
        <v>5.4099999865528836E-4</v>
      </c>
      <c r="E1502" s="89">
        <f t="shared" si="371"/>
        <v>-0.1990661713023395</v>
      </c>
      <c r="F1502" s="90">
        <f t="shared" si="372"/>
        <v>-0.19999999999999984</v>
      </c>
      <c r="G1502" s="90">
        <f t="shared" si="373"/>
        <v>9.0370519128425979E-4</v>
      </c>
      <c r="H1502" s="90">
        <f t="shared" si="374"/>
        <v>9.0440899384498861E-4</v>
      </c>
      <c r="I1502" s="87">
        <f t="shared" si="375"/>
        <v>1.3355357367164931</v>
      </c>
      <c r="J1502" s="88">
        <f t="shared" si="376"/>
        <v>1.3364371133776198</v>
      </c>
      <c r="K1502" s="88">
        <f t="shared" si="377"/>
        <v>1.3346343600553663</v>
      </c>
      <c r="L1502" s="91">
        <f t="shared" si="378"/>
        <v>6.6541371758297623E-4</v>
      </c>
      <c r="M1502" s="88">
        <f t="shared" si="379"/>
        <v>-1.1286469404265731E-4</v>
      </c>
      <c r="N1502" s="88">
        <f t="shared" si="380"/>
        <v>1.3346470529169596</v>
      </c>
      <c r="O1502" s="92">
        <f t="shared" si="381"/>
        <v>1.3356864715488006</v>
      </c>
      <c r="P1502" s="64"/>
      <c r="Q1502" s="85">
        <v>158.60000000000099</v>
      </c>
      <c r="R1502" s="64">
        <f t="shared" si="382"/>
        <v>0</v>
      </c>
      <c r="S1502" s="64">
        <f t="shared" si="383"/>
        <v>1.34</v>
      </c>
      <c r="T1502" s="64"/>
      <c r="U1502" s="64"/>
    </row>
    <row r="1503" spans="1:21">
      <c r="A1503" s="85">
        <v>159.60000000000099</v>
      </c>
      <c r="B1503" s="87">
        <f t="shared" si="368"/>
        <v>7.4897016602171543E-4</v>
      </c>
      <c r="C1503" s="88">
        <f t="shared" si="369"/>
        <v>9.6032001769421477E-4</v>
      </c>
      <c r="D1503" s="88">
        <f t="shared" si="370"/>
        <v>5.3762031434921608E-4</v>
      </c>
      <c r="E1503" s="89">
        <f t="shared" si="371"/>
        <v>-0.19907199521029798</v>
      </c>
      <c r="F1503" s="90">
        <f t="shared" si="372"/>
        <v>-0.20000000000000004</v>
      </c>
      <c r="G1503" s="90">
        <f t="shared" si="373"/>
        <v>8.9806915132464643E-4</v>
      </c>
      <c r="H1503" s="90">
        <f t="shared" si="374"/>
        <v>8.9876419922605853E-4</v>
      </c>
      <c r="I1503" s="87">
        <f t="shared" si="375"/>
        <v>1.3355636000499314</v>
      </c>
      <c r="J1503" s="88">
        <f t="shared" si="376"/>
        <v>1.3364593763158605</v>
      </c>
      <c r="K1503" s="88">
        <f t="shared" si="377"/>
        <v>1.3346678237840022</v>
      </c>
      <c r="L1503" s="91">
        <f t="shared" si="378"/>
        <v>6.6126614230716397E-4</v>
      </c>
      <c r="M1503" s="88">
        <f t="shared" si="379"/>
        <v>-1.1215791834913395E-4</v>
      </c>
      <c r="N1503" s="88">
        <f t="shared" si="380"/>
        <v>1.3346804370603205</v>
      </c>
      <c r="O1503" s="92">
        <f t="shared" si="381"/>
        <v>1.3357133940831358</v>
      </c>
      <c r="P1503" s="64"/>
      <c r="Q1503" s="85">
        <v>159.60000000000099</v>
      </c>
      <c r="R1503" s="64">
        <f t="shared" si="382"/>
        <v>0</v>
      </c>
      <c r="S1503" s="64">
        <f t="shared" si="383"/>
        <v>1.34</v>
      </c>
      <c r="T1503" s="64"/>
      <c r="U1503" s="64"/>
    </row>
    <row r="1504" spans="1:21">
      <c r="A1504" s="85">
        <v>160.60000000000099</v>
      </c>
      <c r="B1504" s="87">
        <f t="shared" si="368"/>
        <v>7.4432452549311038E-4</v>
      </c>
      <c r="C1504" s="88">
        <f t="shared" si="369"/>
        <v>9.5436645671453295E-4</v>
      </c>
      <c r="D1504" s="88">
        <f t="shared" si="370"/>
        <v>5.3428259427168781E-4</v>
      </c>
      <c r="E1504" s="89">
        <f t="shared" si="371"/>
        <v>-0.19907774692582303</v>
      </c>
      <c r="F1504" s="90">
        <f t="shared" si="372"/>
        <v>-0.20000000000000004</v>
      </c>
      <c r="G1504" s="90">
        <f t="shared" si="373"/>
        <v>8.9250297500991112E-4</v>
      </c>
      <c r="H1504" s="90">
        <f t="shared" si="374"/>
        <v>8.9318943059173248E-4</v>
      </c>
      <c r="I1504" s="87">
        <f t="shared" si="375"/>
        <v>1.3355911177273292</v>
      </c>
      <c r="J1504" s="88">
        <f t="shared" si="376"/>
        <v>1.3364813627594672</v>
      </c>
      <c r="K1504" s="88">
        <f t="shared" si="377"/>
        <v>1.3347008726951912</v>
      </c>
      <c r="L1504" s="91">
        <f t="shared" si="378"/>
        <v>6.5716995093381323E-4</v>
      </c>
      <c r="M1504" s="88">
        <f t="shared" si="379"/>
        <v>-1.1145993944014898E-4</v>
      </c>
      <c r="N1504" s="88">
        <f t="shared" si="380"/>
        <v>1.3347134073780247</v>
      </c>
      <c r="O1504" s="92">
        <f t="shared" si="381"/>
        <v>1.3357399826324279</v>
      </c>
      <c r="P1504" s="64"/>
      <c r="Q1504" s="85">
        <v>160.60000000000099</v>
      </c>
      <c r="R1504" s="64">
        <f t="shared" si="382"/>
        <v>0</v>
      </c>
      <c r="S1504" s="64">
        <f t="shared" si="383"/>
        <v>1.34</v>
      </c>
      <c r="T1504" s="64"/>
      <c r="U1504" s="64"/>
    </row>
    <row r="1505" spans="1:21">
      <c r="A1505" s="85">
        <v>161.60000000000099</v>
      </c>
      <c r="B1505" s="87">
        <f t="shared" si="368"/>
        <v>7.3973616076932109E-4</v>
      </c>
      <c r="C1505" s="88">
        <f t="shared" si="369"/>
        <v>9.4848625987193724E-4</v>
      </c>
      <c r="D1505" s="88">
        <f t="shared" si="370"/>
        <v>5.3098606166670495E-4</v>
      </c>
      <c r="E1505" s="89">
        <f t="shared" si="371"/>
        <v>-0.19908342778297922</v>
      </c>
      <c r="F1505" s="90">
        <f t="shared" si="372"/>
        <v>-0.19999999999999984</v>
      </c>
      <c r="G1505" s="90">
        <f t="shared" si="373"/>
        <v>8.8700537131029854E-4</v>
      </c>
      <c r="H1505" s="90">
        <f t="shared" si="374"/>
        <v>8.876833929231852E-4</v>
      </c>
      <c r="I1505" s="87">
        <f t="shared" si="375"/>
        <v>1.3356182961410432</v>
      </c>
      <c r="J1505" s="88">
        <f t="shared" si="376"/>
        <v>1.3365030778275282</v>
      </c>
      <c r="K1505" s="88">
        <f t="shared" si="377"/>
        <v>1.3347335144545582</v>
      </c>
      <c r="L1505" s="91">
        <f t="shared" si="378"/>
        <v>6.5312419445835484E-4</v>
      </c>
      <c r="M1505" s="88">
        <f t="shared" si="379"/>
        <v>-1.1077059409951273E-4</v>
      </c>
      <c r="N1505" s="88">
        <f t="shared" si="380"/>
        <v>1.3347459715172723</v>
      </c>
      <c r="O1505" s="92">
        <f t="shared" si="381"/>
        <v>1.3357662433731969</v>
      </c>
      <c r="P1505" s="64"/>
      <c r="Q1505" s="85">
        <v>161.60000000000099</v>
      </c>
      <c r="R1505" s="64">
        <f t="shared" si="382"/>
        <v>0</v>
      </c>
      <c r="S1505" s="64">
        <f t="shared" si="383"/>
        <v>1.34</v>
      </c>
      <c r="T1505" s="64"/>
      <c r="U1505" s="64"/>
    </row>
    <row r="1506" spans="1:21">
      <c r="A1506" s="85">
        <v>162.60000000000099</v>
      </c>
      <c r="B1506" s="87">
        <f t="shared" si="368"/>
        <v>7.3520401911529999E-4</v>
      </c>
      <c r="C1506" s="88">
        <f t="shared" si="369"/>
        <v>9.4267807939964199E-4</v>
      </c>
      <c r="D1506" s="88">
        <f t="shared" si="370"/>
        <v>5.2772995883095799E-4</v>
      </c>
      <c r="E1506" s="89">
        <f t="shared" si="371"/>
        <v>-0.19908903908316186</v>
      </c>
      <c r="F1506" s="90">
        <f t="shared" si="372"/>
        <v>-0.19999999999999993</v>
      </c>
      <c r="G1506" s="90">
        <f t="shared" si="373"/>
        <v>8.8157508081104362E-4</v>
      </c>
      <c r="H1506" s="90">
        <f t="shared" si="374"/>
        <v>8.8224482293835995E-4</v>
      </c>
      <c r="I1506" s="87">
        <f t="shared" si="375"/>
        <v>1.3356451415267738</v>
      </c>
      <c r="J1506" s="88">
        <f t="shared" si="376"/>
        <v>1.3365245265135404</v>
      </c>
      <c r="K1506" s="88">
        <f t="shared" si="377"/>
        <v>1.3347657565400073</v>
      </c>
      <c r="L1506" s="91">
        <f t="shared" si="378"/>
        <v>6.4912794710328652E-4</v>
      </c>
      <c r="M1506" s="88">
        <f t="shared" si="379"/>
        <v>-1.1008972312438037E-4</v>
      </c>
      <c r="N1506" s="88">
        <f t="shared" si="380"/>
        <v>1.3347781369379961</v>
      </c>
      <c r="O1506" s="92">
        <f t="shared" si="381"/>
        <v>1.3357921823305969</v>
      </c>
      <c r="P1506" s="64"/>
      <c r="Q1506" s="85">
        <v>162.60000000000099</v>
      </c>
      <c r="R1506" s="64">
        <f t="shared" si="382"/>
        <v>0</v>
      </c>
      <c r="S1506" s="64">
        <f t="shared" si="383"/>
        <v>1.34</v>
      </c>
      <c r="T1506" s="64"/>
      <c r="U1506" s="64"/>
    </row>
    <row r="1507" spans="1:21">
      <c r="A1507" s="85">
        <v>163.60000000000099</v>
      </c>
      <c r="B1507" s="87">
        <f t="shared" si="368"/>
        <v>7.3072707343806642E-4</v>
      </c>
      <c r="C1507" s="88">
        <f t="shared" si="369"/>
        <v>9.3694060034291171E-4</v>
      </c>
      <c r="D1507" s="88">
        <f t="shared" si="370"/>
        <v>5.2451354653322124E-4</v>
      </c>
      <c r="E1507" s="89">
        <f t="shared" si="371"/>
        <v>-0.19909458209609121</v>
      </c>
      <c r="F1507" s="90">
        <f t="shared" si="372"/>
        <v>-0.1999999999999999</v>
      </c>
      <c r="G1507" s="90">
        <f t="shared" si="373"/>
        <v>8.7621087475051799E-4</v>
      </c>
      <c r="H1507" s="90">
        <f t="shared" si="374"/>
        <v>8.7687248812567964E-4</v>
      </c>
      <c r="I1507" s="87">
        <f t="shared" si="375"/>
        <v>1.3356716599683351</v>
      </c>
      <c r="J1507" s="88">
        <f t="shared" si="376"/>
        <v>1.336545713689236</v>
      </c>
      <c r="K1507" s="88">
        <f t="shared" si="377"/>
        <v>1.3347976062474343</v>
      </c>
      <c r="L1507" s="91">
        <f t="shared" si="378"/>
        <v>6.4518030561074794E-4</v>
      </c>
      <c r="M1507" s="88">
        <f t="shared" si="379"/>
        <v>-1.0941717120139292E-4</v>
      </c>
      <c r="N1507" s="88">
        <f t="shared" si="380"/>
        <v>1.3348099109185612</v>
      </c>
      <c r="O1507" s="92">
        <f t="shared" si="381"/>
        <v>1.3358178053830227</v>
      </c>
      <c r="P1507" s="64"/>
      <c r="Q1507" s="85">
        <v>163.60000000000099</v>
      </c>
      <c r="R1507" s="64">
        <f t="shared" si="382"/>
        <v>0</v>
      </c>
      <c r="S1507" s="64">
        <f t="shared" si="383"/>
        <v>1.34</v>
      </c>
      <c r="T1507" s="64"/>
      <c r="U1507" s="64"/>
    </row>
    <row r="1508" spans="1:21">
      <c r="A1508" s="85">
        <v>164.60000000000099</v>
      </c>
      <c r="B1508" s="87">
        <f t="shared" si="368"/>
        <v>7.2630432151070856E-4</v>
      </c>
      <c r="C1508" s="88">
        <f t="shared" si="369"/>
        <v>9.3127253956656929E-4</v>
      </c>
      <c r="D1508" s="88">
        <f t="shared" si="370"/>
        <v>5.2133610345484784E-4</v>
      </c>
      <c r="E1508" s="89">
        <f t="shared" si="371"/>
        <v>-0.19910005806077027</v>
      </c>
      <c r="F1508" s="90">
        <f t="shared" si="372"/>
        <v>-0.2</v>
      </c>
      <c r="G1508" s="90">
        <f t="shared" si="373"/>
        <v>8.70911554093279E-4</v>
      </c>
      <c r="H1508" s="90">
        <f t="shared" si="374"/>
        <v>8.7156518581285028E-4</v>
      </c>
      <c r="I1508" s="87">
        <f t="shared" si="375"/>
        <v>1.3356978574022516</v>
      </c>
      <c r="J1508" s="88">
        <f t="shared" si="376"/>
        <v>1.3365666441082715</v>
      </c>
      <c r="K1508" s="88">
        <f t="shared" si="377"/>
        <v>1.3348290706962316</v>
      </c>
      <c r="L1508" s="91">
        <f t="shared" si="378"/>
        <v>6.4128038856269877E-4</v>
      </c>
      <c r="M1508" s="88">
        <f t="shared" si="379"/>
        <v>-1.0875278679022041E-4</v>
      </c>
      <c r="N1508" s="88">
        <f t="shared" si="380"/>
        <v>1.3348413005612543</v>
      </c>
      <c r="O1508" s="92">
        <f t="shared" si="381"/>
        <v>1.3358431182665538</v>
      </c>
      <c r="P1508" s="64"/>
      <c r="Q1508" s="85">
        <v>164.60000000000099</v>
      </c>
      <c r="R1508" s="64">
        <f t="shared" si="382"/>
        <v>0</v>
      </c>
      <c r="S1508" s="64">
        <f t="shared" si="383"/>
        <v>1.34</v>
      </c>
      <c r="T1508" s="64"/>
      <c r="U1508" s="64"/>
    </row>
    <row r="1509" spans="1:21">
      <c r="A1509" s="85">
        <v>165.60000000000099</v>
      </c>
      <c r="B1509" s="87">
        <f t="shared" si="368"/>
        <v>7.2193478522439704E-4</v>
      </c>
      <c r="C1509" s="88">
        <f t="shared" si="369"/>
        <v>9.2567264479831272E-4</v>
      </c>
      <c r="D1509" s="88">
        <f t="shared" si="370"/>
        <v>5.1819692565048135E-4</v>
      </c>
      <c r="E1509" s="89">
        <f t="shared" si="371"/>
        <v>-0.1991054681864089</v>
      </c>
      <c r="F1509" s="90">
        <f t="shared" si="372"/>
        <v>-0.19999999999999993</v>
      </c>
      <c r="G1509" s="90">
        <f t="shared" si="373"/>
        <v>8.6567594863655515E-4</v>
      </c>
      <c r="H1509" s="90">
        <f t="shared" si="374"/>
        <v>8.663217422692764E-4</v>
      </c>
      <c r="I1509" s="87">
        <f t="shared" si="375"/>
        <v>1.3357237396221875</v>
      </c>
      <c r="J1509" s="88">
        <f t="shared" si="376"/>
        <v>1.3365873224097837</v>
      </c>
      <c r="K1509" s="88">
        <f t="shared" si="377"/>
        <v>1.3348601568345912</v>
      </c>
      <c r="L1509" s="91">
        <f t="shared" si="378"/>
        <v>6.3742733572452314E-4</v>
      </c>
      <c r="M1509" s="88">
        <f t="shared" si="379"/>
        <v>-1.0809642200851752E-4</v>
      </c>
      <c r="N1509" s="88">
        <f t="shared" si="380"/>
        <v>1.3348723127975761</v>
      </c>
      <c r="O1509" s="92">
        <f t="shared" si="381"/>
        <v>1.3358681265792325</v>
      </c>
      <c r="P1509" s="64"/>
      <c r="Q1509" s="85">
        <v>165.60000000000099</v>
      </c>
      <c r="R1509" s="64">
        <f t="shared" si="382"/>
        <v>0</v>
      </c>
      <c r="S1509" s="64">
        <f t="shared" si="383"/>
        <v>1.34</v>
      </c>
      <c r="T1509" s="64"/>
      <c r="U1509" s="64"/>
    </row>
    <row r="1510" spans="1:21">
      <c r="A1510" s="85">
        <v>166.60000000000099</v>
      </c>
      <c r="B1510" s="87">
        <f t="shared" si="368"/>
        <v>7.1761750986723647E-4</v>
      </c>
      <c r="C1510" s="88">
        <f t="shared" si="369"/>
        <v>9.2013969370634079E-4</v>
      </c>
      <c r="D1510" s="88">
        <f t="shared" si="370"/>
        <v>5.1509532602813215E-4</v>
      </c>
      <c r="E1510" s="89">
        <f t="shared" si="371"/>
        <v>-0.19911081365331287</v>
      </c>
      <c r="F1510" s="90">
        <f t="shared" si="372"/>
        <v>-0.2</v>
      </c>
      <c r="G1510" s="90">
        <f t="shared" si="373"/>
        <v>8.6050291614876619E-4</v>
      </c>
      <c r="H1510" s="90">
        <f t="shared" si="374"/>
        <v>8.6114101184068376E-4</v>
      </c>
      <c r="I1510" s="87">
        <f t="shared" si="375"/>
        <v>1.3357493122832198</v>
      </c>
      <c r="J1510" s="88">
        <f t="shared" si="376"/>
        <v>1.3366077531218168</v>
      </c>
      <c r="K1510" s="88">
        <f t="shared" si="377"/>
        <v>1.3348908714446228</v>
      </c>
      <c r="L1510" s="91">
        <f t="shared" si="378"/>
        <v>6.3362030741203278E-4</v>
      </c>
      <c r="M1510" s="88">
        <f t="shared" si="379"/>
        <v>-1.0744793252261031E-4</v>
      </c>
      <c r="N1510" s="88">
        <f t="shared" si="380"/>
        <v>1.3349029543933455</v>
      </c>
      <c r="O1510" s="92">
        <f t="shared" si="381"/>
        <v>1.3358928357851931</v>
      </c>
      <c r="P1510" s="64"/>
      <c r="Q1510" s="85">
        <v>166.60000000000099</v>
      </c>
      <c r="R1510" s="64">
        <f t="shared" si="382"/>
        <v>0</v>
      </c>
      <c r="S1510" s="64">
        <f t="shared" si="383"/>
        <v>1.34</v>
      </c>
      <c r="T1510" s="64"/>
      <c r="U1510" s="64"/>
    </row>
    <row r="1511" spans="1:21">
      <c r="A1511" s="85">
        <v>167.60000000000099</v>
      </c>
      <c r="B1511" s="87">
        <f t="shared" si="368"/>
        <v>7.1335156342883894E-4</v>
      </c>
      <c r="C1511" s="88">
        <f t="shared" si="369"/>
        <v>9.1467249300986194E-4</v>
      </c>
      <c r="D1511" s="88">
        <f t="shared" si="370"/>
        <v>5.1203063384781594E-4</v>
      </c>
      <c r="E1511" s="89">
        <f t="shared" si="371"/>
        <v>-0.19911609561374335</v>
      </c>
      <c r="F1511" s="90">
        <f t="shared" si="372"/>
        <v>-0.20000000000000004</v>
      </c>
      <c r="G1511" s="90">
        <f t="shared" si="373"/>
        <v>8.5539134153874894E-4</v>
      </c>
      <c r="H1511" s="90">
        <f t="shared" si="374"/>
        <v>8.5602187611460675E-4</v>
      </c>
      <c r="I1511" s="87">
        <f t="shared" si="375"/>
        <v>1.3357745809059567</v>
      </c>
      <c r="J1511" s="88">
        <f t="shared" si="376"/>
        <v>1.3366279406646293</v>
      </c>
      <c r="K1511" s="88">
        <f t="shared" si="377"/>
        <v>1.3349212211472841</v>
      </c>
      <c r="L1511" s="91">
        <f t="shared" si="378"/>
        <v>6.2985848388218255E-4</v>
      </c>
      <c r="M1511" s="88">
        <f t="shared" si="379"/>
        <v>-1.0680717744224769E-4</v>
      </c>
      <c r="N1511" s="88">
        <f t="shared" si="380"/>
        <v>1.3349332319536189</v>
      </c>
      <c r="O1511" s="92">
        <f t="shared" si="381"/>
        <v>1.3359172512186424</v>
      </c>
      <c r="P1511" s="64"/>
      <c r="Q1511" s="85">
        <v>167.60000000000099</v>
      </c>
      <c r="R1511" s="64">
        <f t="shared" si="382"/>
        <v>0</v>
      </c>
      <c r="S1511" s="64">
        <f t="shared" si="383"/>
        <v>1.34</v>
      </c>
      <c r="T1511" s="64"/>
      <c r="U1511" s="64"/>
    </row>
    <row r="1512" spans="1:21">
      <c r="A1512" s="85">
        <v>168.60000000000099</v>
      </c>
      <c r="B1512" s="87">
        <f t="shared" si="368"/>
        <v>7.0913603592955498E-4</v>
      </c>
      <c r="C1512" s="88">
        <f t="shared" si="369"/>
        <v>9.0926987762112712E-4</v>
      </c>
      <c r="D1512" s="88">
        <f t="shared" si="370"/>
        <v>5.0900219423798273E-4</v>
      </c>
      <c r="E1512" s="89">
        <f t="shared" si="371"/>
        <v>-0.19912131519274373</v>
      </c>
      <c r="F1512" s="90">
        <f t="shared" si="372"/>
        <v>-0.19999999999999996</v>
      </c>
      <c r="G1512" s="90">
        <f t="shared" si="373"/>
        <v>8.5034013605441675E-4</v>
      </c>
      <c r="H1512" s="90">
        <f t="shared" si="374"/>
        <v>8.5096324311546595E-4</v>
      </c>
      <c r="I1512" s="87">
        <f t="shared" si="375"/>
        <v>1.3357995508805107</v>
      </c>
      <c r="J1512" s="88">
        <f t="shared" si="376"/>
        <v>1.3366478893538805</v>
      </c>
      <c r="K1512" s="88">
        <f t="shared" si="377"/>
        <v>1.3349512124071408</v>
      </c>
      <c r="L1512" s="91">
        <f t="shared" si="378"/>
        <v>6.2614106474398413E-4</v>
      </c>
      <c r="M1512" s="88">
        <f t="shared" si="379"/>
        <v>-1.0617401921741923E-4</v>
      </c>
      <c r="N1512" s="88">
        <f t="shared" si="380"/>
        <v>1.3349631519274379</v>
      </c>
      <c r="O1512" s="92">
        <f t="shared" si="381"/>
        <v>1.3359413780876965</v>
      </c>
      <c r="P1512" s="64"/>
      <c r="Q1512" s="85">
        <v>168.60000000000099</v>
      </c>
      <c r="R1512" s="64">
        <f t="shared" si="382"/>
        <v>0</v>
      </c>
      <c r="S1512" s="64">
        <f t="shared" si="383"/>
        <v>1.34</v>
      </c>
      <c r="T1512" s="64"/>
      <c r="U1512" s="64"/>
    </row>
    <row r="1513" spans="1:21">
      <c r="A1513" s="85">
        <v>169.60000000000099</v>
      </c>
      <c r="B1513" s="87">
        <f t="shared" si="368"/>
        <v>7.04970038773348E-4</v>
      </c>
      <c r="C1513" s="88">
        <f t="shared" si="369"/>
        <v>9.0393070981769036E-4</v>
      </c>
      <c r="D1513" s="88">
        <f t="shared" si="370"/>
        <v>5.0600936772900564E-4</v>
      </c>
      <c r="E1513" s="89">
        <f t="shared" si="371"/>
        <v>-0.19912647348893997</v>
      </c>
      <c r="F1513" s="90">
        <f t="shared" si="372"/>
        <v>-0.2</v>
      </c>
      <c r="G1513" s="90">
        <f t="shared" si="373"/>
        <v>8.4534823650964607E-4</v>
      </c>
      <c r="H1513" s="90">
        <f t="shared" si="374"/>
        <v>8.459640465280176E-4</v>
      </c>
      <c r="I1513" s="87">
        <f t="shared" si="375"/>
        <v>1.3358242274703327</v>
      </c>
      <c r="J1513" s="88">
        <f t="shared" si="376"/>
        <v>1.3366676034037093</v>
      </c>
      <c r="K1513" s="88">
        <f t="shared" si="377"/>
        <v>1.3349808515369563</v>
      </c>
      <c r="L1513" s="91">
        <f t="shared" si="378"/>
        <v>6.2246726839159348E-4</v>
      </c>
      <c r="M1513" s="88">
        <f t="shared" si="379"/>
        <v>-1.0554832354072683E-4</v>
      </c>
      <c r="N1513" s="88">
        <f t="shared" si="380"/>
        <v>1.3349927206124079</v>
      </c>
      <c r="O1513" s="92">
        <f t="shared" si="381"/>
        <v>1.3359652214780873</v>
      </c>
      <c r="P1513" s="64"/>
      <c r="Q1513" s="85">
        <v>169.60000000000099</v>
      </c>
      <c r="R1513" s="64">
        <f t="shared" si="382"/>
        <v>0</v>
      </c>
      <c r="S1513" s="64">
        <f t="shared" si="383"/>
        <v>1.34</v>
      </c>
      <c r="T1513" s="64"/>
      <c r="U1513" s="64"/>
    </row>
    <row r="1514" spans="1:21">
      <c r="A1514" s="85">
        <v>170.60000000000099</v>
      </c>
      <c r="B1514" s="87">
        <f t="shared" si="368"/>
        <v>7.0085270412334596E-4</v>
      </c>
      <c r="C1514" s="88">
        <f t="shared" si="369"/>
        <v>8.9865387844366028E-4</v>
      </c>
      <c r="D1514" s="88">
        <f t="shared" si="370"/>
        <v>5.0305152980303165E-4</v>
      </c>
      <c r="E1514" s="89">
        <f t="shared" si="371"/>
        <v>-0.19913157157531056</v>
      </c>
      <c r="F1514" s="90">
        <f t="shared" si="372"/>
        <v>-0.20000000000000007</v>
      </c>
      <c r="G1514" s="90">
        <f t="shared" si="373"/>
        <v>8.4041460453823397E-4</v>
      </c>
      <c r="H1514" s="90">
        <f t="shared" si="374"/>
        <v>8.410232449480152E-4</v>
      </c>
      <c r="I1514" s="87">
        <f t="shared" si="375"/>
        <v>1.3358486158159095</v>
      </c>
      <c r="J1514" s="88">
        <f t="shared" si="376"/>
        <v>1.3366870869296972</v>
      </c>
      <c r="K1514" s="88">
        <f t="shared" si="377"/>
        <v>1.3350101447021219</v>
      </c>
      <c r="L1514" s="91">
        <f t="shared" si="378"/>
        <v>6.1883633145506575E-4</v>
      </c>
      <c r="M1514" s="88">
        <f t="shared" si="379"/>
        <v>-1.0492995925214848E-4</v>
      </c>
      <c r="N1514" s="88">
        <f t="shared" si="380"/>
        <v>1.3350219441591187</v>
      </c>
      <c r="O1514" s="92">
        <f t="shared" si="381"/>
        <v>1.3359887863567341</v>
      </c>
      <c r="P1514" s="64"/>
      <c r="Q1514" s="85">
        <v>170.60000000000099</v>
      </c>
      <c r="R1514" s="64">
        <f t="shared" si="382"/>
        <v>0</v>
      </c>
      <c r="S1514" s="64">
        <f t="shared" si="383"/>
        <v>1.34</v>
      </c>
      <c r="T1514" s="64"/>
      <c r="U1514" s="64"/>
    </row>
    <row r="1515" spans="1:21">
      <c r="A1515" s="85">
        <v>171.60000000000099</v>
      </c>
      <c r="B1515" s="87">
        <f t="shared" si="368"/>
        <v>6.9678318429914818E-4</v>
      </c>
      <c r="C1515" s="88">
        <f t="shared" si="369"/>
        <v>8.9343829813876788E-4</v>
      </c>
      <c r="D1515" s="88">
        <f t="shared" si="370"/>
        <v>5.0012807045952848E-4</v>
      </c>
      <c r="E1515" s="89">
        <f t="shared" si="371"/>
        <v>-0.19913661049993045</v>
      </c>
      <c r="F1515" s="90">
        <f t="shared" si="372"/>
        <v>-0.19999999999999996</v>
      </c>
      <c r="G1515" s="90">
        <f t="shared" si="373"/>
        <v>8.355382258738289E-4</v>
      </c>
      <c r="H1515" s="90">
        <f t="shared" si="374"/>
        <v>8.361398211589778E-4</v>
      </c>
      <c r="I1515" s="87">
        <f t="shared" si="375"/>
        <v>1.3358727209383348</v>
      </c>
      <c r="J1515" s="88">
        <f t="shared" si="376"/>
        <v>1.3367063439517377</v>
      </c>
      <c r="K1515" s="88">
        <f t="shared" si="377"/>
        <v>1.3350390979249318</v>
      </c>
      <c r="L1515" s="91">
        <f t="shared" si="378"/>
        <v>6.1524750827308006E-4</v>
      </c>
      <c r="M1515" s="88">
        <f t="shared" si="379"/>
        <v>-1.0431879824752098E-4</v>
      </c>
      <c r="N1515" s="88">
        <f t="shared" si="380"/>
        <v>1.3350508285754075</v>
      </c>
      <c r="O1515" s="92">
        <f t="shared" si="381"/>
        <v>1.3360120775751947</v>
      </c>
      <c r="P1515" s="64"/>
      <c r="Q1515" s="85">
        <v>171.60000000000099</v>
      </c>
      <c r="R1515" s="64">
        <f t="shared" si="382"/>
        <v>0</v>
      </c>
      <c r="S1515" s="64">
        <f t="shared" si="383"/>
        <v>1.34</v>
      </c>
      <c r="T1515" s="64"/>
      <c r="U1515" s="64"/>
    </row>
    <row r="1516" spans="1:21">
      <c r="A1516" s="85">
        <v>172.60000000000099</v>
      </c>
      <c r="B1516" s="87">
        <f t="shared" si="368"/>
        <v>6.9276065119500813E-4</v>
      </c>
      <c r="C1516" s="88">
        <f t="shared" si="369"/>
        <v>8.8828290859412496E-4</v>
      </c>
      <c r="D1516" s="88">
        <f t="shared" si="370"/>
        <v>4.9723839379589129E-4</v>
      </c>
      <c r="E1516" s="89">
        <f t="shared" si="371"/>
        <v>-0.1991415912866901</v>
      </c>
      <c r="F1516" s="90">
        <f t="shared" si="372"/>
        <v>-0.1999999999999999</v>
      </c>
      <c r="G1516" s="90">
        <f t="shared" si="373"/>
        <v>8.3071810965478572E-4</v>
      </c>
      <c r="H1516" s="90">
        <f t="shared" si="374"/>
        <v>8.3131278143400969E-4</v>
      </c>
      <c r="I1516" s="87">
        <f t="shared" si="375"/>
        <v>1.3358965477427549</v>
      </c>
      <c r="J1516" s="88">
        <f t="shared" si="376"/>
        <v>1.3367253783967983</v>
      </c>
      <c r="K1516" s="88">
        <f t="shared" si="377"/>
        <v>1.3350677170887115</v>
      </c>
      <c r="L1516" s="91">
        <f t="shared" si="378"/>
        <v>6.1170007038146808E-4</v>
      </c>
      <c r="M1516" s="88">
        <f t="shared" si="379"/>
        <v>-1.0371471538957511E-4</v>
      </c>
      <c r="N1516" s="88">
        <f t="shared" si="380"/>
        <v>1.3350793797304783</v>
      </c>
      <c r="O1516" s="92">
        <f t="shared" si="381"/>
        <v>1.336035099872994</v>
      </c>
      <c r="P1516" s="64"/>
      <c r="Q1516" s="85">
        <v>172.60000000000099</v>
      </c>
      <c r="R1516" s="64">
        <f t="shared" si="382"/>
        <v>0</v>
      </c>
      <c r="S1516" s="64">
        <f t="shared" si="383"/>
        <v>1.34</v>
      </c>
      <c r="T1516" s="64"/>
      <c r="U1516" s="64"/>
    </row>
    <row r="1517" spans="1:21">
      <c r="A1517" s="85">
        <v>173.60000000000099</v>
      </c>
      <c r="B1517" s="87">
        <f t="shared" si="368"/>
        <v>6.8878429571805368E-4</v>
      </c>
      <c r="C1517" s="88">
        <f t="shared" si="369"/>
        <v>8.8318667383360111E-4</v>
      </c>
      <c r="D1517" s="88">
        <f t="shared" si="370"/>
        <v>4.9438191760250625E-4</v>
      </c>
      <c r="E1517" s="89">
        <f t="shared" si="371"/>
        <v>-0.19914651493598864</v>
      </c>
      <c r="F1517" s="90">
        <f t="shared" si="372"/>
        <v>-0.19999999999999993</v>
      </c>
      <c r="G1517" s="90">
        <f t="shared" si="373"/>
        <v>8.2595328775294347E-4</v>
      </c>
      <c r="H1517" s="90">
        <f t="shared" si="374"/>
        <v>8.2654115486166437E-4</v>
      </c>
      <c r="I1517" s="87">
        <f t="shared" si="375"/>
        <v>1.3359201010216968</v>
      </c>
      <c r="J1517" s="88">
        <f t="shared" si="376"/>
        <v>1.3367441941015905</v>
      </c>
      <c r="K1517" s="88">
        <f t="shared" si="377"/>
        <v>1.3350960079418028</v>
      </c>
      <c r="L1517" s="91">
        <f t="shared" si="378"/>
        <v>6.0819330602068832E-4</v>
      </c>
      <c r="M1517" s="88">
        <f t="shared" si="379"/>
        <v>-1.0311758842334889E-4</v>
      </c>
      <c r="N1517" s="88">
        <f t="shared" si="380"/>
        <v>1.3351076033588769</v>
      </c>
      <c r="O1517" s="92">
        <f t="shared" si="381"/>
        <v>1.3360578578808404</v>
      </c>
      <c r="P1517" s="64"/>
      <c r="Q1517" s="85">
        <v>173.60000000000099</v>
      </c>
      <c r="R1517" s="64">
        <f t="shared" si="382"/>
        <v>0</v>
      </c>
      <c r="S1517" s="64">
        <f t="shared" si="383"/>
        <v>1.34</v>
      </c>
      <c r="T1517" s="64"/>
      <c r="U1517" s="64"/>
    </row>
    <row r="1518" spans="1:21">
      <c r="A1518" s="85">
        <v>174.60000000000099</v>
      </c>
      <c r="B1518" s="87">
        <f t="shared" si="368"/>
        <v>6.8485332724574431E-4</v>
      </c>
      <c r="C1518" s="88">
        <f t="shared" si="369"/>
        <v>8.7814858151979698E-4</v>
      </c>
      <c r="D1518" s="88">
        <f t="shared" si="370"/>
        <v>4.9155807297169164E-4</v>
      </c>
      <c r="E1518" s="89">
        <f t="shared" si="371"/>
        <v>-0.19915138242540378</v>
      </c>
      <c r="F1518" s="90">
        <f t="shared" si="372"/>
        <v>-0.19999999999999996</v>
      </c>
      <c r="G1518" s="90">
        <f t="shared" si="373"/>
        <v>8.2124281412537174E-4</v>
      </c>
      <c r="H1518" s="90">
        <f t="shared" si="374"/>
        <v>8.2182399269489315E-4</v>
      </c>
      <c r="I1518" s="87">
        <f t="shared" si="375"/>
        <v>1.3359433854582812</v>
      </c>
      <c r="J1518" s="88">
        <f t="shared" si="376"/>
        <v>1.3367627948151495</v>
      </c>
      <c r="K1518" s="88">
        <f t="shared" si="377"/>
        <v>1.3351239761014131</v>
      </c>
      <c r="L1518" s="91">
        <f t="shared" si="378"/>
        <v>6.0472651965957078E-4</v>
      </c>
      <c r="M1518" s="88">
        <f t="shared" si="379"/>
        <v>-1.0252729789298437E-4</v>
      </c>
      <c r="N1518" s="88">
        <f t="shared" si="380"/>
        <v>1.3351355050643308</v>
      </c>
      <c r="O1518" s="92">
        <f t="shared" si="381"/>
        <v>1.3360803561237302</v>
      </c>
      <c r="P1518" s="64"/>
      <c r="Q1518" s="85">
        <v>174.60000000000099</v>
      </c>
      <c r="R1518" s="64">
        <f t="shared" si="382"/>
        <v>0</v>
      </c>
      <c r="S1518" s="64">
        <f t="shared" si="383"/>
        <v>1.34</v>
      </c>
      <c r="T1518" s="64"/>
      <c r="U1518" s="64"/>
    </row>
    <row r="1519" spans="1:21">
      <c r="A1519" s="85">
        <v>175.60000000000099</v>
      </c>
      <c r="B1519" s="87">
        <f t="shared" si="368"/>
        <v>6.8096697310180072E-4</v>
      </c>
      <c r="C1519" s="88">
        <f t="shared" si="369"/>
        <v>8.7316764228363849E-4</v>
      </c>
      <c r="D1519" s="88">
        <f t="shared" si="370"/>
        <v>4.8876630391996305E-4</v>
      </c>
      <c r="E1519" s="89">
        <f t="shared" si="371"/>
        <v>-0.19915619471033885</v>
      </c>
      <c r="F1519" s="90">
        <f t="shared" si="372"/>
        <v>-0.19999999999999993</v>
      </c>
      <c r="G1519" s="90">
        <f t="shared" si="373"/>
        <v>8.1658576418817302E-4</v>
      </c>
      <c r="H1519" s="90">
        <f t="shared" si="374"/>
        <v>8.1716036772216082E-4</v>
      </c>
      <c r="I1519" s="87">
        <f t="shared" si="375"/>
        <v>1.335966405629327</v>
      </c>
      <c r="J1519" s="88">
        <f t="shared" si="376"/>
        <v>1.3367811842013206</v>
      </c>
      <c r="K1519" s="88">
        <f t="shared" si="377"/>
        <v>1.3351516270573331</v>
      </c>
      <c r="L1519" s="91">
        <f t="shared" si="378"/>
        <v>6.0129903153498612E-4</v>
      </c>
      <c r="M1519" s="88">
        <f t="shared" si="379"/>
        <v>-1.0194372706273116E-4</v>
      </c>
      <c r="N1519" s="88">
        <f t="shared" si="380"/>
        <v>1.3351630903234588</v>
      </c>
      <c r="O1519" s="92">
        <f t="shared" si="381"/>
        <v>1.3361025990239475</v>
      </c>
      <c r="P1519" s="64"/>
      <c r="Q1519" s="85">
        <v>175.60000000000099</v>
      </c>
      <c r="R1519" s="64">
        <f t="shared" si="382"/>
        <v>0</v>
      </c>
      <c r="S1519" s="64">
        <f t="shared" si="383"/>
        <v>1.34</v>
      </c>
      <c r="T1519" s="64"/>
      <c r="U1519" s="64"/>
    </row>
    <row r="1520" spans="1:21">
      <c r="A1520" s="85">
        <v>176.60000000000099</v>
      </c>
      <c r="B1520" s="87">
        <f t="shared" si="368"/>
        <v>6.7712447804987766E-4</v>
      </c>
      <c r="C1520" s="88">
        <f t="shared" si="369"/>
        <v>8.6824288907665526E-4</v>
      </c>
      <c r="D1520" s="88">
        <f t="shared" si="370"/>
        <v>4.8600606702310005E-4</v>
      </c>
      <c r="E1520" s="89">
        <f t="shared" si="371"/>
        <v>-0.1991609527246482</v>
      </c>
      <c r="F1520" s="90">
        <f t="shared" si="372"/>
        <v>-0.19999999999999993</v>
      </c>
      <c r="G1520" s="90">
        <f t="shared" si="373"/>
        <v>8.1198123421147143E-4</v>
      </c>
      <c r="H1520" s="90">
        <f t="shared" si="374"/>
        <v>8.1254937365985314E-4</v>
      </c>
      <c r="I1520" s="87">
        <f t="shared" si="375"/>
        <v>1.3359891660083514</v>
      </c>
      <c r="J1520" s="88">
        <f t="shared" si="376"/>
        <v>1.3367993658411723</v>
      </c>
      <c r="K1520" s="88">
        <f t="shared" si="377"/>
        <v>1.3351789661755302</v>
      </c>
      <c r="L1520" s="91">
        <f t="shared" si="378"/>
        <v>5.979101772089193E-4</v>
      </c>
      <c r="M1520" s="88">
        <f t="shared" si="379"/>
        <v>-1.0136676183866381E-4</v>
      </c>
      <c r="N1520" s="88">
        <f t="shared" si="380"/>
        <v>1.3351903644893541</v>
      </c>
      <c r="O1520" s="92">
        <f t="shared" si="381"/>
        <v>1.3361245909039612</v>
      </c>
      <c r="P1520" s="64"/>
      <c r="Q1520" s="85">
        <v>176.60000000000099</v>
      </c>
      <c r="R1520" s="64">
        <f t="shared" si="382"/>
        <v>0</v>
      </c>
      <c r="S1520" s="64">
        <f t="shared" si="383"/>
        <v>1.34</v>
      </c>
      <c r="T1520" s="64"/>
      <c r="U1520" s="64"/>
    </row>
    <row r="1521" spans="1:21">
      <c r="A1521" s="85">
        <v>177.60000000000099</v>
      </c>
      <c r="B1521" s="87">
        <f t="shared" si="368"/>
        <v>6.733251038042831E-4</v>
      </c>
      <c r="C1521" s="88">
        <f t="shared" si="369"/>
        <v>8.6337337654505866E-4</v>
      </c>
      <c r="D1521" s="88">
        <f t="shared" si="370"/>
        <v>4.8327683106350744E-4</v>
      </c>
      <c r="E1521" s="89">
        <f t="shared" si="371"/>
        <v>-0.19916565738124059</v>
      </c>
      <c r="F1521" s="90">
        <f t="shared" si="372"/>
        <v>-0.19999999999999987</v>
      </c>
      <c r="G1521" s="90">
        <f t="shared" si="373"/>
        <v>8.074283407347552E-4</v>
      </c>
      <c r="H1521" s="90">
        <f t="shared" si="374"/>
        <v>8.0799012456513964E-4</v>
      </c>
      <c r="I1521" s="87">
        <f t="shared" si="375"/>
        <v>1.336011670968466</v>
      </c>
      <c r="J1521" s="88">
        <f t="shared" si="376"/>
        <v>1.3368173432353125</v>
      </c>
      <c r="K1521" s="88">
        <f t="shared" si="377"/>
        <v>1.3352059987016194</v>
      </c>
      <c r="L1521" s="91">
        <f t="shared" si="378"/>
        <v>5.9455930713712122E-4</v>
      </c>
      <c r="M1521" s="88">
        <f t="shared" si="379"/>
        <v>-1.0079629069659588E-4</v>
      </c>
      <c r="N1521" s="88">
        <f t="shared" si="380"/>
        <v>1.3352173327950478</v>
      </c>
      <c r="O1521" s="92">
        <f t="shared" si="381"/>
        <v>1.3361463359892269</v>
      </c>
      <c r="P1521" s="64"/>
      <c r="Q1521" s="85">
        <v>177.60000000000099</v>
      </c>
      <c r="R1521" s="64">
        <f t="shared" si="382"/>
        <v>0</v>
      </c>
      <c r="S1521" s="64">
        <f t="shared" si="383"/>
        <v>1.34</v>
      </c>
      <c r="T1521" s="64"/>
      <c r="U1521" s="64"/>
    </row>
    <row r="1522" spans="1:21">
      <c r="A1522" s="85">
        <v>178.60000000000099</v>
      </c>
      <c r="B1522" s="87">
        <f t="shared" si="368"/>
        <v>6.6956812855707693E-4</v>
      </c>
      <c r="C1522" s="88">
        <f t="shared" si="369"/>
        <v>8.5855818042476339E-4</v>
      </c>
      <c r="D1522" s="88">
        <f t="shared" si="370"/>
        <v>4.8057807668939052E-4</v>
      </c>
      <c r="E1522" s="89">
        <f t="shared" si="371"/>
        <v>-0.19917030957266493</v>
      </c>
      <c r="F1522" s="90">
        <f t="shared" si="372"/>
        <v>-0.19999999999999993</v>
      </c>
      <c r="G1522" s="90">
        <f t="shared" si="373"/>
        <v>8.0292622000177984E-4</v>
      </c>
      <c r="H1522" s="90">
        <f t="shared" si="374"/>
        <v>8.0348175426849227E-4</v>
      </c>
      <c r="I1522" s="87">
        <f t="shared" si="375"/>
        <v>1.3360339247851805</v>
      </c>
      <c r="J1522" s="88">
        <f t="shared" si="376"/>
        <v>1.3368351198061426</v>
      </c>
      <c r="K1522" s="88">
        <f t="shared" si="377"/>
        <v>1.3352327297642184</v>
      </c>
      <c r="L1522" s="91">
        <f t="shared" si="378"/>
        <v>5.9124578625596909E-4</v>
      </c>
      <c r="M1522" s="88">
        <f t="shared" si="379"/>
        <v>-1.0023220460721305E-4</v>
      </c>
      <c r="N1522" s="88">
        <f t="shared" si="380"/>
        <v>1.3352440003568562</v>
      </c>
      <c r="O1522" s="92">
        <f t="shared" si="381"/>
        <v>1.3361678384108917</v>
      </c>
      <c r="P1522" s="64"/>
      <c r="Q1522" s="85">
        <v>178.60000000000099</v>
      </c>
      <c r="R1522" s="64">
        <f t="shared" si="382"/>
        <v>0</v>
      </c>
      <c r="S1522" s="64">
        <f t="shared" si="383"/>
        <v>1.34</v>
      </c>
      <c r="T1522" s="64"/>
      <c r="U1522" s="64"/>
    </row>
    <row r="1523" spans="1:21">
      <c r="A1523" s="85">
        <v>179.60000000000099</v>
      </c>
      <c r="B1523" s="87">
        <f t="shared" si="368"/>
        <v>6.6585284652091519E-4</v>
      </c>
      <c r="C1523" s="88">
        <f t="shared" si="369"/>
        <v>8.537963969565401E-4</v>
      </c>
      <c r="D1523" s="88">
        <f t="shared" si="370"/>
        <v>4.7790929608529029E-4</v>
      </c>
      <c r="E1523" s="89">
        <f t="shared" si="371"/>
        <v>-0.19917491017167185</v>
      </c>
      <c r="F1523" s="90">
        <f t="shared" si="372"/>
        <v>-0.19999999999999987</v>
      </c>
      <c r="G1523" s="90">
        <f t="shared" si="373"/>
        <v>7.9847402741427048E-4</v>
      </c>
      <c r="H1523" s="90">
        <f t="shared" si="374"/>
        <v>7.9902341582509815E-4</v>
      </c>
      <c r="I1523" s="87">
        <f t="shared" si="375"/>
        <v>1.3360559316391079</v>
      </c>
      <c r="J1523" s="88">
        <f t="shared" si="376"/>
        <v>1.3368526989000238</v>
      </c>
      <c r="K1523" s="88">
        <f t="shared" si="377"/>
        <v>1.3352591643781917</v>
      </c>
      <c r="L1523" s="91">
        <f t="shared" si="378"/>
        <v>5.8796899357938502E-4</v>
      </c>
      <c r="M1523" s="88">
        <f t="shared" si="379"/>
        <v>-9.9674396969891862E-5</v>
      </c>
      <c r="N1523" s="88">
        <f t="shared" si="380"/>
        <v>1.3352703721776162</v>
      </c>
      <c r="O1523" s="92">
        <f t="shared" si="381"/>
        <v>1.336189102208412</v>
      </c>
      <c r="P1523" s="64"/>
      <c r="Q1523" s="85">
        <v>179.60000000000099</v>
      </c>
      <c r="R1523" s="64">
        <f t="shared" si="382"/>
        <v>0</v>
      </c>
      <c r="S1523" s="64">
        <f t="shared" si="383"/>
        <v>1.34</v>
      </c>
      <c r="T1523" s="64"/>
      <c r="U1523" s="64"/>
    </row>
    <row r="1524" spans="1:21">
      <c r="A1524" s="85">
        <v>180.60000000000099</v>
      </c>
      <c r="B1524" s="87">
        <f t="shared" si="368"/>
        <v>6.6217856748702864E-4</v>
      </c>
      <c r="C1524" s="88">
        <f t="shared" si="369"/>
        <v>8.4908714232052711E-4</v>
      </c>
      <c r="D1524" s="88">
        <f t="shared" si="370"/>
        <v>4.7526999265353024E-4</v>
      </c>
      <c r="E1524" s="89">
        <f t="shared" si="371"/>
        <v>-0.19917946003176296</v>
      </c>
      <c r="F1524" s="90">
        <f t="shared" si="372"/>
        <v>-0.20000000000000007</v>
      </c>
      <c r="G1524" s="90">
        <f t="shared" si="373"/>
        <v>7.9407093700370132E-4</v>
      </c>
      <c r="H1524" s="90">
        <f t="shared" si="374"/>
        <v>7.9461428098443442E-4</v>
      </c>
      <c r="I1524" s="87">
        <f t="shared" si="375"/>
        <v>1.3360776956185851</v>
      </c>
      <c r="J1524" s="88">
        <f t="shared" si="376"/>
        <v>1.3368700837893828</v>
      </c>
      <c r="K1524" s="88">
        <f t="shared" si="377"/>
        <v>1.3352853074477875</v>
      </c>
      <c r="L1524" s="91">
        <f t="shared" si="378"/>
        <v>5.8472832181261092E-4</v>
      </c>
      <c r="M1524" s="88">
        <f t="shared" si="379"/>
        <v>-9.9122763542736393E-5</v>
      </c>
      <c r="N1524" s="88">
        <f t="shared" si="380"/>
        <v>1.3352964531498148</v>
      </c>
      <c r="O1524" s="92">
        <f t="shared" si="381"/>
        <v>1.3362101313320827</v>
      </c>
      <c r="P1524" s="64"/>
      <c r="Q1524" s="85">
        <v>180.60000000000099</v>
      </c>
      <c r="R1524" s="64">
        <f t="shared" si="382"/>
        <v>0</v>
      </c>
      <c r="S1524" s="64">
        <f t="shared" si="383"/>
        <v>1.34</v>
      </c>
      <c r="T1524" s="64"/>
      <c r="U1524" s="64"/>
    </row>
    <row r="1525" spans="1:21">
      <c r="A1525" s="85">
        <v>181.60000000000099</v>
      </c>
      <c r="B1525" s="87">
        <f t="shared" si="368"/>
        <v>6.5854461639775733E-4</v>
      </c>
      <c r="C1525" s="88">
        <f t="shared" si="369"/>
        <v>8.4442955208934879E-4</v>
      </c>
      <c r="D1525" s="88">
        <f t="shared" si="370"/>
        <v>4.7265968070616586E-4</v>
      </c>
      <c r="E1525" s="89">
        <f t="shared" si="371"/>
        <v>-0.19918395998771551</v>
      </c>
      <c r="F1525" s="90">
        <f t="shared" si="372"/>
        <v>-0.2</v>
      </c>
      <c r="G1525" s="90">
        <f t="shared" si="373"/>
        <v>7.8971614092045368E-4</v>
      </c>
      <c r="H1525" s="90">
        <f t="shared" si="374"/>
        <v>7.9025353967730879E-4</v>
      </c>
      <c r="I1525" s="87">
        <f t="shared" si="375"/>
        <v>1.336099220722204</v>
      </c>
      <c r="J1525" s="88">
        <f t="shared" si="376"/>
        <v>1.3368872776747376</v>
      </c>
      <c r="K1525" s="88">
        <f t="shared" si="377"/>
        <v>1.3353111637696704</v>
      </c>
      <c r="L1525" s="91">
        <f t="shared" si="378"/>
        <v>5.8152317697585262E-4</v>
      </c>
      <c r="M1525" s="88">
        <f t="shared" si="379"/>
        <v>-9.8577202378969812E-5</v>
      </c>
      <c r="N1525" s="88">
        <f t="shared" si="380"/>
        <v>1.3353222480586147</v>
      </c>
      <c r="O1525" s="92">
        <f t="shared" si="381"/>
        <v>1.3362309296454835</v>
      </c>
      <c r="P1525" s="64"/>
      <c r="Q1525" s="85">
        <v>181.60000000000099</v>
      </c>
      <c r="R1525" s="64">
        <f t="shared" si="382"/>
        <v>0</v>
      </c>
      <c r="S1525" s="64">
        <f t="shared" si="383"/>
        <v>1.34</v>
      </c>
      <c r="T1525" s="64"/>
      <c r="U1525" s="64"/>
    </row>
    <row r="1526" spans="1:21">
      <c r="A1526" s="85">
        <v>182.60000000000099</v>
      </c>
      <c r="B1526" s="87">
        <f t="shared" si="368"/>
        <v>6.5495033293308232E-4</v>
      </c>
      <c r="C1526" s="88">
        <f t="shared" si="369"/>
        <v>8.3982278069913939E-4</v>
      </c>
      <c r="D1526" s="88">
        <f t="shared" si="370"/>
        <v>4.7007788516702524E-4</v>
      </c>
      <c r="E1526" s="89">
        <f t="shared" si="371"/>
        <v>-0.19918841085609565</v>
      </c>
      <c r="F1526" s="90">
        <f t="shared" si="372"/>
        <v>-0.19999999999999993</v>
      </c>
      <c r="G1526" s="90">
        <f t="shared" si="373"/>
        <v>7.8540884893969374E-4</v>
      </c>
      <c r="H1526" s="90">
        <f t="shared" si="374"/>
        <v>7.8594039951969874E-4</v>
      </c>
      <c r="I1526" s="87">
        <f t="shared" si="375"/>
        <v>1.3361205108612597</v>
      </c>
      <c r="J1526" s="88">
        <f t="shared" si="376"/>
        <v>1.3369042836866647</v>
      </c>
      <c r="K1526" s="88">
        <f t="shared" si="377"/>
        <v>1.3353367380358547</v>
      </c>
      <c r="L1526" s="91">
        <f t="shared" si="378"/>
        <v>5.7835297804160405E-4</v>
      </c>
      <c r="M1526" s="88">
        <f t="shared" si="379"/>
        <v>-9.8037613764526572E-5</v>
      </c>
      <c r="N1526" s="88">
        <f t="shared" si="380"/>
        <v>1.3353477615847806</v>
      </c>
      <c r="O1526" s="92">
        <f t="shared" si="381"/>
        <v>1.3362515009278464</v>
      </c>
      <c r="P1526" s="64"/>
      <c r="Q1526" s="85">
        <v>182.60000000000099</v>
      </c>
      <c r="R1526" s="64">
        <f t="shared" si="382"/>
        <v>0</v>
      </c>
      <c r="S1526" s="64">
        <f t="shared" si="383"/>
        <v>1.34</v>
      </c>
      <c r="T1526" s="64"/>
      <c r="U1526" s="64"/>
    </row>
    <row r="1527" spans="1:21">
      <c r="A1527" s="85">
        <v>183.60000000000099</v>
      </c>
      <c r="B1527" s="87">
        <f t="shared" si="368"/>
        <v>6.5139507111062502E-4</v>
      </c>
      <c r="C1527" s="88">
        <f t="shared" si="369"/>
        <v>8.3526600093778445E-4</v>
      </c>
      <c r="D1527" s="88">
        <f t="shared" si="370"/>
        <v>4.6752414128346559E-4</v>
      </c>
      <c r="E1527" s="89">
        <f t="shared" si="371"/>
        <v>-0.19919281343575063</v>
      </c>
      <c r="F1527" s="90">
        <f t="shared" si="372"/>
        <v>-0.20000000000000009</v>
      </c>
      <c r="G1527" s="90">
        <f t="shared" si="373"/>
        <v>7.8114828798333126E-4</v>
      </c>
      <c r="H1527" s="90">
        <f t="shared" si="374"/>
        <v>7.8167408533275009E-4</v>
      </c>
      <c r="I1527" s="87">
        <f t="shared" si="375"/>
        <v>1.3361415698621215</v>
      </c>
      <c r="J1527" s="88">
        <f t="shared" si="376"/>
        <v>1.3369211048876986</v>
      </c>
      <c r="K1527" s="88">
        <f t="shared" si="377"/>
        <v>1.3353620348365447</v>
      </c>
      <c r="L1527" s="91">
        <f t="shared" si="378"/>
        <v>5.7521715658364605E-4</v>
      </c>
      <c r="M1527" s="88">
        <f t="shared" si="379"/>
        <v>-9.7503900156012722E-5</v>
      </c>
      <c r="N1527" s="88">
        <f t="shared" si="380"/>
        <v>1.3353729983075122</v>
      </c>
      <c r="O1527" s="92">
        <f t="shared" si="381"/>
        <v>1.3362718488763436</v>
      </c>
      <c r="P1527" s="64"/>
      <c r="Q1527" s="85">
        <v>183.60000000000099</v>
      </c>
      <c r="R1527" s="64">
        <f t="shared" si="382"/>
        <v>0</v>
      </c>
      <c r="S1527" s="64">
        <f t="shared" si="383"/>
        <v>1.34</v>
      </c>
      <c r="T1527" s="64"/>
      <c r="U1527" s="64"/>
    </row>
    <row r="1528" spans="1:21">
      <c r="A1528" s="85">
        <v>184.60000000000099</v>
      </c>
      <c r="B1528" s="87">
        <f t="shared" si="368"/>
        <v>6.4787819889860359E-4</v>
      </c>
      <c r="C1528" s="88">
        <f t="shared" si="369"/>
        <v>8.3075840344973512E-4</v>
      </c>
      <c r="D1528" s="88">
        <f t="shared" si="370"/>
        <v>4.6499799434747207E-4</v>
      </c>
      <c r="E1528" s="89">
        <f t="shared" si="371"/>
        <v>-0.19919716850828731</v>
      </c>
      <c r="F1528" s="90">
        <f t="shared" si="372"/>
        <v>-0.19999999999999993</v>
      </c>
      <c r="G1528" s="90">
        <f t="shared" si="373"/>
        <v>7.7693370165745441E-4</v>
      </c>
      <c r="H1528" s="90">
        <f t="shared" si="374"/>
        <v>7.7745383867832427E-4</v>
      </c>
      <c r="I1528" s="87">
        <f t="shared" si="375"/>
        <v>1.3361624014685241</v>
      </c>
      <c r="J1528" s="88">
        <f t="shared" si="376"/>
        <v>1.3369377442741692</v>
      </c>
      <c r="K1528" s="88">
        <f t="shared" si="377"/>
        <v>1.3353870586628787</v>
      </c>
      <c r="L1528" s="91">
        <f t="shared" si="378"/>
        <v>5.7211515643721561E-4</v>
      </c>
      <c r="M1528" s="88">
        <f t="shared" si="379"/>
        <v>-9.6975966123021454E-5</v>
      </c>
      <c r="N1528" s="88">
        <f t="shared" si="380"/>
        <v>1.3353979627071824</v>
      </c>
      <c r="O1528" s="92">
        <f t="shared" si="381"/>
        <v>1.3362919771083037</v>
      </c>
      <c r="P1528" s="64"/>
      <c r="Q1528" s="85">
        <v>184.60000000000099</v>
      </c>
      <c r="R1528" s="64">
        <f t="shared" si="382"/>
        <v>0</v>
      </c>
      <c r="S1528" s="64">
        <f t="shared" si="383"/>
        <v>1.34</v>
      </c>
      <c r="T1528" s="64"/>
      <c r="U1528" s="64"/>
    </row>
    <row r="1529" spans="1:21">
      <c r="A1529" s="85">
        <v>185.60000000000099</v>
      </c>
      <c r="B1529" s="87">
        <f t="shared" si="368"/>
        <v>6.4439909784125954E-4</v>
      </c>
      <c r="C1529" s="88">
        <f t="shared" si="369"/>
        <v>8.2629919625676893E-4</v>
      </c>
      <c r="D1529" s="88">
        <f t="shared" si="370"/>
        <v>4.624989994257501E-4</v>
      </c>
      <c r="E1529" s="89">
        <f t="shared" si="371"/>
        <v>-0.19920147683853526</v>
      </c>
      <c r="F1529" s="90">
        <f t="shared" si="372"/>
        <v>-0.20000000000000007</v>
      </c>
      <c r="G1529" s="90">
        <f t="shared" si="373"/>
        <v>7.7276434980465822E-4</v>
      </c>
      <c r="H1529" s="90">
        <f t="shared" si="374"/>
        <v>7.732789174095115E-4</v>
      </c>
      <c r="I1529" s="87">
        <f t="shared" si="375"/>
        <v>1.336183009343787</v>
      </c>
      <c r="J1529" s="88">
        <f t="shared" si="376"/>
        <v>1.3369542047779837</v>
      </c>
      <c r="K1529" s="88">
        <f t="shared" si="377"/>
        <v>1.3354118139095905</v>
      </c>
      <c r="L1529" s="91">
        <f t="shared" si="378"/>
        <v>5.6904643336983408E-4</v>
      </c>
      <c r="M1529" s="88">
        <f t="shared" si="379"/>
        <v>-9.6453718290813648E-5</v>
      </c>
      <c r="N1529" s="88">
        <f t="shared" si="380"/>
        <v>1.3354226591679905</v>
      </c>
      <c r="O1529" s="92">
        <f t="shared" si="381"/>
        <v>1.3363118891633552</v>
      </c>
      <c r="P1529" s="64"/>
      <c r="Q1529" s="85">
        <v>185.60000000000099</v>
      </c>
      <c r="R1529" s="64">
        <f t="shared" si="382"/>
        <v>0</v>
      </c>
      <c r="S1529" s="64">
        <f t="shared" si="383"/>
        <v>1.34</v>
      </c>
      <c r="T1529" s="64"/>
      <c r="U1529" s="64"/>
    </row>
    <row r="1530" spans="1:21">
      <c r="A1530" s="85">
        <v>186.60000000000099</v>
      </c>
      <c r="B1530" s="87">
        <f t="shared" si="368"/>
        <v>6.4095716269628976E-4</v>
      </c>
      <c r="C1530" s="88">
        <f t="shared" si="369"/>
        <v>8.2188760429410378E-4</v>
      </c>
      <c r="D1530" s="88">
        <f t="shared" si="370"/>
        <v>4.6002672109847568E-4</v>
      </c>
      <c r="E1530" s="89">
        <f t="shared" si="371"/>
        <v>-0.19920573917499348</v>
      </c>
      <c r="F1530" s="90">
        <f t="shared" si="372"/>
        <v>-0.19999999999999979</v>
      </c>
      <c r="G1530" s="90">
        <f t="shared" si="373"/>
        <v>7.6863950807071072E-4</v>
      </c>
      <c r="H1530" s="90">
        <f t="shared" si="374"/>
        <v>7.6914859523554758E-4</v>
      </c>
      <c r="I1530" s="87">
        <f t="shared" si="375"/>
        <v>1.3362033970729623</v>
      </c>
      <c r="J1530" s="88">
        <f t="shared" si="376"/>
        <v>1.3369704892683461</v>
      </c>
      <c r="K1530" s="88">
        <f t="shared" si="377"/>
        <v>1.3354363048775786</v>
      </c>
      <c r="L1530" s="91">
        <f t="shared" si="378"/>
        <v>5.6601045476395288E-4</v>
      </c>
      <c r="M1530" s="88">
        <f t="shared" si="379"/>
        <v>-9.593706528519034E-5</v>
      </c>
      <c r="N1530" s="88">
        <f t="shared" si="380"/>
        <v>1.3354470919805279</v>
      </c>
      <c r="O1530" s="92">
        <f t="shared" si="381"/>
        <v>1.3363315885055016</v>
      </c>
      <c r="P1530" s="64"/>
      <c r="Q1530" s="85">
        <v>186.60000000000099</v>
      </c>
      <c r="R1530" s="64">
        <f t="shared" si="382"/>
        <v>0</v>
      </c>
      <c r="S1530" s="64">
        <f t="shared" si="383"/>
        <v>1.34</v>
      </c>
      <c r="T1530" s="64"/>
      <c r="U1530" s="64"/>
    </row>
    <row r="1531" spans="1:21">
      <c r="A1531" s="85">
        <v>187.60000000000099</v>
      </c>
      <c r="B1531" s="87">
        <f t="shared" si="368"/>
        <v>6.3755180108383467E-4</v>
      </c>
      <c r="C1531" s="88">
        <f t="shared" si="369"/>
        <v>8.1752286896129224E-4</v>
      </c>
      <c r="D1531" s="88">
        <f t="shared" si="370"/>
        <v>4.5758073320637703E-4</v>
      </c>
      <c r="E1531" s="89">
        <f t="shared" si="371"/>
        <v>-0.19920995625026539</v>
      </c>
      <c r="F1531" s="90">
        <f t="shared" si="372"/>
        <v>-0.20000000000000004</v>
      </c>
      <c r="G1531" s="90">
        <f t="shared" si="373"/>
        <v>7.6455846748502327E-4</v>
      </c>
      <c r="H1531" s="90">
        <f t="shared" si="374"/>
        <v>7.6506216130060162E-4</v>
      </c>
      <c r="I1531" s="87">
        <f t="shared" si="375"/>
        <v>1.3362235681649135</v>
      </c>
      <c r="J1531" s="88">
        <f t="shared" si="376"/>
        <v>1.3369866005534266</v>
      </c>
      <c r="K1531" s="88">
        <f t="shared" si="377"/>
        <v>1.3354605357764004</v>
      </c>
      <c r="L1531" s="91">
        <f t="shared" si="378"/>
        <v>5.6300669930758429E-4</v>
      </c>
      <c r="M1531" s="88">
        <f t="shared" si="379"/>
        <v>-9.5425917679223005E-5</v>
      </c>
      <c r="N1531" s="88">
        <f t="shared" si="380"/>
        <v>1.335471265344264</v>
      </c>
      <c r="O1531" s="92">
        <f t="shared" si="381"/>
        <v>1.3363510785251302</v>
      </c>
      <c r="P1531" s="64"/>
      <c r="Q1531" s="85">
        <v>187.60000000000099</v>
      </c>
      <c r="R1531" s="64">
        <f t="shared" si="382"/>
        <v>0</v>
      </c>
      <c r="S1531" s="64">
        <f t="shared" si="383"/>
        <v>1.34</v>
      </c>
      <c r="T1531" s="64"/>
      <c r="U1531" s="64"/>
    </row>
    <row r="1532" spans="1:21">
      <c r="A1532" s="85">
        <v>188.60000000000099</v>
      </c>
      <c r="B1532" s="87">
        <f t="shared" si="368"/>
        <v>6.3418243314659851E-4</v>
      </c>
      <c r="C1532" s="88">
        <f t="shared" si="369"/>
        <v>8.1320424768735011E-4</v>
      </c>
      <c r="D1532" s="88">
        <f t="shared" si="370"/>
        <v>4.551606186058468E-4</v>
      </c>
      <c r="E1532" s="89">
        <f t="shared" si="371"/>
        <v>-0.1992141287814771</v>
      </c>
      <c r="F1532" s="90">
        <f t="shared" si="372"/>
        <v>-0.19999999999999982</v>
      </c>
      <c r="G1532" s="90">
        <f t="shared" si="373"/>
        <v>7.6052053405441548E-4</v>
      </c>
      <c r="H1532" s="90">
        <f t="shared" si="374"/>
        <v>7.6101891977591811E-4</v>
      </c>
      <c r="I1532" s="87">
        <f t="shared" si="375"/>
        <v>1.3362435260543284</v>
      </c>
      <c r="J1532" s="88">
        <f t="shared" si="376"/>
        <v>1.3370025413819744</v>
      </c>
      <c r="K1532" s="88">
        <f t="shared" si="377"/>
        <v>1.3354845107266824</v>
      </c>
      <c r="L1532" s="91">
        <f t="shared" si="378"/>
        <v>5.6003465669689928E-4</v>
      </c>
      <c r="M1532" s="88">
        <f t="shared" si="379"/>
        <v>-9.4920187942007002E-5</v>
      </c>
      <c r="N1532" s="88">
        <f t="shared" si="380"/>
        <v>1.3354951833699511</v>
      </c>
      <c r="O1532" s="92">
        <f t="shared" si="381"/>
        <v>1.3363703625409578</v>
      </c>
      <c r="P1532" s="64"/>
      <c r="Q1532" s="85">
        <v>188.60000000000099</v>
      </c>
      <c r="R1532" s="64">
        <f t="shared" si="382"/>
        <v>0</v>
      </c>
      <c r="S1532" s="64">
        <f t="shared" si="383"/>
        <v>1.34</v>
      </c>
      <c r="T1532" s="64"/>
      <c r="U1532" s="64"/>
    </row>
    <row r="1533" spans="1:21">
      <c r="A1533" s="85">
        <v>189.60000000000099</v>
      </c>
      <c r="B1533" s="87">
        <f t="shared" si="368"/>
        <v>6.3084849122068852E-4</v>
      </c>
      <c r="C1533" s="88">
        <f t="shared" si="369"/>
        <v>8.0893101350959745E-4</v>
      </c>
      <c r="D1533" s="88">
        <f t="shared" si="370"/>
        <v>4.5276596893177964E-4</v>
      </c>
      <c r="E1533" s="89">
        <f t="shared" si="371"/>
        <v>-0.1992182574706847</v>
      </c>
      <c r="F1533" s="90">
        <f t="shared" si="372"/>
        <v>-0.19999999999999987</v>
      </c>
      <c r="G1533" s="90">
        <f t="shared" si="373"/>
        <v>7.5652502836968461E-4</v>
      </c>
      <c r="H1533" s="90">
        <f t="shared" si="374"/>
        <v>7.5701818946482613E-4</v>
      </c>
      <c r="I1533" s="87">
        <f t="shared" si="375"/>
        <v>1.3362632741036695</v>
      </c>
      <c r="J1533" s="88">
        <f t="shared" si="376"/>
        <v>1.3370183144448817</v>
      </c>
      <c r="K1533" s="88">
        <f t="shared" si="377"/>
        <v>1.3355082337624575</v>
      </c>
      <c r="L1533" s="91">
        <f t="shared" si="378"/>
        <v>5.5709382734613175E-4</v>
      </c>
      <c r="M1533" s="88">
        <f t="shared" si="379"/>
        <v>-9.4419790388106965E-5</v>
      </c>
      <c r="N1533" s="88">
        <f t="shared" si="380"/>
        <v>1.335518850081957</v>
      </c>
      <c r="O1533" s="92">
        <f t="shared" si="381"/>
        <v>1.3363894438019137</v>
      </c>
      <c r="P1533" s="64"/>
      <c r="Q1533" s="85">
        <v>189.60000000000099</v>
      </c>
      <c r="R1533" s="64">
        <f t="shared" si="382"/>
        <v>0</v>
      </c>
      <c r="S1533" s="64">
        <f t="shared" si="383"/>
        <v>1.34</v>
      </c>
      <c r="T1533" s="64"/>
      <c r="U1533" s="64"/>
    </row>
    <row r="1534" spans="1:21">
      <c r="A1534" s="85">
        <v>190.60000000000099</v>
      </c>
      <c r="B1534" s="87">
        <f t="shared" si="368"/>
        <v>6.2754941951678365E-4</v>
      </c>
      <c r="C1534" s="88">
        <f t="shared" si="369"/>
        <v>8.0470245466570691E-4</v>
      </c>
      <c r="D1534" s="88">
        <f t="shared" si="370"/>
        <v>4.5039638436786039E-4</v>
      </c>
      <c r="E1534" s="89">
        <f t="shared" si="371"/>
        <v>-0.19922234300526795</v>
      </c>
      <c r="F1534" s="90">
        <f t="shared" si="372"/>
        <v>-0.20000000000000004</v>
      </c>
      <c r="G1534" s="90">
        <f t="shared" si="373"/>
        <v>7.5257128522451312E-4</v>
      </c>
      <c r="H1534" s="90">
        <f t="shared" si="374"/>
        <v>7.530593034201404E-4</v>
      </c>
      <c r="I1534" s="87">
        <f t="shared" si="375"/>
        <v>1.3362828156050623</v>
      </c>
      <c r="J1534" s="88">
        <f t="shared" si="376"/>
        <v>1.3370339223766983</v>
      </c>
      <c r="K1534" s="88">
        <f t="shared" si="377"/>
        <v>1.3355317088334264</v>
      </c>
      <c r="L1534" s="91">
        <f t="shared" si="378"/>
        <v>5.5418372210893675E-4</v>
      </c>
      <c r="M1534" s="88">
        <f t="shared" si="379"/>
        <v>-9.3924641129521493E-5</v>
      </c>
      <c r="N1534" s="88">
        <f t="shared" si="380"/>
        <v>1.3355422694205201</v>
      </c>
      <c r="O1534" s="92">
        <f t="shared" si="381"/>
        <v>1.3364083254889656</v>
      </c>
      <c r="P1534" s="64"/>
      <c r="Q1534" s="85">
        <v>190.60000000000099</v>
      </c>
      <c r="R1534" s="64">
        <f t="shared" si="382"/>
        <v>0</v>
      </c>
      <c r="S1534" s="64">
        <f t="shared" si="383"/>
        <v>1.34</v>
      </c>
      <c r="T1534" s="64"/>
      <c r="U1534" s="64"/>
    </row>
    <row r="1535" spans="1:21">
      <c r="A1535" s="85">
        <v>191.60000000000099</v>
      </c>
      <c r="B1535" s="87">
        <f t="shared" si="368"/>
        <v>6.2428467381125464E-4</v>
      </c>
      <c r="C1535" s="88">
        <f t="shared" si="369"/>
        <v>8.0051787419848275E-4</v>
      </c>
      <c r="D1535" s="88">
        <f t="shared" si="370"/>
        <v>4.4805147342402647E-4</v>
      </c>
      <c r="E1535" s="89">
        <f t="shared" si="371"/>
        <v>-0.19922638605831228</v>
      </c>
      <c r="F1535" s="90">
        <f t="shared" si="372"/>
        <v>-0.19999999999999996</v>
      </c>
      <c r="G1535" s="90">
        <f t="shared" si="373"/>
        <v>7.4865865324626321E-4</v>
      </c>
      <c r="H1535" s="90">
        <f t="shared" si="374"/>
        <v>7.4914160857350554E-4</v>
      </c>
      <c r="I1535" s="87">
        <f t="shared" si="375"/>
        <v>1.3363021537821247</v>
      </c>
      <c r="J1535" s="88">
        <f t="shared" si="376"/>
        <v>1.3370493677570978</v>
      </c>
      <c r="K1535" s="88">
        <f t="shared" si="377"/>
        <v>1.3355549398071516</v>
      </c>
      <c r="L1535" s="91">
        <f t="shared" si="378"/>
        <v>5.5130386200571242E-4</v>
      </c>
      <c r="M1535" s="88">
        <f t="shared" si="379"/>
        <v>-9.3434658029168467E-5</v>
      </c>
      <c r="N1535" s="88">
        <f t="shared" si="380"/>
        <v>1.3355654452439381</v>
      </c>
      <c r="O1535" s="92">
        <f t="shared" si="381"/>
        <v>1.336427010716887</v>
      </c>
      <c r="P1535" s="64"/>
      <c r="Q1535" s="85">
        <v>191.60000000000099</v>
      </c>
      <c r="R1535" s="64">
        <f t="shared" si="382"/>
        <v>0</v>
      </c>
      <c r="S1535" s="64">
        <f t="shared" si="383"/>
        <v>1.34</v>
      </c>
      <c r="T1535" s="64"/>
      <c r="U1535" s="64"/>
    </row>
    <row r="1536" spans="1:21">
      <c r="A1536" s="85">
        <v>192.60000000000099</v>
      </c>
      <c r="B1536" s="87">
        <f t="shared" si="368"/>
        <v>6.2105372114687604E-4</v>
      </c>
      <c r="C1536" s="88">
        <f t="shared" si="369"/>
        <v>7.9637658957290602E-4</v>
      </c>
      <c r="D1536" s="88">
        <f t="shared" si="370"/>
        <v>4.45730852720846E-4</v>
      </c>
      <c r="E1536" s="89">
        <f t="shared" si="371"/>
        <v>-0.19923038728897705</v>
      </c>
      <c r="F1536" s="90">
        <f t="shared" si="372"/>
        <v>-0.19999999999999982</v>
      </c>
      <c r="G1536" s="90">
        <f t="shared" si="373"/>
        <v>7.447864945382285E-4</v>
      </c>
      <c r="H1536" s="90">
        <f t="shared" si="374"/>
        <v>7.4526446537625114E-4</v>
      </c>
      <c r="I1536" s="87">
        <f t="shared" si="375"/>
        <v>1.3363212917917402</v>
      </c>
      <c r="J1536" s="88">
        <f t="shared" si="376"/>
        <v>1.3370646531123009</v>
      </c>
      <c r="K1536" s="88">
        <f t="shared" si="377"/>
        <v>1.3355779304711797</v>
      </c>
      <c r="L1536" s="91">
        <f t="shared" si="378"/>
        <v>5.4845377796236322E-4</v>
      </c>
      <c r="M1536" s="88">
        <f t="shared" si="379"/>
        <v>-9.2949760654394703E-5</v>
      </c>
      <c r="N1536" s="88">
        <f t="shared" si="380"/>
        <v>1.3355883813306855</v>
      </c>
      <c r="O1536" s="92">
        <f t="shared" si="381"/>
        <v>1.3364455025359696</v>
      </c>
      <c r="P1536" s="64"/>
      <c r="Q1536" s="85">
        <v>192.60000000000099</v>
      </c>
      <c r="R1536" s="64">
        <f t="shared" si="382"/>
        <v>0</v>
      </c>
      <c r="S1536" s="64">
        <f t="shared" si="383"/>
        <v>1.34</v>
      </c>
      <c r="T1536" s="64"/>
      <c r="U1536" s="64"/>
    </row>
    <row r="1537" spans="1:21">
      <c r="A1537" s="85">
        <v>193.60000000000099</v>
      </c>
      <c r="B1537" s="87">
        <f t="shared" si="368"/>
        <v>6.178560395427834E-4</v>
      </c>
      <c r="C1537" s="88">
        <f t="shared" si="369"/>
        <v>7.9227793230500531E-4</v>
      </c>
      <c r="D1537" s="88">
        <f t="shared" si="370"/>
        <v>4.4343414678056154E-4</v>
      </c>
      <c r="E1537" s="89">
        <f t="shared" si="371"/>
        <v>-0.19923434734285581</v>
      </c>
      <c r="F1537" s="90">
        <f t="shared" si="372"/>
        <v>-0.19999999999999993</v>
      </c>
      <c r="G1537" s="90">
        <f t="shared" si="373"/>
        <v>7.4095418433293156E-4</v>
      </c>
      <c r="H1537" s="90">
        <f t="shared" si="374"/>
        <v>7.4142724745134003E-4</v>
      </c>
      <c r="I1537" s="87">
        <f t="shared" si="375"/>
        <v>1.336340232725775</v>
      </c>
      <c r="J1537" s="88">
        <f t="shared" si="376"/>
        <v>1.3370797809164485</v>
      </c>
      <c r="K1537" s="88">
        <f t="shared" si="377"/>
        <v>1.3356006845351014</v>
      </c>
      <c r="L1537" s="91">
        <f t="shared" si="378"/>
        <v>5.456330105541846E-4</v>
      </c>
      <c r="M1537" s="88">
        <f t="shared" si="379"/>
        <v>-9.2469870233998481E-5</v>
      </c>
      <c r="N1537" s="88">
        <f t="shared" si="380"/>
        <v>1.3356110813814681</v>
      </c>
      <c r="O1537" s="92">
        <f t="shared" si="381"/>
        <v>1.3364638039336836</v>
      </c>
      <c r="P1537" s="64"/>
      <c r="Q1537" s="85">
        <v>193.60000000000099</v>
      </c>
      <c r="R1537" s="64">
        <f t="shared" si="382"/>
        <v>0</v>
      </c>
      <c r="S1537" s="64">
        <f t="shared" si="383"/>
        <v>1.34</v>
      </c>
      <c r="T1537" s="64"/>
      <c r="U1537" s="64"/>
    </row>
    <row r="1538" spans="1:21">
      <c r="A1538" s="85">
        <v>194.60000000000099</v>
      </c>
      <c r="B1538" s="87">
        <f t="shared" si="368"/>
        <v>6.1469111771334591E-4</v>
      </c>
      <c r="C1538" s="88">
        <f t="shared" si="369"/>
        <v>7.8822124760212942E-4</v>
      </c>
      <c r="D1538" s="88">
        <f t="shared" si="370"/>
        <v>4.4116098782456239E-4</v>
      </c>
      <c r="E1538" s="89">
        <f t="shared" si="371"/>
        <v>-0.19923826685232193</v>
      </c>
      <c r="F1538" s="90">
        <f t="shared" si="372"/>
        <v>-0.19999999999999993</v>
      </c>
      <c r="G1538" s="90">
        <f t="shared" si="373"/>
        <v>7.3716111065606955E-4</v>
      </c>
      <c r="H1538" s="90">
        <f t="shared" si="374"/>
        <v>7.3762934125601505E-4</v>
      </c>
      <c r="I1538" s="87">
        <f t="shared" si="375"/>
        <v>1.3363589796127446</v>
      </c>
      <c r="J1538" s="88">
        <f t="shared" si="376"/>
        <v>1.3370947535929425</v>
      </c>
      <c r="K1538" s="88">
        <f t="shared" si="377"/>
        <v>1.3356232056325468</v>
      </c>
      <c r="L1538" s="91">
        <f t="shared" si="378"/>
        <v>5.4284110976001246E-4</v>
      </c>
      <c r="M1538" s="88">
        <f t="shared" si="379"/>
        <v>-9.1994909614941732E-5</v>
      </c>
      <c r="N1538" s="88">
        <f t="shared" si="380"/>
        <v>1.3356335490212139</v>
      </c>
      <c r="O1538" s="92">
        <f t="shared" si="381"/>
        <v>1.3364819178362872</v>
      </c>
      <c r="P1538" s="64"/>
      <c r="Q1538" s="85">
        <v>194.60000000000099</v>
      </c>
      <c r="R1538" s="64">
        <f t="shared" si="382"/>
        <v>0</v>
      </c>
      <c r="S1538" s="64">
        <f t="shared" si="383"/>
        <v>1.34</v>
      </c>
      <c r="T1538" s="64"/>
      <c r="U1538" s="64"/>
    </row>
    <row r="1539" spans="1:21">
      <c r="A1539" s="85">
        <v>195.60000000000099</v>
      </c>
      <c r="B1539" s="87">
        <f t="shared" si="368"/>
        <v>6.1155845479563442E-4</v>
      </c>
      <c r="C1539" s="88">
        <f t="shared" si="369"/>
        <v>7.8420589401421623E-4</v>
      </c>
      <c r="D1539" s="88">
        <f t="shared" si="370"/>
        <v>4.3891101557705261E-4</v>
      </c>
      <c r="E1539" s="89">
        <f t="shared" si="371"/>
        <v>-0.19924214643686583</v>
      </c>
      <c r="F1539" s="90">
        <f t="shared" si="372"/>
        <v>-0.2</v>
      </c>
      <c r="G1539" s="90">
        <f t="shared" si="373"/>
        <v>7.3340667400072961E-4</v>
      </c>
      <c r="H1539" s="90">
        <f t="shared" si="374"/>
        <v>7.3387014575476131E-4</v>
      </c>
      <c r="I1539" s="87">
        <f t="shared" si="375"/>
        <v>1.3363775354194274</v>
      </c>
      <c r="J1539" s="88">
        <f t="shared" si="376"/>
        <v>1.3371095735157361</v>
      </c>
      <c r="K1539" s="88">
        <f t="shared" si="377"/>
        <v>1.3356454973231187</v>
      </c>
      <c r="L1539" s="91">
        <f t="shared" si="378"/>
        <v>5.4007763472198279E-4</v>
      </c>
      <c r="M1539" s="88">
        <f t="shared" si="379"/>
        <v>-9.1524803221576368E-5</v>
      </c>
      <c r="N1539" s="88">
        <f t="shared" si="380"/>
        <v>1.3356557878010025</v>
      </c>
      <c r="O1539" s="92">
        <f t="shared" si="381"/>
        <v>1.3364998471103864</v>
      </c>
      <c r="P1539" s="64"/>
      <c r="Q1539" s="85">
        <v>195.60000000000099</v>
      </c>
      <c r="R1539" s="64">
        <f t="shared" si="382"/>
        <v>0</v>
      </c>
      <c r="S1539" s="64">
        <f t="shared" si="383"/>
        <v>1.34</v>
      </c>
      <c r="T1539" s="64"/>
      <c r="U1539" s="64"/>
    </row>
    <row r="1540" spans="1:21">
      <c r="A1540" s="85">
        <v>196.60000000000099</v>
      </c>
      <c r="B1540" s="87">
        <f t="shared" si="368"/>
        <v>6.08457560085181E-4</v>
      </c>
      <c r="C1540" s="88">
        <f t="shared" si="369"/>
        <v>7.8023124309566463E-4</v>
      </c>
      <c r="D1540" s="88">
        <f t="shared" si="370"/>
        <v>4.3668387707469742E-4</v>
      </c>
      <c r="E1540" s="89">
        <f t="shared" si="371"/>
        <v>-0.19924598670342131</v>
      </c>
      <c r="F1540" s="90">
        <f t="shared" si="372"/>
        <v>-0.1999999999999999</v>
      </c>
      <c r="G1540" s="90">
        <f t="shared" si="373"/>
        <v>7.2969028701150914E-4</v>
      </c>
      <c r="H1540" s="90">
        <f t="shared" si="374"/>
        <v>7.3014907210221713E-4</v>
      </c>
      <c r="I1540" s="87">
        <f t="shared" si="375"/>
        <v>1.3363959030524288</v>
      </c>
      <c r="J1540" s="88">
        <f t="shared" si="376"/>
        <v>1.3371242430105883</v>
      </c>
      <c r="K1540" s="88">
        <f t="shared" si="377"/>
        <v>1.3356675630942694</v>
      </c>
      <c r="L1540" s="91">
        <f t="shared" si="378"/>
        <v>5.3734215351405076E-4</v>
      </c>
      <c r="M1540" s="88">
        <f t="shared" si="379"/>
        <v>-9.1059477015057171E-5</v>
      </c>
      <c r="N1540" s="88">
        <f t="shared" si="380"/>
        <v>1.3356778011999353</v>
      </c>
      <c r="O1540" s="92">
        <f t="shared" si="381"/>
        <v>1.3365175945644459</v>
      </c>
      <c r="P1540" s="64"/>
      <c r="Q1540" s="85">
        <v>196.60000000000099</v>
      </c>
      <c r="R1540" s="64">
        <f t="shared" si="382"/>
        <v>0</v>
      </c>
      <c r="S1540" s="64">
        <f t="shared" si="383"/>
        <v>1.34</v>
      </c>
      <c r="T1540" s="64"/>
      <c r="U1540" s="64"/>
    </row>
    <row r="1541" spans="1:21">
      <c r="A1541" s="85">
        <v>197.60000000000099</v>
      </c>
      <c r="B1541" s="87">
        <f t="shared" si="368"/>
        <v>6.053879527797366E-4</v>
      </c>
      <c r="C1541" s="88">
        <f t="shared" si="369"/>
        <v>7.7629667907743892E-4</v>
      </c>
      <c r="D1541" s="88">
        <f t="shared" si="370"/>
        <v>4.3447922648203428E-4</v>
      </c>
      <c r="E1541" s="89">
        <f t="shared" si="371"/>
        <v>-0.19924978824668266</v>
      </c>
      <c r="F1541" s="90">
        <f t="shared" si="372"/>
        <v>-0.19999999999999993</v>
      </c>
      <c r="G1541" s="90">
        <f t="shared" si="373"/>
        <v>7.2601137417819183E-4</v>
      </c>
      <c r="H1541" s="90">
        <f t="shared" si="374"/>
        <v>7.2646554333568388E-4</v>
      </c>
      <c r="I1541" s="87">
        <f t="shared" si="375"/>
        <v>1.3364140853597015</v>
      </c>
      <c r="J1541" s="88">
        <f t="shared" si="376"/>
        <v>1.3371387643562842</v>
      </c>
      <c r="K1541" s="88">
        <f t="shared" si="377"/>
        <v>1.3356894063631191</v>
      </c>
      <c r="L1541" s="91">
        <f t="shared" si="378"/>
        <v>5.3463424291727037E-4</v>
      </c>
      <c r="M1541" s="88">
        <f t="shared" si="379"/>
        <v>-9.0598858454435862E-5</v>
      </c>
      <c r="N1541" s="88">
        <f t="shared" si="380"/>
        <v>1.3356995926269513</v>
      </c>
      <c r="O1541" s="92">
        <f t="shared" si="381"/>
        <v>1.3365351629502575</v>
      </c>
      <c r="P1541" s="64"/>
      <c r="Q1541" s="85">
        <v>197.60000000000099</v>
      </c>
      <c r="R1541" s="64">
        <f t="shared" si="382"/>
        <v>0</v>
      </c>
      <c r="S1541" s="64">
        <f t="shared" si="383"/>
        <v>1.34</v>
      </c>
      <c r="T1541" s="64"/>
      <c r="U1541" s="64"/>
    </row>
    <row r="1542" spans="1:21">
      <c r="A1542" s="85">
        <v>198.60000000000099</v>
      </c>
      <c r="B1542" s="87">
        <f t="shared" si="368"/>
        <v>6.0234916173074692E-4</v>
      </c>
      <c r="C1542" s="88">
        <f t="shared" si="369"/>
        <v>7.7240159854904348E-4</v>
      </c>
      <c r="D1542" s="88">
        <f t="shared" si="370"/>
        <v>4.3229672491245036E-4</v>
      </c>
      <c r="E1542" s="89">
        <f t="shared" si="371"/>
        <v>-0.19925355164940997</v>
      </c>
      <c r="F1542" s="90">
        <f t="shared" si="372"/>
        <v>-0.19999999999999996</v>
      </c>
      <c r="G1542" s="90">
        <f t="shared" si="373"/>
        <v>7.2236937153864311E-4</v>
      </c>
      <c r="H1542" s="90">
        <f t="shared" si="374"/>
        <v>7.2281899407689628E-4</v>
      </c>
      <c r="I1542" s="87">
        <f t="shared" si="375"/>
        <v>1.3364320851320148</v>
      </c>
      <c r="J1542" s="88">
        <f t="shared" si="376"/>
        <v>1.3371531397858099</v>
      </c>
      <c r="K1542" s="88">
        <f t="shared" si="377"/>
        <v>1.3357110304782198</v>
      </c>
      <c r="L1542" s="91">
        <f t="shared" si="378"/>
        <v>5.319534882001712E-4</v>
      </c>
      <c r="M1542" s="88">
        <f t="shared" si="379"/>
        <v>-9.0142876459269695E-5</v>
      </c>
      <c r="N1542" s="88">
        <f t="shared" si="380"/>
        <v>1.3357211654225862</v>
      </c>
      <c r="O1542" s="92">
        <f t="shared" si="381"/>
        <v>1.3365525549643611</v>
      </c>
      <c r="P1542" s="64"/>
      <c r="Q1542" s="85">
        <v>198.60000000000099</v>
      </c>
      <c r="R1542" s="64">
        <f t="shared" si="382"/>
        <v>0</v>
      </c>
      <c r="S1542" s="64">
        <f t="shared" si="383"/>
        <v>1.34</v>
      </c>
      <c r="T1542" s="64"/>
      <c r="U1542" s="64"/>
    </row>
    <row r="1543" spans="1:21">
      <c r="A1543" s="85">
        <v>199.60000000000099</v>
      </c>
      <c r="B1543" s="87">
        <f t="shared" ref="B1543:B1606" si="384">(R_dead_char*(A1543)+R_c*m_c)/(A1543+m_c)</f>
        <v>5.993407252022745E-4</v>
      </c>
      <c r="C1543" s="88">
        <f t="shared" ref="C1543:C1606" si="385">B1543*(1+SQRT(E1543^2+F1543^2))</f>
        <v>7.6854541015002466E-4</v>
      </c>
      <c r="D1543" s="88">
        <f t="shared" ref="D1543:D1606" si="386">B1543*(1-SQRT(E1543^2+F1543^2))</f>
        <v>4.3013604025452429E-4</v>
      </c>
      <c r="E1543" s="89">
        <f t="shared" ref="E1543:E1606" si="387">(B1543-G1543)/B1543</f>
        <v>-0.19925727748272967</v>
      </c>
      <c r="F1543" s="90">
        <f t="shared" ref="F1543:F1606" si="388">(B1543-H1543)/B1543</f>
        <v>-0.19999999999999996</v>
      </c>
      <c r="G1543" s="90">
        <f t="shared" ref="G1543:G1606" si="389">(R_dead_char*A1543+R_c*(m_c+sig_m_c))/(A1543+(m_c+sig_m_c))</f>
        <v>7.1876372639060454E-4</v>
      </c>
      <c r="H1543" s="90">
        <f t="shared" ref="H1543:H1606" si="390">(R_dead_char*A1543+(R_c+sig_Rc)*(m_c))/(A1543+m_c)</f>
        <v>7.1920887024272938E-4</v>
      </c>
      <c r="I1543" s="87">
        <f t="shared" ref="I1543:I1606" si="391">(R_mod_char*(A1543)+R_c*m_c)/(A1543+m_c)</f>
        <v>1.3364499051043854</v>
      </c>
      <c r="J1543" s="88">
        <f t="shared" ref="J1543:J1606" si="392">I1543*(1+SQRT(L1543^2+M1543^2))</f>
        <v>1.3371673714875041</v>
      </c>
      <c r="K1543" s="88">
        <f t="shared" ref="K1543:K1606" si="393">I1543*(1-SQRT(L1543^2+M1543^2))</f>
        <v>1.3357324387212668</v>
      </c>
      <c r="L1543" s="91">
        <f t="shared" ref="L1543:L1606" si="394">(I1543-N1543)/I1543</f>
        <v>5.2929948290904229E-4</v>
      </c>
      <c r="M1543" s="88">
        <f t="shared" ref="M1543:M1606" si="395">(I1543-O1543)/I1543</f>
        <v>-8.969146137291251E-5</v>
      </c>
      <c r="N1543" s="88">
        <f t="shared" ref="N1543:N1606" si="396">(R_mod_char*A1543+(R_c*(m_c+sig_m_c)))/(A1543+(m_c+sig_m_c))</f>
        <v>1.3357425228606798</v>
      </c>
      <c r="O1543" s="92">
        <f t="shared" ref="O1543:O1606" si="397">(R_mod_char*A1543+(R_c+sig_Rc)*(m_c))/(A1543+(m_c))</f>
        <v>1.3365697732494259</v>
      </c>
      <c r="P1543" s="64"/>
      <c r="Q1543" s="85">
        <v>199.60000000000099</v>
      </c>
      <c r="R1543" s="64">
        <f t="shared" ref="R1543:R1606" si="398">R_bulk_dead_std</f>
        <v>0</v>
      </c>
      <c r="S1543" s="64">
        <f t="shared" ref="S1543:S1606" si="399">R_bulk_mod_std</f>
        <v>1.34</v>
      </c>
      <c r="T1543" s="64"/>
      <c r="U1543" s="64"/>
    </row>
    <row r="1544" spans="1:21">
      <c r="A1544" s="85">
        <v>200.60000000000099</v>
      </c>
      <c r="B1544" s="87">
        <f>(R_dead_char*(A1544)+R_c*m_c)/(A1544+m_c)</f>
        <v>5.9636219063711061E-4</v>
      </c>
      <c r="C1544" s="88">
        <f t="shared" si="385"/>
        <v>7.6472753427066697E-4</v>
      </c>
      <c r="D1544" s="88">
        <f t="shared" si="386"/>
        <v>4.2799684700355419E-4</v>
      </c>
      <c r="E1544" s="89">
        <f t="shared" si="387"/>
        <v>-0.19926096630642082</v>
      </c>
      <c r="F1544" s="90">
        <f t="shared" si="388"/>
        <v>-0.20000000000000007</v>
      </c>
      <c r="G1544" s="90">
        <f t="shared" si="389"/>
        <v>7.1519389701207522E-4</v>
      </c>
      <c r="H1544" s="90">
        <f t="shared" si="390"/>
        <v>7.1563462876453278E-4</v>
      </c>
      <c r="I1544" s="87">
        <f t="shared" si="391"/>
        <v>1.3364675479574595</v>
      </c>
      <c r="J1544" s="88">
        <f t="shared" si="392"/>
        <v>1.3371814616061601</v>
      </c>
      <c r="K1544" s="88">
        <f t="shared" si="393"/>
        <v>1.3357536343087588</v>
      </c>
      <c r="L1544" s="91">
        <f t="shared" si="394"/>
        <v>5.2667182865998139E-4</v>
      </c>
      <c r="M1544" s="88">
        <f t="shared" si="395"/>
        <v>-8.9244544927319009E-5</v>
      </c>
      <c r="N1544" s="88">
        <f t="shared" si="396"/>
        <v>1.335763668150032</v>
      </c>
      <c r="O1544" s="92">
        <f t="shared" si="397"/>
        <v>1.3365868203955871</v>
      </c>
      <c r="P1544" s="64"/>
      <c r="Q1544" s="85">
        <v>200.60000000000099</v>
      </c>
      <c r="R1544" s="64">
        <f t="shared" si="398"/>
        <v>0</v>
      </c>
      <c r="S1544" s="64">
        <f t="shared" si="399"/>
        <v>1.34</v>
      </c>
      <c r="T1544" s="64"/>
      <c r="U1544" s="64"/>
    </row>
    <row r="1545" spans="1:21">
      <c r="A1545" s="85">
        <v>201.60000000000099</v>
      </c>
      <c r="B1545" s="87">
        <f t="shared" si="384"/>
        <v>5.9341311442982596E-4</v>
      </c>
      <c r="C1545" s="88">
        <f t="shared" si="385"/>
        <v>7.6094740276156704E-4</v>
      </c>
      <c r="D1545" s="88">
        <f t="shared" si="386"/>
        <v>4.2587882609808488E-4</v>
      </c>
      <c r="E1545" s="89">
        <f t="shared" si="387"/>
        <v>-0.19926461866919701</v>
      </c>
      <c r="F1545" s="90">
        <f t="shared" si="388"/>
        <v>-0.2</v>
      </c>
      <c r="G1545" s="90">
        <f t="shared" si="389"/>
        <v>7.116593523899858E-4</v>
      </c>
      <c r="H1545" s="90">
        <f t="shared" si="390"/>
        <v>7.1209573731579115E-4</v>
      </c>
      <c r="I1545" s="87">
        <f t="shared" si="391"/>
        <v>1.3364850163188609</v>
      </c>
      <c r="J1545" s="88">
        <f t="shared" si="392"/>
        <v>1.3371954122441121</v>
      </c>
      <c r="K1545" s="88">
        <f t="shared" si="393"/>
        <v>1.3357746203936098</v>
      </c>
      <c r="L1545" s="91">
        <f t="shared" si="394"/>
        <v>5.2407013494233776E-4</v>
      </c>
      <c r="M1545" s="88">
        <f t="shared" si="395"/>
        <v>-8.8802060207865164E-5</v>
      </c>
      <c r="N1545" s="88">
        <f t="shared" si="396"/>
        <v>1.3357846044360102</v>
      </c>
      <c r="O1545" s="92">
        <f t="shared" si="397"/>
        <v>1.3366036989417469</v>
      </c>
      <c r="P1545" s="64"/>
      <c r="Q1545" s="85">
        <v>201.60000000000099</v>
      </c>
      <c r="R1545" s="64">
        <f t="shared" si="398"/>
        <v>0</v>
      </c>
      <c r="S1545" s="64">
        <f t="shared" si="399"/>
        <v>1.34</v>
      </c>
      <c r="T1545" s="64"/>
      <c r="U1545" s="64"/>
    </row>
    <row r="1546" spans="1:21">
      <c r="A1546" s="85">
        <v>202.60000000000099</v>
      </c>
      <c r="B1546" s="87">
        <f t="shared" si="384"/>
        <v>5.9049306170652204E-4</v>
      </c>
      <c r="C1546" s="88">
        <f t="shared" si="385"/>
        <v>7.5720445865177794E-4</v>
      </c>
      <c r="D1546" s="88">
        <f t="shared" si="386"/>
        <v>4.2378166476126613E-4</v>
      </c>
      <c r="E1546" s="89">
        <f t="shared" si="387"/>
        <v>-0.19926823510897787</v>
      </c>
      <c r="F1546" s="90">
        <f t="shared" si="388"/>
        <v>-0.19999999999999993</v>
      </c>
      <c r="G1546" s="90">
        <f t="shared" si="389"/>
        <v>7.0815957195687746E-4</v>
      </c>
      <c r="H1546" s="90">
        <f t="shared" si="390"/>
        <v>7.085916740478264E-4</v>
      </c>
      <c r="I1546" s="87">
        <f t="shared" si="391"/>
        <v>1.3365023127644917</v>
      </c>
      <c r="J1546" s="88">
        <f t="shared" si="392"/>
        <v>1.3372092254622732</v>
      </c>
      <c r="K1546" s="88">
        <f t="shared" si="393"/>
        <v>1.3357954000667105</v>
      </c>
      <c r="L1546" s="91">
        <f t="shared" si="394"/>
        <v>5.2149401892258404E-4</v>
      </c>
      <c r="M1546" s="88">
        <f t="shared" si="395"/>
        <v>-8.8363941621009878E-5</v>
      </c>
      <c r="N1546" s="88">
        <f t="shared" si="396"/>
        <v>1.3358053348021088</v>
      </c>
      <c r="O1546" s="92">
        <f t="shared" si="397"/>
        <v>1.3366204113768332</v>
      </c>
      <c r="P1546" s="64"/>
      <c r="Q1546" s="85">
        <v>202.60000000000099</v>
      </c>
      <c r="R1546" s="64">
        <f t="shared" si="398"/>
        <v>0</v>
      </c>
      <c r="S1546" s="64">
        <f t="shared" si="399"/>
        <v>1.34</v>
      </c>
      <c r="T1546" s="64"/>
      <c r="U1546" s="64"/>
    </row>
    <row r="1547" spans="1:21">
      <c r="A1547" s="85">
        <v>203.60000000000099</v>
      </c>
      <c r="B1547" s="87">
        <f t="shared" si="384"/>
        <v>5.876016061110538E-4</v>
      </c>
      <c r="C1547" s="88">
        <f t="shared" si="385"/>
        <v>7.5349815587523222E-4</v>
      </c>
      <c r="D1547" s="88">
        <f t="shared" si="386"/>
        <v>4.2170505634687533E-4</v>
      </c>
      <c r="E1547" s="89">
        <f t="shared" si="387"/>
        <v>-0.19927181615315356</v>
      </c>
      <c r="F1547" s="90">
        <f t="shared" si="388"/>
        <v>-0.20000000000000007</v>
      </c>
      <c r="G1547" s="90">
        <f t="shared" si="389"/>
        <v>7.0469404533531348E-4</v>
      </c>
      <c r="H1547" s="90">
        <f t="shared" si="390"/>
        <v>7.0512192733326461E-4</v>
      </c>
      <c r="I1547" s="87">
        <f t="shared" si="391"/>
        <v>1.3365194398198021</v>
      </c>
      <c r="J1547" s="88">
        <f t="shared" si="392"/>
        <v>1.3372229032811556</v>
      </c>
      <c r="K1547" s="88">
        <f t="shared" si="393"/>
        <v>1.3358159763584487</v>
      </c>
      <c r="L1547" s="91">
        <f t="shared" si="394"/>
        <v>5.1894310525841094E-4</v>
      </c>
      <c r="M1547" s="88">
        <f t="shared" si="395"/>
        <v>-8.7930124860808535E-5</v>
      </c>
      <c r="N1547" s="88">
        <f t="shared" si="396"/>
        <v>1.3358258622714638</v>
      </c>
      <c r="O1547" s="92">
        <f t="shared" si="397"/>
        <v>1.3366369601410244</v>
      </c>
      <c r="P1547" s="64"/>
      <c r="Q1547" s="85">
        <v>203.60000000000099</v>
      </c>
      <c r="R1547" s="64">
        <f t="shared" si="398"/>
        <v>0</v>
      </c>
      <c r="S1547" s="64">
        <f t="shared" si="399"/>
        <v>1.34</v>
      </c>
      <c r="T1547" s="64"/>
      <c r="U1547" s="64"/>
    </row>
    <row r="1548" spans="1:21">
      <c r="A1548" s="85">
        <v>204.60000000000099</v>
      </c>
      <c r="B1548" s="87">
        <f t="shared" si="384"/>
        <v>5.847383295975023E-4</v>
      </c>
      <c r="C1548" s="88">
        <f t="shared" si="385"/>
        <v>7.4982795900515957E-4</v>
      </c>
      <c r="D1548" s="88">
        <f t="shared" si="386"/>
        <v>4.1964870018984502E-4</v>
      </c>
      <c r="E1548" s="89">
        <f t="shared" si="387"/>
        <v>-0.19927536231884058</v>
      </c>
      <c r="F1548" s="90">
        <f t="shared" si="388"/>
        <v>-0.19999999999999984</v>
      </c>
      <c r="G1548" s="90">
        <f t="shared" si="389"/>
        <v>7.0126227208975819E-4</v>
      </c>
      <c r="H1548" s="90">
        <f t="shared" si="390"/>
        <v>7.0168599551700267E-4</v>
      </c>
      <c r="I1548" s="87">
        <f t="shared" si="391"/>
        <v>1.3365363999610176</v>
      </c>
      <c r="J1548" s="88">
        <f t="shared" si="392"/>
        <v>1.3372364476818539</v>
      </c>
      <c r="K1548" s="88">
        <f t="shared" si="393"/>
        <v>1.335836352240181</v>
      </c>
      <c r="L1548" s="91">
        <f t="shared" si="394"/>
        <v>5.1641702591556844E-4</v>
      </c>
      <c r="M1548" s="88">
        <f t="shared" si="395"/>
        <v>-8.7500546878432255E-5</v>
      </c>
      <c r="N1548" s="88">
        <f t="shared" si="396"/>
        <v>1.3358461898083218</v>
      </c>
      <c r="O1548" s="92">
        <f t="shared" si="397"/>
        <v>1.3366533476269371</v>
      </c>
      <c r="P1548" s="64"/>
      <c r="Q1548" s="85">
        <v>204.60000000000099</v>
      </c>
      <c r="R1548" s="64">
        <f t="shared" si="398"/>
        <v>0</v>
      </c>
      <c r="S1548" s="64">
        <f t="shared" si="399"/>
        <v>1.34</v>
      </c>
      <c r="T1548" s="64"/>
      <c r="U1548" s="64"/>
    </row>
    <row r="1549" spans="1:21">
      <c r="A1549" s="85">
        <v>205.60000000000099</v>
      </c>
      <c r="B1549" s="87">
        <f t="shared" si="384"/>
        <v>5.8190282222868501E-4</v>
      </c>
      <c r="C1549" s="88">
        <f t="shared" si="385"/>
        <v>7.4619334299622878E-4</v>
      </c>
      <c r="D1549" s="88">
        <f t="shared" si="386"/>
        <v>4.1761230146114125E-4</v>
      </c>
      <c r="E1549" s="89">
        <f t="shared" si="387"/>
        <v>-0.19927887411313142</v>
      </c>
      <c r="F1549" s="90">
        <f t="shared" si="388"/>
        <v>-0.19999999999999984</v>
      </c>
      <c r="G1549" s="90">
        <f t="shared" si="389"/>
        <v>6.9786376148567102E-4</v>
      </c>
      <c r="H1549" s="90">
        <f t="shared" si="390"/>
        <v>6.9828338667442193E-4</v>
      </c>
      <c r="I1549" s="87">
        <f t="shared" si="391"/>
        <v>1.3365531956163321</v>
      </c>
      <c r="J1549" s="88">
        <f t="shared" si="392"/>
        <v>1.337249860607002</v>
      </c>
      <c r="K1549" s="88">
        <f t="shared" si="393"/>
        <v>1.3358565306256625</v>
      </c>
      <c r="L1549" s="91">
        <f t="shared" si="394"/>
        <v>5.1391541999110352E-4</v>
      </c>
      <c r="M1549" s="88">
        <f t="shared" si="395"/>
        <v>-8.7075145850870676E-5</v>
      </c>
      <c r="N1549" s="88">
        <f t="shared" si="396"/>
        <v>1.3358663203194665</v>
      </c>
      <c r="O1549" s="92">
        <f t="shared" si="397"/>
        <v>1.3366695761807779</v>
      </c>
      <c r="P1549" s="64"/>
      <c r="Q1549" s="85">
        <v>205.60000000000099</v>
      </c>
      <c r="R1549" s="64">
        <f t="shared" si="398"/>
        <v>0</v>
      </c>
      <c r="S1549" s="64">
        <f t="shared" si="399"/>
        <v>1.34</v>
      </c>
      <c r="T1549" s="64"/>
      <c r="U1549" s="64"/>
    </row>
    <row r="1550" spans="1:21">
      <c r="A1550" s="85">
        <v>206.60000000000099</v>
      </c>
      <c r="B1550" s="87">
        <f t="shared" si="384"/>
        <v>5.7909468198050098E-4</v>
      </c>
      <c r="C1550" s="88">
        <f t="shared" si="385"/>
        <v>7.4259379293415296E-4</v>
      </c>
      <c r="D1550" s="88">
        <f t="shared" si="386"/>
        <v>4.1559557102684901E-4</v>
      </c>
      <c r="E1550" s="89">
        <f t="shared" si="387"/>
        <v>-0.19928235203333594</v>
      </c>
      <c r="F1550" s="90">
        <f t="shared" si="388"/>
        <v>-0.19999999999999993</v>
      </c>
      <c r="G1550" s="90">
        <f t="shared" si="389"/>
        <v>6.944980322555719E-4</v>
      </c>
      <c r="H1550" s="90">
        <f t="shared" si="390"/>
        <v>6.9491361837660114E-4</v>
      </c>
      <c r="I1550" s="87">
        <f t="shared" si="391"/>
        <v>1.3365698291670689</v>
      </c>
      <c r="J1550" s="88">
        <f t="shared" si="392"/>
        <v>1.3372631439617004</v>
      </c>
      <c r="K1550" s="88">
        <f t="shared" si="393"/>
        <v>1.3358765143724374</v>
      </c>
      <c r="L1550" s="91">
        <f t="shared" si="394"/>
        <v>5.11437933540997E-4</v>
      </c>
      <c r="M1550" s="88">
        <f t="shared" si="395"/>
        <v>-8.6653861151642005E-5</v>
      </c>
      <c r="N1550" s="88">
        <f t="shared" si="396"/>
        <v>1.3358862566556065</v>
      </c>
      <c r="O1550" s="92">
        <f t="shared" si="397"/>
        <v>1.336685648103465</v>
      </c>
      <c r="P1550" s="64"/>
      <c r="Q1550" s="85">
        <v>206.60000000000099</v>
      </c>
      <c r="R1550" s="64">
        <f t="shared" si="398"/>
        <v>0</v>
      </c>
      <c r="S1550" s="64">
        <f t="shared" si="399"/>
        <v>1.34</v>
      </c>
      <c r="T1550" s="64"/>
      <c r="U1550" s="64"/>
    </row>
    <row r="1551" spans="1:21">
      <c r="A1551" s="85">
        <v>207.60000000000099</v>
      </c>
      <c r="B1551" s="87">
        <f t="shared" si="384"/>
        <v>5.7631351455191351E-4</v>
      </c>
      <c r="C1551" s="88">
        <f t="shared" si="385"/>
        <v>7.3902880379250768E-4</v>
      </c>
      <c r="D1551" s="88">
        <f t="shared" si="386"/>
        <v>4.135982253113194E-4</v>
      </c>
      <c r="E1551" s="89">
        <f t="shared" si="387"/>
        <v>-0.19928579656721562</v>
      </c>
      <c r="F1551" s="90">
        <f t="shared" si="388"/>
        <v>-0.19999999999999993</v>
      </c>
      <c r="G1551" s="90">
        <f t="shared" si="389"/>
        <v>6.911646123718432E-4</v>
      </c>
      <c r="H1551" s="90">
        <f t="shared" si="390"/>
        <v>6.9157621746229617E-4</v>
      </c>
      <c r="I1551" s="87">
        <f t="shared" si="391"/>
        <v>1.3365863029488041</v>
      </c>
      <c r="J1551" s="88">
        <f t="shared" si="392"/>
        <v>1.3372762996144216</v>
      </c>
      <c r="K1551" s="88">
        <f t="shared" si="393"/>
        <v>1.3358963062831866</v>
      </c>
      <c r="L1551" s="91">
        <f t="shared" si="394"/>
        <v>5.0898421941452418E-4</v>
      </c>
      <c r="M1551" s="88">
        <f t="shared" si="395"/>
        <v>-8.6236633321848705E-5</v>
      </c>
      <c r="N1551" s="88">
        <f t="shared" si="396"/>
        <v>1.3359060016127176</v>
      </c>
      <c r="O1551" s="92">
        <f t="shared" si="397"/>
        <v>1.3367015656517145</v>
      </c>
      <c r="P1551" s="64"/>
      <c r="Q1551" s="85">
        <v>207.60000000000099</v>
      </c>
      <c r="R1551" s="64">
        <f t="shared" si="398"/>
        <v>0</v>
      </c>
      <c r="S1551" s="64">
        <f t="shared" si="399"/>
        <v>1.34</v>
      </c>
      <c r="T1551" s="64"/>
      <c r="U1551" s="64"/>
    </row>
    <row r="1552" spans="1:21">
      <c r="A1552" s="85">
        <v>208.60000000000099</v>
      </c>
      <c r="B1552" s="87">
        <f t="shared" si="384"/>
        <v>5.7355893318038155E-4</v>
      </c>
      <c r="C1552" s="88">
        <f t="shared" si="385"/>
        <v>7.3549788019651907E-4</v>
      </c>
      <c r="D1552" s="88">
        <f t="shared" si="386"/>
        <v>4.1161998616424402E-4</v>
      </c>
      <c r="E1552" s="89">
        <f t="shared" si="387"/>
        <v>-0.19928920819321302</v>
      </c>
      <c r="F1552" s="90">
        <f t="shared" si="388"/>
        <v>-0.1999999999999999</v>
      </c>
      <c r="G1552" s="90">
        <f t="shared" si="389"/>
        <v>6.8786303882604376E-4</v>
      </c>
      <c r="H1552" s="90">
        <f t="shared" si="390"/>
        <v>6.8827071981645779E-4</v>
      </c>
      <c r="I1552" s="87">
        <f t="shared" si="391"/>
        <v>1.3366026192524618</v>
      </c>
      <c r="J1552" s="88">
        <f t="shared" si="392"/>
        <v>1.3372893293978836</v>
      </c>
      <c r="K1552" s="88">
        <f t="shared" si="393"/>
        <v>1.3359159091070401</v>
      </c>
      <c r="L1552" s="91">
        <f t="shared" si="394"/>
        <v>5.0655393709051573E-4</v>
      </c>
      <c r="M1552" s="88">
        <f t="shared" si="395"/>
        <v>-8.5823404042242516E-5</v>
      </c>
      <c r="N1552" s="88">
        <f t="shared" si="396"/>
        <v>1.335925557933354</v>
      </c>
      <c r="O1552" s="92">
        <f t="shared" si="397"/>
        <v>1.3367173310390978</v>
      </c>
      <c r="P1552" s="64"/>
      <c r="Q1552" s="85">
        <v>208.60000000000099</v>
      </c>
      <c r="R1552" s="64">
        <f t="shared" si="398"/>
        <v>0</v>
      </c>
      <c r="S1552" s="64">
        <f t="shared" si="399"/>
        <v>1.34</v>
      </c>
      <c r="T1552" s="64"/>
      <c r="U1552" s="64"/>
    </row>
    <row r="1553" spans="1:21">
      <c r="A1553" s="85">
        <v>209.60000000000099</v>
      </c>
      <c r="B1553" s="87">
        <f t="shared" si="384"/>
        <v>5.708305584625603E-4</v>
      </c>
      <c r="C1553" s="88">
        <f t="shared" si="385"/>
        <v>7.3200053619359334E-4</v>
      </c>
      <c r="D1553" s="88">
        <f t="shared" si="386"/>
        <v>4.0966058073152732E-4</v>
      </c>
      <c r="E1553" s="89">
        <f t="shared" si="387"/>
        <v>-0.1992925873806716</v>
      </c>
      <c r="F1553" s="90">
        <f t="shared" si="388"/>
        <v>-0.20000000000000004</v>
      </c>
      <c r="G1553" s="90">
        <f t="shared" si="389"/>
        <v>6.8459285741451768E-4</v>
      </c>
      <c r="H1553" s="90">
        <f t="shared" si="390"/>
        <v>6.8499667015507238E-4</v>
      </c>
      <c r="I1553" s="87">
        <f t="shared" si="391"/>
        <v>1.3366187803253735</v>
      </c>
      <c r="J1553" s="88">
        <f t="shared" si="392"/>
        <v>1.3373022351099</v>
      </c>
      <c r="K1553" s="88">
        <f t="shared" si="393"/>
        <v>1.335935325540847</v>
      </c>
      <c r="L1553" s="91">
        <f t="shared" si="394"/>
        <v>5.0414675252033751E-4</v>
      </c>
      <c r="M1553" s="88">
        <f t="shared" si="395"/>
        <v>-8.541411610629864E-5</v>
      </c>
      <c r="N1553" s="88">
        <f t="shared" si="396"/>
        <v>1.3359449283079148</v>
      </c>
      <c r="O1553" s="92">
        <f t="shared" si="397"/>
        <v>1.3367329464370661</v>
      </c>
      <c r="P1553" s="64"/>
      <c r="Q1553" s="85">
        <v>209.60000000000099</v>
      </c>
      <c r="R1553" s="64">
        <f t="shared" si="398"/>
        <v>0</v>
      </c>
      <c r="S1553" s="64">
        <f t="shared" si="399"/>
        <v>1.34</v>
      </c>
      <c r="T1553" s="64"/>
      <c r="U1553" s="64"/>
    </row>
    <row r="1554" spans="1:21">
      <c r="A1554" s="85">
        <v>210.60000000000099</v>
      </c>
      <c r="B1554" s="87">
        <f t="shared" si="384"/>
        <v>5.6812801818009392E-4</v>
      </c>
      <c r="C1554" s="88">
        <f t="shared" si="385"/>
        <v>7.2853629503035942E-4</v>
      </c>
      <c r="D1554" s="88">
        <f t="shared" si="386"/>
        <v>4.0771974132982838E-4</v>
      </c>
      <c r="E1554" s="89">
        <f t="shared" si="387"/>
        <v>-0.19929593459005213</v>
      </c>
      <c r="F1554" s="90">
        <f t="shared" si="388"/>
        <v>-0.19999999999999982</v>
      </c>
      <c r="G1554" s="90">
        <f t="shared" si="389"/>
        <v>6.8135362253008986E-4</v>
      </c>
      <c r="H1554" s="90">
        <f t="shared" si="390"/>
        <v>6.817536218161126E-4</v>
      </c>
      <c r="I1554" s="87">
        <f t="shared" si="391"/>
        <v>1.3366347883723131</v>
      </c>
      <c r="J1554" s="88">
        <f t="shared" si="392"/>
        <v>1.3373150185142106</v>
      </c>
      <c r="K1554" s="88">
        <f t="shared" si="393"/>
        <v>1.3359545582304155</v>
      </c>
      <c r="L1554" s="91">
        <f t="shared" si="394"/>
        <v>5.0176233797542184E-4</v>
      </c>
      <c r="M1554" s="88">
        <f t="shared" si="395"/>
        <v>-8.5008713393135388E-5</v>
      </c>
      <c r="N1554" s="88">
        <f t="shared" si="396"/>
        <v>1.3359641153758801</v>
      </c>
      <c r="O1554" s="92">
        <f t="shared" si="397"/>
        <v>1.3367484139759491</v>
      </c>
      <c r="P1554" s="64"/>
      <c r="Q1554" s="85">
        <v>210.60000000000099</v>
      </c>
      <c r="R1554" s="64">
        <f t="shared" si="398"/>
        <v>0</v>
      </c>
      <c r="S1554" s="64">
        <f t="shared" si="399"/>
        <v>1.34</v>
      </c>
      <c r="T1554" s="64"/>
      <c r="U1554" s="64"/>
    </row>
    <row r="1555" spans="1:21">
      <c r="A1555" s="85">
        <v>211.60000000000099</v>
      </c>
      <c r="B1555" s="87">
        <f t="shared" si="384"/>
        <v>5.654509471303338E-4</v>
      </c>
      <c r="C1555" s="88">
        <f t="shared" si="385"/>
        <v>7.2510468893601605E-4</v>
      </c>
      <c r="D1555" s="88">
        <f t="shared" si="386"/>
        <v>4.0579720532465155E-4</v>
      </c>
      <c r="E1555" s="89">
        <f t="shared" si="387"/>
        <v>-0.19929925027314163</v>
      </c>
      <c r="F1555" s="90">
        <f t="shared" si="388"/>
        <v>-0.19999999999999984</v>
      </c>
      <c r="G1555" s="90">
        <f t="shared" si="389"/>
        <v>6.7814489695964717E-4</v>
      </c>
      <c r="H1555" s="90">
        <f t="shared" si="390"/>
        <v>6.7854113655640047E-4</v>
      </c>
      <c r="I1555" s="87">
        <f t="shared" si="391"/>
        <v>1.3366506455564982</v>
      </c>
      <c r="J1555" s="88">
        <f t="shared" si="392"/>
        <v>1.3373276813412838</v>
      </c>
      <c r="K1555" s="88">
        <f t="shared" si="393"/>
        <v>1.3359736097717125</v>
      </c>
      <c r="L1555" s="91">
        <f t="shared" si="394"/>
        <v>4.9940037189835521E-4</v>
      </c>
      <c r="M1555" s="88">
        <f t="shared" si="395"/>
        <v>-8.4607140842604803E-5</v>
      </c>
      <c r="N1555" s="88">
        <f t="shared" si="396"/>
        <v>1.3359831217270091</v>
      </c>
      <c r="O1555" s="92">
        <f t="shared" si="397"/>
        <v>1.3367637357459241</v>
      </c>
      <c r="P1555" s="64"/>
      <c r="Q1555" s="85">
        <v>211.60000000000099</v>
      </c>
      <c r="R1555" s="64">
        <f t="shared" si="398"/>
        <v>0</v>
      </c>
      <c r="S1555" s="64">
        <f t="shared" si="399"/>
        <v>1.34</v>
      </c>
      <c r="T1555" s="64"/>
      <c r="U1555" s="64"/>
    </row>
    <row r="1556" spans="1:21">
      <c r="A1556" s="85">
        <v>212.60000000000099</v>
      </c>
      <c r="B1556" s="87">
        <f t="shared" si="384"/>
        <v>5.6279898696182085E-4</v>
      </c>
      <c r="C1556" s="88">
        <f t="shared" si="385"/>
        <v>7.2170525891176941E-4</v>
      </c>
      <c r="D1556" s="88">
        <f t="shared" si="386"/>
        <v>4.0389271501187234E-4</v>
      </c>
      <c r="E1556" s="89">
        <f t="shared" si="387"/>
        <v>-0.19930253487325633</v>
      </c>
      <c r="F1556" s="90">
        <f t="shared" si="388"/>
        <v>-0.19999999999999984</v>
      </c>
      <c r="G1556" s="90">
        <f t="shared" si="389"/>
        <v>6.7496625168741249E-4</v>
      </c>
      <c r="H1556" s="90">
        <f t="shared" si="390"/>
        <v>6.7535878435418494E-4</v>
      </c>
      <c r="I1556" s="87">
        <f t="shared" si="391"/>
        <v>1.3366663540005628</v>
      </c>
      <c r="J1556" s="88">
        <f t="shared" si="392"/>
        <v>1.3373402252890927</v>
      </c>
      <c r="K1556" s="88">
        <f t="shared" si="393"/>
        <v>1.3359924827120326</v>
      </c>
      <c r="L1556" s="91">
        <f t="shared" si="394"/>
        <v>4.9706053875702078E-4</v>
      </c>
      <c r="M1556" s="88">
        <f t="shared" si="395"/>
        <v>-8.4209344430228336E-5</v>
      </c>
      <c r="N1556" s="88">
        <f t="shared" si="396"/>
        <v>1.3360019499025049</v>
      </c>
      <c r="O1556" s="92">
        <f t="shared" si="397"/>
        <v>1.3367789137979551</v>
      </c>
      <c r="P1556" s="64"/>
      <c r="Q1556" s="85">
        <v>212.60000000000099</v>
      </c>
      <c r="R1556" s="64">
        <f t="shared" si="398"/>
        <v>0</v>
      </c>
      <c r="S1556" s="64">
        <f t="shared" si="399"/>
        <v>1.34</v>
      </c>
      <c r="T1556" s="64"/>
      <c r="U1556" s="64"/>
    </row>
    <row r="1557" spans="1:21">
      <c r="A1557" s="85">
        <v>213.60000000000099</v>
      </c>
      <c r="B1557" s="87">
        <f t="shared" si="384"/>
        <v>5.6017178601437516E-4</v>
      </c>
      <c r="C1557" s="88">
        <f t="shared" si="385"/>
        <v>7.1833755452616955E-4</v>
      </c>
      <c r="D1557" s="88">
        <f t="shared" si="386"/>
        <v>4.0200601750258087E-4</v>
      </c>
      <c r="E1557" s="89">
        <f t="shared" si="387"/>
        <v>-0.19930578882543937</v>
      </c>
      <c r="F1557" s="90">
        <f t="shared" si="388"/>
        <v>-0.19999999999999982</v>
      </c>
      <c r="G1557" s="90">
        <f t="shared" si="389"/>
        <v>6.7181726570372542E-4</v>
      </c>
      <c r="H1557" s="90">
        <f t="shared" si="390"/>
        <v>6.7220614321725008E-4</v>
      </c>
      <c r="I1557" s="87">
        <f t="shared" si="391"/>
        <v>1.3366819157875083</v>
      </c>
      <c r="J1557" s="88">
        <f t="shared" si="392"/>
        <v>1.3373526520238828</v>
      </c>
      <c r="K1557" s="88">
        <f t="shared" si="393"/>
        <v>1.336011179551134</v>
      </c>
      <c r="L1557" s="91">
        <f t="shared" si="394"/>
        <v>4.9474252890610907E-4</v>
      </c>
      <c r="M1557" s="88">
        <f t="shared" si="395"/>
        <v>-8.3815271142474666E-5</v>
      </c>
      <c r="N1557" s="88">
        <f t="shared" si="396"/>
        <v>1.3360206023961485</v>
      </c>
      <c r="O1557" s="92">
        <f t="shared" si="397"/>
        <v>1.3367939501447113</v>
      </c>
      <c r="P1557" s="64"/>
      <c r="Q1557" s="85">
        <v>213.60000000000099</v>
      </c>
      <c r="R1557" s="64">
        <f t="shared" si="398"/>
        <v>0</v>
      </c>
      <c r="S1557" s="64">
        <f t="shared" si="399"/>
        <v>1.34</v>
      </c>
      <c r="T1557" s="64"/>
      <c r="U1557" s="64"/>
    </row>
    <row r="1558" spans="1:21">
      <c r="A1558" s="85">
        <v>214.60000000000099</v>
      </c>
      <c r="B1558" s="87">
        <f t="shared" si="384"/>
        <v>5.575689991636439E-4</v>
      </c>
      <c r="C1558" s="88">
        <f t="shared" si="385"/>
        <v>7.150011337161479E-4</v>
      </c>
      <c r="D1558" s="88">
        <f t="shared" si="386"/>
        <v>4.0013686461113989E-4</v>
      </c>
      <c r="E1558" s="89">
        <f t="shared" si="387"/>
        <v>-0.19930901255665354</v>
      </c>
      <c r="F1558" s="90">
        <f t="shared" si="388"/>
        <v>-0.19999999999999993</v>
      </c>
      <c r="G1558" s="90">
        <f t="shared" si="389"/>
        <v>6.6869752581915135E-4</v>
      </c>
      <c r="H1558" s="90">
        <f t="shared" si="390"/>
        <v>6.6908279899637263E-4</v>
      </c>
      <c r="I1558" s="87">
        <f t="shared" si="391"/>
        <v>1.3366973329616207</v>
      </c>
      <c r="J1558" s="88">
        <f t="shared" si="392"/>
        <v>1.3373649631809015</v>
      </c>
      <c r="K1558" s="88">
        <f t="shared" si="393"/>
        <v>1.3360297027423398</v>
      </c>
      <c r="L1558" s="91">
        <f t="shared" si="394"/>
        <v>4.9244603844935449E-4</v>
      </c>
      <c r="M1558" s="88">
        <f t="shared" si="395"/>
        <v>-8.342486895337725E-5</v>
      </c>
      <c r="N1558" s="88">
        <f t="shared" si="396"/>
        <v>1.336039081655398</v>
      </c>
      <c r="O1558" s="92">
        <f t="shared" si="397"/>
        <v>1.3368088467614534</v>
      </c>
      <c r="P1558" s="64"/>
      <c r="Q1558" s="85">
        <v>214.60000000000099</v>
      </c>
      <c r="R1558" s="64">
        <f t="shared" si="398"/>
        <v>0</v>
      </c>
      <c r="S1558" s="64">
        <f t="shared" si="399"/>
        <v>1.34</v>
      </c>
      <c r="T1558" s="64"/>
      <c r="U1558" s="64"/>
    </row>
    <row r="1559" spans="1:21">
      <c r="A1559" s="85">
        <v>215.60000000000099</v>
      </c>
      <c r="B1559" s="87">
        <f t="shared" si="384"/>
        <v>5.5499028766996315E-4</v>
      </c>
      <c r="C1559" s="88">
        <f t="shared" si="385"/>
        <v>7.116955625935756E-4</v>
      </c>
      <c r="D1559" s="88">
        <f t="shared" si="386"/>
        <v>3.9828501274635075E-4</v>
      </c>
      <c r="E1559" s="89">
        <f t="shared" si="387"/>
        <v>-0.19931220648596684</v>
      </c>
      <c r="F1559" s="90">
        <f t="shared" si="388"/>
        <v>-0.20000000000000015</v>
      </c>
      <c r="G1559" s="90">
        <f t="shared" si="389"/>
        <v>6.6560662648374499E-4</v>
      </c>
      <c r="H1559" s="90">
        <f t="shared" si="390"/>
        <v>6.6598834520395587E-4</v>
      </c>
      <c r="I1559" s="87">
        <f t="shared" si="391"/>
        <v>1.3367126075293685</v>
      </c>
      <c r="J1559" s="88">
        <f t="shared" si="392"/>
        <v>1.3373771603651217</v>
      </c>
      <c r="K1559" s="88">
        <f t="shared" si="393"/>
        <v>1.3360480546936153</v>
      </c>
      <c r="L1559" s="91">
        <f t="shared" si="394"/>
        <v>4.9017076910647865E-4</v>
      </c>
      <c r="M1559" s="88">
        <f t="shared" si="395"/>
        <v>-8.3038086802489946E-5</v>
      </c>
      <c r="N1559" s="88">
        <f t="shared" si="396"/>
        <v>1.3360573900824615</v>
      </c>
      <c r="O1559" s="92">
        <f t="shared" si="397"/>
        <v>1.3368236055869025</v>
      </c>
      <c r="P1559" s="64"/>
      <c r="Q1559" s="85">
        <v>215.60000000000099</v>
      </c>
      <c r="R1559" s="64">
        <f t="shared" si="398"/>
        <v>0</v>
      </c>
      <c r="S1559" s="64">
        <f t="shared" si="399"/>
        <v>1.34</v>
      </c>
      <c r="T1559" s="64"/>
      <c r="U1559" s="64"/>
    </row>
    <row r="1560" spans="1:21">
      <c r="A1560" s="85">
        <v>216.60000000000099</v>
      </c>
      <c r="B1560" s="87">
        <f t="shared" si="384"/>
        <v>5.5243531903139418E-4</v>
      </c>
      <c r="C1560" s="88">
        <f t="shared" si="385"/>
        <v>7.0842041525716088E-4</v>
      </c>
      <c r="D1560" s="88">
        <f t="shared" si="386"/>
        <v>3.9645022280562742E-4</v>
      </c>
      <c r="E1560" s="89">
        <f t="shared" si="387"/>
        <v>-0.19931537102473493</v>
      </c>
      <c r="F1560" s="90">
        <f t="shared" si="388"/>
        <v>-0.20000000000000007</v>
      </c>
      <c r="G1560" s="90">
        <f t="shared" si="389"/>
        <v>6.6254416961130432E-4</v>
      </c>
      <c r="H1560" s="90">
        <f t="shared" si="390"/>
        <v>6.6292238283767306E-4</v>
      </c>
      <c r="I1560" s="87">
        <f t="shared" si="391"/>
        <v>1.3367277414602707</v>
      </c>
      <c r="J1560" s="88">
        <f t="shared" si="392"/>
        <v>1.3373892451519342</v>
      </c>
      <c r="K1560" s="88">
        <f t="shared" si="393"/>
        <v>1.3360662377686074</v>
      </c>
      <c r="L1560" s="91">
        <f t="shared" si="394"/>
        <v>4.8791642808467461E-4</v>
      </c>
      <c r="M1560" s="88">
        <f t="shared" si="395"/>
        <v>-8.2654874571191304E-5</v>
      </c>
      <c r="N1560" s="88">
        <f t="shared" si="396"/>
        <v>1.3360755300353357</v>
      </c>
      <c r="O1560" s="92">
        <f t="shared" si="397"/>
        <v>1.336838228524077</v>
      </c>
      <c r="P1560" s="64"/>
      <c r="Q1560" s="85">
        <v>216.60000000000099</v>
      </c>
      <c r="R1560" s="64">
        <f t="shared" si="398"/>
        <v>0</v>
      </c>
      <c r="S1560" s="64">
        <f t="shared" si="399"/>
        <v>1.34</v>
      </c>
    </row>
    <row r="1561" spans="1:21">
      <c r="A1561" s="85">
        <v>217.60000000000099</v>
      </c>
      <c r="B1561" s="87">
        <f t="shared" si="384"/>
        <v>5.499037668408003E-4</v>
      </c>
      <c r="C1561" s="88">
        <f t="shared" si="385"/>
        <v>7.0517527360951942E-4</v>
      </c>
      <c r="D1561" s="88">
        <f t="shared" si="386"/>
        <v>3.9463226007208107E-4</v>
      </c>
      <c r="E1561" s="89">
        <f t="shared" si="387"/>
        <v>-0.19931850657677805</v>
      </c>
      <c r="F1561" s="90">
        <f t="shared" si="388"/>
        <v>-0.19999999999999996</v>
      </c>
      <c r="G1561" s="90">
        <f t="shared" si="389"/>
        <v>6.5950976440845338E-4</v>
      </c>
      <c r="H1561" s="90">
        <f t="shared" si="390"/>
        <v>6.5988452020896034E-4</v>
      </c>
      <c r="I1561" s="87">
        <f t="shared" si="391"/>
        <v>1.3367427366877465</v>
      </c>
      <c r="J1561" s="88">
        <f t="shared" si="392"/>
        <v>1.3374012190878302</v>
      </c>
      <c r="K1561" s="88">
        <f t="shared" si="393"/>
        <v>1.3360842542876628</v>
      </c>
      <c r="L1561" s="91">
        <f t="shared" si="394"/>
        <v>4.8568272795280055E-4</v>
      </c>
      <c r="M1561" s="88">
        <f t="shared" si="395"/>
        <v>-8.2275183062319786E-5</v>
      </c>
      <c r="N1561" s="88">
        <f t="shared" si="396"/>
        <v>1.3360935038288209</v>
      </c>
      <c r="O1561" s="92">
        <f t="shared" si="397"/>
        <v>1.3368527174411147</v>
      </c>
      <c r="P1561" s="64"/>
      <c r="Q1561" s="85">
        <v>217.60000000000099</v>
      </c>
      <c r="R1561" s="64">
        <f t="shared" si="398"/>
        <v>0</v>
      </c>
      <c r="S1561" s="64">
        <f t="shared" si="399"/>
        <v>1.34</v>
      </c>
    </row>
    <row r="1562" spans="1:21">
      <c r="A1562" s="85">
        <v>218.60000000000099</v>
      </c>
      <c r="B1562" s="87">
        <f t="shared" si="384"/>
        <v>5.4739531064683627E-4</v>
      </c>
      <c r="C1562" s="88">
        <f t="shared" si="385"/>
        <v>7.0195972717924666E-4</v>
      </c>
      <c r="D1562" s="88">
        <f t="shared" si="386"/>
        <v>3.9283089411442594E-4</v>
      </c>
      <c r="E1562" s="89">
        <f t="shared" si="387"/>
        <v>-0.19932161353855141</v>
      </c>
      <c r="F1562" s="90">
        <f t="shared" si="388"/>
        <v>-0.20000000000000007</v>
      </c>
      <c r="G1562" s="90">
        <f t="shared" si="389"/>
        <v>6.5650302720840026E-4</v>
      </c>
      <c r="H1562" s="90">
        <f t="shared" si="390"/>
        <v>6.5687437277620357E-4</v>
      </c>
      <c r="I1562" s="87">
        <f t="shared" si="391"/>
        <v>1.3367575951099353</v>
      </c>
      <c r="J1562" s="88">
        <f t="shared" si="392"/>
        <v>1.3374130836910592</v>
      </c>
      <c r="K1562" s="88">
        <f t="shared" si="393"/>
        <v>1.3361021065288115</v>
      </c>
      <c r="L1562" s="91">
        <f t="shared" si="394"/>
        <v>4.8346938651944637E-4</v>
      </c>
      <c r="M1562" s="88">
        <f t="shared" si="395"/>
        <v>-8.1898963978156827E-5</v>
      </c>
      <c r="N1562" s="88">
        <f t="shared" si="396"/>
        <v>1.3361113137355023</v>
      </c>
      <c r="O1562" s="92">
        <f t="shared" si="397"/>
        <v>1.3368670741720647</v>
      </c>
      <c r="P1562" s="64"/>
      <c r="Q1562" s="85">
        <v>218.60000000000099</v>
      </c>
      <c r="R1562" s="64">
        <f t="shared" si="398"/>
        <v>0</v>
      </c>
      <c r="S1562" s="64">
        <f t="shared" si="399"/>
        <v>1.34</v>
      </c>
    </row>
    <row r="1563" spans="1:21">
      <c r="A1563" s="85">
        <v>219.60000000000099</v>
      </c>
      <c r="B1563" s="87">
        <f t="shared" si="384"/>
        <v>5.4490963581872427E-4</v>
      </c>
      <c r="C1563" s="88">
        <f t="shared" si="385"/>
        <v>6.9877337294783697E-4</v>
      </c>
      <c r="D1563" s="88">
        <f t="shared" si="386"/>
        <v>3.9104589868961146E-4</v>
      </c>
      <c r="E1563" s="89">
        <f t="shared" si="387"/>
        <v>-0.19932469229931371</v>
      </c>
      <c r="F1563" s="90">
        <f t="shared" si="388"/>
        <v>-0.19999999999999996</v>
      </c>
      <c r="G1563" s="90">
        <f t="shared" si="389"/>
        <v>6.5352358130922258E-4</v>
      </c>
      <c r="H1563" s="90">
        <f t="shared" si="390"/>
        <v>6.5389156298246911E-4</v>
      </c>
      <c r="I1563" s="87">
        <f t="shared" si="391"/>
        <v>1.3367723185905003</v>
      </c>
      <c r="J1563" s="88">
        <f t="shared" si="392"/>
        <v>1.3374248404522697</v>
      </c>
      <c r="K1563" s="88">
        <f t="shared" si="393"/>
        <v>1.336119796728731</v>
      </c>
      <c r="L1563" s="91">
        <f t="shared" si="394"/>
        <v>4.812761267132073E-4</v>
      </c>
      <c r="M1563" s="88">
        <f t="shared" si="395"/>
        <v>-8.1526169900577607E-5</v>
      </c>
      <c r="N1563" s="88">
        <f t="shared" si="396"/>
        <v>1.3361289619867116</v>
      </c>
      <c r="O1563" s="92">
        <f t="shared" si="397"/>
        <v>1.3368813005176641</v>
      </c>
      <c r="P1563" s="64"/>
      <c r="Q1563" s="85">
        <v>219.60000000000099</v>
      </c>
      <c r="R1563" s="64">
        <f t="shared" si="398"/>
        <v>0</v>
      </c>
      <c r="S1563" s="64">
        <f t="shared" si="399"/>
        <v>1.34</v>
      </c>
    </row>
    <row r="1564" spans="1:21">
      <c r="A1564" s="85">
        <v>220.60000000000099</v>
      </c>
      <c r="B1564" s="87">
        <f t="shared" si="384"/>
        <v>5.4244643341469783E-4</v>
      </c>
      <c r="C1564" s="88">
        <f t="shared" si="385"/>
        <v>6.9561581518129769E-4</v>
      </c>
      <c r="D1564" s="88">
        <f t="shared" si="386"/>
        <v>3.8927705164809806E-4</v>
      </c>
      <c r="E1564" s="89">
        <f t="shared" si="387"/>
        <v>-0.19932774324128963</v>
      </c>
      <c r="F1564" s="90">
        <f t="shared" si="388"/>
        <v>-0.2</v>
      </c>
      <c r="G1564" s="90">
        <f t="shared" si="389"/>
        <v>6.5057105681653603E-4</v>
      </c>
      <c r="H1564" s="90">
        <f t="shared" si="390"/>
        <v>6.5093572009763739E-4</v>
      </c>
      <c r="I1564" s="87">
        <f t="shared" si="391"/>
        <v>1.3367869089594071</v>
      </c>
      <c r="J1564" s="88">
        <f t="shared" si="392"/>
        <v>1.3374364908351362</v>
      </c>
      <c r="K1564" s="88">
        <f t="shared" si="393"/>
        <v>1.3361373270836781</v>
      </c>
      <c r="L1564" s="91">
        <f t="shared" si="394"/>
        <v>4.7910267646832094E-4</v>
      </c>
      <c r="M1564" s="88">
        <f t="shared" si="395"/>
        <v>-8.1156754270877548E-5</v>
      </c>
      <c r="N1564" s="88">
        <f t="shared" si="396"/>
        <v>1.3361464507734568</v>
      </c>
      <c r="O1564" s="92">
        <f t="shared" si="397"/>
        <v>1.33689539824609</v>
      </c>
      <c r="P1564" s="64"/>
      <c r="Q1564" s="85">
        <v>220.60000000000099</v>
      </c>
      <c r="R1564" s="64">
        <f t="shared" si="398"/>
        <v>0</v>
      </c>
      <c r="S1564" s="64">
        <f t="shared" si="399"/>
        <v>1.34</v>
      </c>
    </row>
    <row r="1565" spans="1:21">
      <c r="A1565" s="85">
        <v>221.60000000000099</v>
      </c>
      <c r="B1565" s="87">
        <f t="shared" si="384"/>
        <v>5.4000540005399815E-4</v>
      </c>
      <c r="C1565" s="88">
        <f t="shared" si="385"/>
        <v>6.9248666526630328E-4</v>
      </c>
      <c r="D1565" s="88">
        <f t="shared" si="386"/>
        <v>3.8752413484169297E-4</v>
      </c>
      <c r="E1565" s="89">
        <f t="shared" si="387"/>
        <v>-0.19933076673982644</v>
      </c>
      <c r="F1565" s="90">
        <f t="shared" si="388"/>
        <v>-0.19999999999999987</v>
      </c>
      <c r="G1565" s="90">
        <f t="shared" si="389"/>
        <v>6.4764509049040832E-4</v>
      </c>
      <c r="H1565" s="90">
        <f t="shared" si="390"/>
        <v>6.4800648006479772E-4</v>
      </c>
      <c r="I1565" s="87">
        <f t="shared" si="391"/>
        <v>1.3368013680136801</v>
      </c>
      <c r="J1565" s="88">
        <f t="shared" si="392"/>
        <v>1.3374480362769634</v>
      </c>
      <c r="K1565" s="88">
        <f t="shared" si="393"/>
        <v>1.3361546997503968</v>
      </c>
      <c r="L1565" s="91">
        <f t="shared" si="394"/>
        <v>4.7694876861101488E-4</v>
      </c>
      <c r="M1565" s="88">
        <f t="shared" si="395"/>
        <v>-8.0790671370437479E-5</v>
      </c>
      <c r="N1565" s="88">
        <f t="shared" si="396"/>
        <v>1.3361637822473285</v>
      </c>
      <c r="O1565" s="92">
        <f t="shared" si="397"/>
        <v>1.3369093690936908</v>
      </c>
      <c r="P1565" s="64"/>
      <c r="Q1565" s="85">
        <v>221.60000000000099</v>
      </c>
      <c r="R1565" s="64">
        <f t="shared" si="398"/>
        <v>0</v>
      </c>
      <c r="S1565" s="64">
        <f t="shared" si="399"/>
        <v>1.34</v>
      </c>
    </row>
    <row r="1566" spans="1:21">
      <c r="A1566" s="85">
        <v>222.60000000000099</v>
      </c>
      <c r="B1566" s="87">
        <f t="shared" si="384"/>
        <v>5.3758623779231009E-4</v>
      </c>
      <c r="C1566" s="88">
        <f t="shared" si="385"/>
        <v>6.8938554155075751E-4</v>
      </c>
      <c r="D1566" s="88">
        <f t="shared" si="386"/>
        <v>3.8578693403386273E-4</v>
      </c>
      <c r="E1566" s="89">
        <f t="shared" si="387"/>
        <v>-0.19933376316355036</v>
      </c>
      <c r="F1566" s="90">
        <f t="shared" si="388"/>
        <v>-0.2</v>
      </c>
      <c r="G1566" s="90">
        <f t="shared" si="389"/>
        <v>6.447453255963865E-4</v>
      </c>
      <c r="H1566" s="90">
        <f t="shared" si="390"/>
        <v>6.4510348535077211E-4</v>
      </c>
      <c r="I1566" s="87">
        <f t="shared" si="391"/>
        <v>1.3368156975181438</v>
      </c>
      <c r="J1566" s="88">
        <f t="shared" si="392"/>
        <v>1.337459478189281</v>
      </c>
      <c r="K1566" s="88">
        <f t="shared" si="393"/>
        <v>1.3361719168470065</v>
      </c>
      <c r="L1566" s="91">
        <f t="shared" si="394"/>
        <v>4.7481414075104574E-4</v>
      </c>
      <c r="M1566" s="88">
        <f t="shared" si="395"/>
        <v>-8.0427876301894161E-5</v>
      </c>
      <c r="N1566" s="88">
        <f t="shared" si="396"/>
        <v>1.3361809585213842</v>
      </c>
      <c r="O1566" s="92">
        <f t="shared" si="397"/>
        <v>1.3369232147657022</v>
      </c>
      <c r="P1566" s="64"/>
      <c r="Q1566" s="85">
        <v>222.60000000000099</v>
      </c>
      <c r="R1566" s="64">
        <f t="shared" si="398"/>
        <v>0</v>
      </c>
      <c r="S1566" s="64">
        <f t="shared" si="399"/>
        <v>1.34</v>
      </c>
    </row>
    <row r="1567" spans="1:21">
      <c r="A1567" s="85">
        <v>223.60000000000099</v>
      </c>
      <c r="B1567" s="87">
        <f t="shared" si="384"/>
        <v>5.3518865400053279E-4</v>
      </c>
      <c r="C1567" s="88">
        <f t="shared" si="385"/>
        <v>6.8631206918861535E-4</v>
      </c>
      <c r="D1567" s="88">
        <f t="shared" si="386"/>
        <v>3.8406523881245018E-4</v>
      </c>
      <c r="E1567" s="89">
        <f t="shared" si="387"/>
        <v>-0.19933673287451412</v>
      </c>
      <c r="F1567" s="90">
        <f t="shared" si="388"/>
        <v>-0.2</v>
      </c>
      <c r="G1567" s="90">
        <f t="shared" si="389"/>
        <v>6.4187141176050776E-4</v>
      </c>
      <c r="H1567" s="90">
        <f t="shared" si="390"/>
        <v>6.4222638480063935E-4</v>
      </c>
      <c r="I1567" s="87">
        <f t="shared" si="391"/>
        <v>1.3368298992061369</v>
      </c>
      <c r="J1567" s="88">
        <f t="shared" si="392"/>
        <v>1.3374708179584152</v>
      </c>
      <c r="K1567" s="88">
        <f t="shared" si="393"/>
        <v>1.3361889804538587</v>
      </c>
      <c r="L1567" s="91">
        <f t="shared" si="394"/>
        <v>4.7269853517411338E-4</v>
      </c>
      <c r="M1567" s="88">
        <f t="shared" si="395"/>
        <v>-8.0068324970650656E-5</v>
      </c>
      <c r="N1567" s="88">
        <f t="shared" si="396"/>
        <v>1.3361979816710052</v>
      </c>
      <c r="O1567" s="92">
        <f t="shared" si="397"/>
        <v>1.336936936936937</v>
      </c>
      <c r="P1567" s="64"/>
      <c r="Q1567" s="85">
        <v>223.60000000000099</v>
      </c>
      <c r="R1567" s="64">
        <f t="shared" si="398"/>
        <v>0</v>
      </c>
      <c r="S1567" s="64">
        <f t="shared" si="399"/>
        <v>1.34</v>
      </c>
    </row>
    <row r="1568" spans="1:21">
      <c r="A1568" s="85">
        <v>224.60000000000099</v>
      </c>
      <c r="B1568" s="87">
        <f t="shared" si="384"/>
        <v>5.3281236124677861E-4</v>
      </c>
      <c r="C1568" s="88">
        <f t="shared" si="385"/>
        <v>6.8326587998884152E-4</v>
      </c>
      <c r="D1568" s="88">
        <f t="shared" si="386"/>
        <v>3.823588425047158E-4</v>
      </c>
      <c r="E1568" s="89">
        <f t="shared" si="387"/>
        <v>-0.199339676228344</v>
      </c>
      <c r="F1568" s="90">
        <f t="shared" si="388"/>
        <v>-0.19999999999999987</v>
      </c>
      <c r="G1568" s="90">
        <f t="shared" si="389"/>
        <v>6.3902300482817091E-4</v>
      </c>
      <c r="H1568" s="90">
        <f t="shared" si="390"/>
        <v>6.3937483349613426E-4</v>
      </c>
      <c r="I1568" s="87">
        <f t="shared" si="391"/>
        <v>1.336843974780215</v>
      </c>
      <c r="J1568" s="88">
        <f t="shared" si="392"/>
        <v>1.3374820569460513</v>
      </c>
      <c r="K1568" s="88">
        <f t="shared" si="393"/>
        <v>1.3362058926143789</v>
      </c>
      <c r="L1568" s="91">
        <f t="shared" si="394"/>
        <v>4.7060169873879834E-4</v>
      </c>
      <c r="M1568" s="88">
        <f t="shared" si="395"/>
        <v>-7.9711974067057803E-5</v>
      </c>
      <c r="N1568" s="88">
        <f t="shared" si="396"/>
        <v>1.3362148537347347</v>
      </c>
      <c r="O1568" s="92">
        <f t="shared" si="397"/>
        <v>1.3369505372524644</v>
      </c>
      <c r="P1568" s="64"/>
      <c r="Q1568" s="85">
        <v>224.60000000000099</v>
      </c>
      <c r="R1568" s="64">
        <f t="shared" si="398"/>
        <v>0</v>
      </c>
      <c r="S1568" s="64">
        <f t="shared" si="399"/>
        <v>1.34</v>
      </c>
    </row>
    <row r="1569" spans="1:19">
      <c r="A1569" s="85">
        <v>225.60000000000099</v>
      </c>
      <c r="B1569" s="87">
        <f t="shared" si="384"/>
        <v>5.3045707718150242E-4</v>
      </c>
      <c r="C1569" s="88">
        <f t="shared" si="385"/>
        <v>6.8024661226837079E-4</v>
      </c>
      <c r="D1569" s="88">
        <f t="shared" si="386"/>
        <v>3.8066754209463405E-4</v>
      </c>
      <c r="E1569" s="89">
        <f t="shared" si="387"/>
        <v>-0.19934259357438233</v>
      </c>
      <c r="F1569" s="90">
        <f t="shared" si="388"/>
        <v>-0.19999999999999979</v>
      </c>
      <c r="G1569" s="90">
        <f t="shared" si="389"/>
        <v>6.3619976672674942E-4</v>
      </c>
      <c r="H1569" s="90">
        <f t="shared" si="390"/>
        <v>6.365484926178028E-4</v>
      </c>
      <c r="I1569" s="87">
        <f t="shared" si="391"/>
        <v>1.3368579259128284</v>
      </c>
      <c r="J1569" s="88">
        <f t="shared" si="392"/>
        <v>1.3374931964897783</v>
      </c>
      <c r="K1569" s="88">
        <f t="shared" si="393"/>
        <v>1.3362226553358785</v>
      </c>
      <c r="L1569" s="91">
        <f t="shared" si="394"/>
        <v>4.6852338277603216E-4</v>
      </c>
      <c r="M1569" s="88">
        <f t="shared" si="395"/>
        <v>-7.9358781049100919E-5</v>
      </c>
      <c r="N1569" s="88">
        <f t="shared" si="396"/>
        <v>1.3362315767150887</v>
      </c>
      <c r="O1569" s="92">
        <f t="shared" si="397"/>
        <v>1.3369640173282646</v>
      </c>
      <c r="P1569" s="64"/>
      <c r="Q1569" s="85">
        <v>225.60000000000099</v>
      </c>
      <c r="R1569" s="64">
        <f t="shared" si="398"/>
        <v>0</v>
      </c>
      <c r="S1569" s="64">
        <f t="shared" si="399"/>
        <v>1.34</v>
      </c>
    </row>
    <row r="1570" spans="1:19">
      <c r="A1570" s="85">
        <v>226.60000000000099</v>
      </c>
      <c r="B1570" s="87">
        <f t="shared" si="384"/>
        <v>5.2812252442566447E-4</v>
      </c>
      <c r="C1570" s="88">
        <f t="shared" si="385"/>
        <v>6.7725391070895156E-4</v>
      </c>
      <c r="D1570" s="88">
        <f t="shared" si="386"/>
        <v>3.7899113814237738E-4</v>
      </c>
      <c r="E1570" s="89">
        <f t="shared" si="387"/>
        <v>-0.19934548525582368</v>
      </c>
      <c r="F1570" s="90">
        <f t="shared" si="388"/>
        <v>-0.19999999999999993</v>
      </c>
      <c r="G1570" s="90">
        <f t="shared" si="389"/>
        <v>6.3340136533182915E-4</v>
      </c>
      <c r="H1570" s="90">
        <f t="shared" si="390"/>
        <v>6.3374702931079732E-4</v>
      </c>
      <c r="I1570" s="87">
        <f t="shared" si="391"/>
        <v>1.3368717542469855</v>
      </c>
      <c r="J1570" s="88">
        <f t="shared" si="392"/>
        <v>1.3375042379036188</v>
      </c>
      <c r="K1570" s="88">
        <f t="shared" si="393"/>
        <v>1.3362392705903521</v>
      </c>
      <c r="L1570" s="91">
        <f t="shared" si="394"/>
        <v>4.6646334298943505E-4</v>
      </c>
      <c r="M1570" s="88">
        <f t="shared" si="395"/>
        <v>-7.9008704125591139E-5</v>
      </c>
      <c r="N1570" s="88">
        <f t="shared" si="396"/>
        <v>1.3362481525793513</v>
      </c>
      <c r="O1570" s="92">
        <f t="shared" si="397"/>
        <v>1.3369773787518706</v>
      </c>
      <c r="P1570" s="64"/>
      <c r="Q1570" s="85">
        <v>226.60000000000099</v>
      </c>
      <c r="R1570" s="64">
        <f t="shared" si="398"/>
        <v>0</v>
      </c>
      <c r="S1570" s="64">
        <f t="shared" si="399"/>
        <v>1.34</v>
      </c>
    </row>
    <row r="1571" spans="1:19">
      <c r="A1571" s="85">
        <v>227.60000000000099</v>
      </c>
      <c r="B1571" s="87">
        <f t="shared" si="384"/>
        <v>5.2580843046183274E-4</v>
      </c>
      <c r="C1571" s="88">
        <f t="shared" si="385"/>
        <v>6.7428742621775041E-4</v>
      </c>
      <c r="D1571" s="88">
        <f t="shared" si="386"/>
        <v>3.7732943470591507E-4</v>
      </c>
      <c r="E1571" s="89">
        <f t="shared" si="387"/>
        <v>-0.1993483516098519</v>
      </c>
      <c r="F1571" s="90">
        <f t="shared" si="388"/>
        <v>-0.19999999999999993</v>
      </c>
      <c r="G1571" s="90">
        <f t="shared" si="389"/>
        <v>6.3062747433696254E-4</v>
      </c>
      <c r="H1571" s="90">
        <f t="shared" si="390"/>
        <v>6.3097011655419925E-4</v>
      </c>
      <c r="I1571" s="87">
        <f t="shared" si="391"/>
        <v>1.3368854613968979</v>
      </c>
      <c r="J1571" s="88">
        <f t="shared" si="392"/>
        <v>1.3375151824785463</v>
      </c>
      <c r="K1571" s="88">
        <f t="shared" si="393"/>
        <v>1.3362557403152497</v>
      </c>
      <c r="L1571" s="91">
        <f t="shared" si="394"/>
        <v>4.644213393606738E-4</v>
      </c>
      <c r="M1571" s="88">
        <f t="shared" si="395"/>
        <v>-7.8661702239197061E-5</v>
      </c>
      <c r="N1571" s="88">
        <f t="shared" si="396"/>
        <v>1.3362645832603441</v>
      </c>
      <c r="O1571" s="92">
        <f t="shared" si="397"/>
        <v>1.3369906230829902</v>
      </c>
      <c r="P1571" s="64"/>
      <c r="Q1571" s="85">
        <v>227.60000000000099</v>
      </c>
      <c r="R1571" s="64">
        <f t="shared" si="398"/>
        <v>0</v>
      </c>
      <c r="S1571" s="64">
        <f t="shared" si="399"/>
        <v>1.34</v>
      </c>
    </row>
    <row r="1572" spans="1:19">
      <c r="A1572" s="85">
        <v>228.60000000000099</v>
      </c>
      <c r="B1572" s="87">
        <f t="shared" si="384"/>
        <v>5.2351452752813661E-4</v>
      </c>
      <c r="C1572" s="88">
        <f t="shared" si="385"/>
        <v>6.7134681579160502E-4</v>
      </c>
      <c r="D1572" s="88">
        <f t="shared" si="386"/>
        <v>3.7568223926466815E-4</v>
      </c>
      <c r="E1572" s="89">
        <f t="shared" si="387"/>
        <v>-0.19935119296776904</v>
      </c>
      <c r="F1572" s="90">
        <f t="shared" si="388"/>
        <v>-0.2</v>
      </c>
      <c r="G1572" s="90">
        <f t="shared" si="389"/>
        <v>6.2787777312682861E-4</v>
      </c>
      <c r="H1572" s="90">
        <f t="shared" si="390"/>
        <v>6.2821743303376394E-4</v>
      </c>
      <c r="I1572" s="87">
        <f t="shared" si="391"/>
        <v>1.3368990489486083</v>
      </c>
      <c r="J1572" s="88">
        <f t="shared" si="392"/>
        <v>1.3375260314829871</v>
      </c>
      <c r="K1572" s="88">
        <f t="shared" si="393"/>
        <v>1.3362720664142294</v>
      </c>
      <c r="L1572" s="91">
        <f t="shared" si="394"/>
        <v>4.6239713605585096E-4</v>
      </c>
      <c r="M1572" s="88">
        <f t="shared" si="395"/>
        <v>-7.831773505114326E-5</v>
      </c>
      <c r="N1572" s="88">
        <f t="shared" si="396"/>
        <v>1.3362808706571787</v>
      </c>
      <c r="O1572" s="92">
        <f t="shared" si="397"/>
        <v>1.337003751854114</v>
      </c>
      <c r="P1572" s="64"/>
      <c r="Q1572" s="85">
        <v>228.60000000000099</v>
      </c>
      <c r="R1572" s="64">
        <f t="shared" si="398"/>
        <v>0</v>
      </c>
      <c r="S1572" s="64">
        <f t="shared" si="399"/>
        <v>1.34</v>
      </c>
    </row>
    <row r="1573" spans="1:19">
      <c r="A1573" s="85">
        <v>229.60000000000099</v>
      </c>
      <c r="B1573" s="87">
        <f t="shared" si="384"/>
        <v>5.2124055251498338E-4</v>
      </c>
      <c r="C1573" s="88">
        <f t="shared" si="385"/>
        <v>6.6843174238481306E-4</v>
      </c>
      <c r="D1573" s="88">
        <f t="shared" si="386"/>
        <v>3.7404936264515365E-4</v>
      </c>
      <c r="E1573" s="89">
        <f t="shared" si="387"/>
        <v>-0.19935400965512454</v>
      </c>
      <c r="F1573" s="90">
        <f t="shared" si="388"/>
        <v>-0.19999999999999996</v>
      </c>
      <c r="G1573" s="90">
        <f t="shared" si="389"/>
        <v>6.2515194665369782E-4</v>
      </c>
      <c r="H1573" s="90">
        <f t="shared" si="390"/>
        <v>6.2548866301798004E-4</v>
      </c>
      <c r="I1573" s="87">
        <f t="shared" si="391"/>
        <v>1.336912518460603</v>
      </c>
      <c r="J1573" s="88">
        <f t="shared" si="392"/>
        <v>1.3375367861633141</v>
      </c>
      <c r="K1573" s="88">
        <f t="shared" si="393"/>
        <v>1.3362882507578921</v>
      </c>
      <c r="L1573" s="91">
        <f t="shared" si="394"/>
        <v>4.6039050133491865E-4</v>
      </c>
      <c r="M1573" s="88">
        <f t="shared" si="395"/>
        <v>-7.797676292475206E-5</v>
      </c>
      <c r="N1573" s="88">
        <f t="shared" si="396"/>
        <v>1.336297016635988</v>
      </c>
      <c r="O1573" s="92">
        <f t="shared" si="397"/>
        <v>1.3370167665711061</v>
      </c>
      <c r="P1573" s="64"/>
      <c r="Q1573" s="85">
        <v>229.60000000000099</v>
      </c>
      <c r="R1573" s="64">
        <f t="shared" si="398"/>
        <v>0</v>
      </c>
      <c r="S1573" s="64">
        <f t="shared" si="399"/>
        <v>1.34</v>
      </c>
    </row>
    <row r="1574" spans="1:19">
      <c r="A1574" s="85">
        <v>230.60000000000099</v>
      </c>
      <c r="B1574" s="87">
        <f t="shared" si="384"/>
        <v>5.1898624686445589E-4</v>
      </c>
      <c r="C1574" s="88">
        <f t="shared" si="385"/>
        <v>6.6554187478035131E-4</v>
      </c>
      <c r="D1574" s="88">
        <f t="shared" si="386"/>
        <v>3.7243061894856047E-4</v>
      </c>
      <c r="E1574" s="89">
        <f t="shared" si="387"/>
        <v>-0.19935680199183878</v>
      </c>
      <c r="F1574" s="90">
        <f t="shared" si="388"/>
        <v>-0.19999999999999993</v>
      </c>
      <c r="G1574" s="90">
        <f t="shared" si="389"/>
        <v>6.2244968531710077E-4</v>
      </c>
      <c r="H1574" s="90">
        <f t="shared" si="390"/>
        <v>6.2278349623734702E-4</v>
      </c>
      <c r="I1574" s="87">
        <f t="shared" si="391"/>
        <v>1.3369258714644061</v>
      </c>
      <c r="J1574" s="88">
        <f t="shared" si="392"/>
        <v>1.3375474477443179</v>
      </c>
      <c r="K1574" s="88">
        <f t="shared" si="393"/>
        <v>1.3363042951844943</v>
      </c>
      <c r="L1574" s="91">
        <f t="shared" si="394"/>
        <v>4.5840120746295197E-4</v>
      </c>
      <c r="M1574" s="88">
        <f t="shared" si="395"/>
        <v>-7.7638746910651917E-5</v>
      </c>
      <c r="N1574" s="88">
        <f t="shared" si="396"/>
        <v>1.3363130230306384</v>
      </c>
      <c r="O1574" s="92">
        <f t="shared" si="397"/>
        <v>1.337029668713779</v>
      </c>
      <c r="P1574" s="64"/>
      <c r="Q1574" s="85">
        <v>230.60000000000099</v>
      </c>
      <c r="R1574" s="64">
        <f t="shared" si="398"/>
        <v>0</v>
      </c>
      <c r="S1574" s="64">
        <f t="shared" si="399"/>
        <v>1.34</v>
      </c>
    </row>
    <row r="1575" spans="1:19">
      <c r="A1575" s="85">
        <v>231.60000000000099</v>
      </c>
      <c r="B1575" s="87">
        <f t="shared" si="384"/>
        <v>5.1675135647230846E-4</v>
      </c>
      <c r="C1575" s="88">
        <f t="shared" si="385"/>
        <v>6.6267688746442027E-4</v>
      </c>
      <c r="D1575" s="88">
        <f t="shared" si="386"/>
        <v>3.7082582548019665E-4</v>
      </c>
      <c r="E1575" s="89">
        <f t="shared" si="387"/>
        <v>-0.19935957029232529</v>
      </c>
      <c r="F1575" s="90">
        <f t="shared" si="388"/>
        <v>-0.20000000000000004</v>
      </c>
      <c r="G1575" s="90">
        <f t="shared" si="389"/>
        <v>6.1977068484660408E-4</v>
      </c>
      <c r="H1575" s="90">
        <f t="shared" si="390"/>
        <v>6.2010162776677017E-4</v>
      </c>
      <c r="I1575" s="87">
        <f t="shared" si="391"/>
        <v>1.3369391094651626</v>
      </c>
      <c r="J1575" s="88">
        <f t="shared" si="392"/>
        <v>1.3375580174296793</v>
      </c>
      <c r="K1575" s="88">
        <f t="shared" si="393"/>
        <v>1.3363202015006459</v>
      </c>
      <c r="L1575" s="91">
        <f t="shared" si="394"/>
        <v>4.5642903062444374E-4</v>
      </c>
      <c r="M1575" s="88">
        <f t="shared" si="395"/>
        <v>-7.7303648732157134E-5</v>
      </c>
      <c r="N1575" s="88">
        <f t="shared" si="396"/>
        <v>1.3363288916434255</v>
      </c>
      <c r="O1575" s="92">
        <f t="shared" si="397"/>
        <v>1.337042459736457</v>
      </c>
      <c r="P1575" s="64"/>
      <c r="Q1575" s="85">
        <v>231.60000000000099</v>
      </c>
      <c r="R1575" s="64">
        <f t="shared" si="398"/>
        <v>0</v>
      </c>
      <c r="S1575" s="64">
        <f t="shared" si="399"/>
        <v>1.34</v>
      </c>
    </row>
    <row r="1576" spans="1:19">
      <c r="A1576" s="85">
        <v>232.60000000000099</v>
      </c>
      <c r="B1576" s="87">
        <f t="shared" si="384"/>
        <v>5.1453563159248555E-4</v>
      </c>
      <c r="C1576" s="88">
        <f t="shared" si="385"/>
        <v>6.5983646050421561E-4</v>
      </c>
      <c r="D1576" s="88">
        <f t="shared" si="386"/>
        <v>3.6923480268075549E-4</v>
      </c>
      <c r="E1576" s="89">
        <f t="shared" si="387"/>
        <v>-0.1993623148656061</v>
      </c>
      <c r="F1576" s="90">
        <f t="shared" si="388"/>
        <v>-0.19999999999999993</v>
      </c>
      <c r="G1576" s="90">
        <f t="shared" si="389"/>
        <v>6.1711464618760016E-4</v>
      </c>
      <c r="H1576" s="90">
        <f t="shared" si="390"/>
        <v>6.1744275791098262E-4</v>
      </c>
      <c r="I1576" s="87">
        <f t="shared" si="391"/>
        <v>1.3369522339422006</v>
      </c>
      <c r="J1576" s="88">
        <f t="shared" si="392"/>
        <v>1.337568496402415</v>
      </c>
      <c r="K1576" s="88">
        <f t="shared" si="393"/>
        <v>1.3363359714819862</v>
      </c>
      <c r="L1576" s="91">
        <f t="shared" si="394"/>
        <v>4.5447375083862749E-4</v>
      </c>
      <c r="M1576" s="88">
        <f t="shared" si="395"/>
        <v>-7.6971430770487049E-5</v>
      </c>
      <c r="N1576" s="88">
        <f t="shared" si="396"/>
        <v>1.3363446242457488</v>
      </c>
      <c r="O1576" s="92">
        <f t="shared" si="397"/>
        <v>1.337055141068519</v>
      </c>
      <c r="P1576" s="64"/>
      <c r="Q1576" s="85">
        <v>232.60000000000099</v>
      </c>
      <c r="R1576" s="64">
        <f t="shared" si="398"/>
        <v>0</v>
      </c>
      <c r="S1576" s="64">
        <f t="shared" si="399"/>
        <v>1.34</v>
      </c>
    </row>
    <row r="1577" spans="1:19">
      <c r="A1577" s="85">
        <v>233.60000000000099</v>
      </c>
      <c r="B1577" s="87">
        <f t="shared" si="384"/>
        <v>5.1233882674408453E-4</v>
      </c>
      <c r="C1577" s="88">
        <f t="shared" si="385"/>
        <v>6.5702027942883003E-4</v>
      </c>
      <c r="D1577" s="88">
        <f t="shared" si="386"/>
        <v>3.6765737405933908E-4</v>
      </c>
      <c r="E1577" s="89">
        <f t="shared" si="387"/>
        <v>-0.19936503601543032</v>
      </c>
      <c r="F1577" s="90">
        <f t="shared" si="388"/>
        <v>-0.20000000000000009</v>
      </c>
      <c r="G1577" s="90">
        <f t="shared" si="389"/>
        <v>6.1448127539002226E-4</v>
      </c>
      <c r="H1577" s="90">
        <f t="shared" si="390"/>
        <v>6.1480659209290148E-4</v>
      </c>
      <c r="I1577" s="87">
        <f t="shared" si="391"/>
        <v>1.336965246349586</v>
      </c>
      <c r="J1577" s="88">
        <f t="shared" si="392"/>
        <v>1.3375788858253239</v>
      </c>
      <c r="K1577" s="88">
        <f t="shared" si="393"/>
        <v>1.3363516068738481</v>
      </c>
      <c r="L1577" s="91">
        <f t="shared" si="394"/>
        <v>4.5253515187815009E-4</v>
      </c>
      <c r="M1577" s="88">
        <f t="shared" si="395"/>
        <v>-7.664205605082036E-5</v>
      </c>
      <c r="N1577" s="88">
        <f t="shared" si="396"/>
        <v>1.3363602225787734</v>
      </c>
      <c r="O1577" s="92">
        <f t="shared" si="397"/>
        <v>1.3370677141149347</v>
      </c>
      <c r="P1577" s="64"/>
      <c r="Q1577" s="85">
        <v>233.60000000000099</v>
      </c>
      <c r="R1577" s="64">
        <f t="shared" si="398"/>
        <v>0</v>
      </c>
      <c r="S1577" s="64">
        <f t="shared" si="399"/>
        <v>1.34</v>
      </c>
    </row>
    <row r="1578" spans="1:19">
      <c r="A1578" s="85">
        <v>234.60000000000099</v>
      </c>
      <c r="B1578" s="87">
        <f t="shared" si="384"/>
        <v>5.1016070062069336E-4</v>
      </c>
      <c r="C1578" s="88">
        <f t="shared" si="385"/>
        <v>6.5422803511319065E-4</v>
      </c>
      <c r="D1578" s="88">
        <f t="shared" si="386"/>
        <v>3.6609336612819602E-4</v>
      </c>
      <c r="E1578" s="89">
        <f t="shared" si="387"/>
        <v>-0.1993677340403833</v>
      </c>
      <c r="F1578" s="90">
        <f t="shared" si="388"/>
        <v>-0.19999999999999982</v>
      </c>
      <c r="G1578" s="90">
        <f t="shared" si="389"/>
        <v>6.1187028349989536E-4</v>
      </c>
      <c r="H1578" s="90">
        <f t="shared" si="390"/>
        <v>6.1219284074483194E-4</v>
      </c>
      <c r="I1578" s="87">
        <f t="shared" si="391"/>
        <v>1.3369781481166567</v>
      </c>
      <c r="J1578" s="88">
        <f t="shared" si="392"/>
        <v>1.337589186841416</v>
      </c>
      <c r="K1578" s="88">
        <f t="shared" si="393"/>
        <v>1.3363671093918972</v>
      </c>
      <c r="L1578" s="91">
        <f t="shared" si="394"/>
        <v>4.5061302118993445E-4</v>
      </c>
      <c r="M1578" s="88">
        <f t="shared" si="395"/>
        <v>-7.6315488228354694E-5</v>
      </c>
      <c r="N1578" s="88">
        <f t="shared" si="396"/>
        <v>1.3363756883540689</v>
      </c>
      <c r="O1578" s="92">
        <f t="shared" si="397"/>
        <v>1.3370801802567809</v>
      </c>
      <c r="P1578" s="64"/>
      <c r="Q1578" s="85">
        <v>234.60000000000099</v>
      </c>
      <c r="R1578" s="64">
        <f t="shared" si="398"/>
        <v>0</v>
      </c>
      <c r="S1578" s="64">
        <f t="shared" si="399"/>
        <v>1.34</v>
      </c>
    </row>
    <row r="1579" spans="1:19">
      <c r="A1579" s="85">
        <v>235.60000000000099</v>
      </c>
      <c r="B1579" s="87">
        <f t="shared" si="384"/>
        <v>5.0800101600202989E-4</v>
      </c>
      <c r="C1579" s="88">
        <f t="shared" si="385"/>
        <v>6.5145942366494596E-4</v>
      </c>
      <c r="D1579" s="88">
        <f t="shared" si="386"/>
        <v>3.6454260833911387E-4</v>
      </c>
      <c r="E1579" s="89">
        <f t="shared" si="387"/>
        <v>-0.19937040923399782</v>
      </c>
      <c r="F1579" s="90">
        <f t="shared" si="388"/>
        <v>-0.19999999999999987</v>
      </c>
      <c r="G1579" s="90">
        <f t="shared" si="389"/>
        <v>6.0928138645364126E-4</v>
      </c>
      <c r="H1579" s="90">
        <f t="shared" si="390"/>
        <v>6.096012192024358E-4</v>
      </c>
      <c r="I1579" s="87">
        <f t="shared" si="391"/>
        <v>1.3369909406485481</v>
      </c>
      <c r="J1579" s="88">
        <f t="shared" si="392"/>
        <v>1.3375994005743312</v>
      </c>
      <c r="K1579" s="88">
        <f t="shared" si="393"/>
        <v>1.3363824807227649</v>
      </c>
      <c r="L1579" s="91">
        <f t="shared" si="394"/>
        <v>4.4870714981606788E-4</v>
      </c>
      <c r="M1579" s="88">
        <f t="shared" si="395"/>
        <v>-7.5991691575201116E-5</v>
      </c>
      <c r="N1579" s="88">
        <f t="shared" si="396"/>
        <v>1.3363910232542398</v>
      </c>
      <c r="O1579" s="92">
        <f t="shared" si="397"/>
        <v>1.3370925408517487</v>
      </c>
      <c r="P1579" s="64"/>
      <c r="Q1579" s="85">
        <v>235.60000000000099</v>
      </c>
      <c r="R1579" s="64">
        <f t="shared" si="398"/>
        <v>0</v>
      </c>
      <c r="S1579" s="64">
        <f t="shared" si="399"/>
        <v>1.34</v>
      </c>
    </row>
    <row r="1580" spans="1:19">
      <c r="A1580" s="85">
        <v>236.60000000000099</v>
      </c>
      <c r="B1580" s="87">
        <f t="shared" si="384"/>
        <v>5.0585953966781672E-4</v>
      </c>
      <c r="C1580" s="88">
        <f t="shared" si="385"/>
        <v>6.4871414631420912E-4</v>
      </c>
      <c r="D1580" s="88">
        <f t="shared" si="386"/>
        <v>3.6300493302142439E-4</v>
      </c>
      <c r="E1580" s="89">
        <f t="shared" si="387"/>
        <v>-0.19937306188485915</v>
      </c>
      <c r="F1580" s="90">
        <f t="shared" si="388"/>
        <v>-0.2</v>
      </c>
      <c r="G1580" s="90">
        <f t="shared" si="389"/>
        <v>6.0671430497505471E-4</v>
      </c>
      <c r="H1580" s="90">
        <f t="shared" si="390"/>
        <v>6.0703144760138007E-4</v>
      </c>
      <c r="I1580" s="87">
        <f t="shared" si="391"/>
        <v>1.337003625326701</v>
      </c>
      <c r="J1580" s="88">
        <f t="shared" si="392"/>
        <v>1.337609528128747</v>
      </c>
      <c r="K1580" s="88">
        <f t="shared" si="393"/>
        <v>1.3363977225246551</v>
      </c>
      <c r="L1580" s="91">
        <f t="shared" si="394"/>
        <v>4.4681733231936947E-4</v>
      </c>
      <c r="M1580" s="88">
        <f t="shared" si="395"/>
        <v>-7.5670630966951185E-5</v>
      </c>
      <c r="N1580" s="88">
        <f t="shared" si="396"/>
        <v>1.3364062289335312</v>
      </c>
      <c r="O1580" s="92">
        <f t="shared" si="397"/>
        <v>1.3371047972346346</v>
      </c>
      <c r="P1580" s="64"/>
      <c r="Q1580" s="85">
        <v>236.60000000000099</v>
      </c>
      <c r="R1580" s="64">
        <f t="shared" si="398"/>
        <v>0</v>
      </c>
      <c r="S1580" s="64">
        <f t="shared" si="399"/>
        <v>1.34</v>
      </c>
    </row>
    <row r="1581" spans="1:19">
      <c r="A1581" s="85">
        <v>237.60000000000099</v>
      </c>
      <c r="B1581" s="87">
        <f t="shared" si="384"/>
        <v>5.0373604231382547E-4</v>
      </c>
      <c r="C1581" s="88">
        <f t="shared" si="385"/>
        <v>6.4599190930608068E-4</v>
      </c>
      <c r="D1581" s="88">
        <f t="shared" si="386"/>
        <v>3.6148017532157021E-4</v>
      </c>
      <c r="E1581" s="89">
        <f t="shared" si="387"/>
        <v>-0.19937569227670923</v>
      </c>
      <c r="F1581" s="90">
        <f t="shared" si="388"/>
        <v>-0.1999999999999999</v>
      </c>
      <c r="G1581" s="90">
        <f t="shared" si="389"/>
        <v>6.0416876447487412E-4</v>
      </c>
      <c r="H1581" s="90">
        <f t="shared" si="390"/>
        <v>6.0448325077659053E-4</v>
      </c>
      <c r="I1581" s="87">
        <f t="shared" si="391"/>
        <v>1.3370162035093611</v>
      </c>
      <c r="J1581" s="88">
        <f t="shared" si="392"/>
        <v>1.3376195705907787</v>
      </c>
      <c r="K1581" s="88">
        <f t="shared" si="393"/>
        <v>1.3364128364279433</v>
      </c>
      <c r="L1581" s="91">
        <f t="shared" si="394"/>
        <v>4.4494336670898159E-4</v>
      </c>
      <c r="M1581" s="88">
        <f t="shared" si="395"/>
        <v>-7.5352271870909147E-5</v>
      </c>
      <c r="N1581" s="88">
        <f t="shared" si="396"/>
        <v>1.3364213070184272</v>
      </c>
      <c r="O1581" s="92">
        <f t="shared" si="397"/>
        <v>1.3371169507178238</v>
      </c>
      <c r="P1581" s="64"/>
      <c r="Q1581" s="85">
        <v>237.60000000000099</v>
      </c>
      <c r="R1581" s="64">
        <f t="shared" si="398"/>
        <v>0</v>
      </c>
      <c r="S1581" s="64">
        <f t="shared" si="399"/>
        <v>1.34</v>
      </c>
    </row>
    <row r="1582" spans="1:19">
      <c r="A1582" s="85">
        <v>238.60000000000099</v>
      </c>
      <c r="B1582" s="87">
        <f t="shared" si="384"/>
        <v>5.0163029847002548E-4</v>
      </c>
      <c r="C1582" s="88">
        <f t="shared" si="385"/>
        <v>6.43292423795865E-4</v>
      </c>
      <c r="D1582" s="88">
        <f t="shared" si="386"/>
        <v>3.5996817314418601E-4</v>
      </c>
      <c r="E1582" s="89">
        <f t="shared" si="387"/>
        <v>-0.1993783006885487</v>
      </c>
      <c r="F1582" s="90">
        <f t="shared" si="388"/>
        <v>-0.20000000000000009</v>
      </c>
      <c r="G1582" s="90">
        <f t="shared" si="389"/>
        <v>6.0164449495286865E-4</v>
      </c>
      <c r="H1582" s="90">
        <f t="shared" si="390"/>
        <v>6.0195635816403061E-4</v>
      </c>
      <c r="I1582" s="87">
        <f t="shared" si="391"/>
        <v>1.3370286765320627</v>
      </c>
      <c r="J1582" s="88">
        <f t="shared" si="392"/>
        <v>1.3376295290283671</v>
      </c>
      <c r="K1582" s="88">
        <f t="shared" si="393"/>
        <v>1.3364278240357583</v>
      </c>
      <c r="L1582" s="91">
        <f t="shared" si="394"/>
        <v>4.4308505436847903E-4</v>
      </c>
      <c r="M1582" s="88">
        <f t="shared" si="395"/>
        <v>-7.5036580332833673E-5</v>
      </c>
      <c r="N1582" s="88">
        <f t="shared" si="396"/>
        <v>1.3364362591082293</v>
      </c>
      <c r="O1582" s="92">
        <f t="shared" si="397"/>
        <v>1.3371290025917566</v>
      </c>
      <c r="P1582" s="64"/>
      <c r="Q1582" s="85">
        <v>238.60000000000099</v>
      </c>
      <c r="R1582" s="64">
        <f t="shared" si="398"/>
        <v>0</v>
      </c>
      <c r="S1582" s="64">
        <f t="shared" si="399"/>
        <v>1.34</v>
      </c>
    </row>
    <row r="1583" spans="1:19">
      <c r="A1583" s="85">
        <v>239.60000000000099</v>
      </c>
      <c r="B1583" s="87">
        <f t="shared" si="384"/>
        <v>4.9954208642077891E-4</v>
      </c>
      <c r="C1583" s="88">
        <f t="shared" si="385"/>
        <v>6.406154057469009E-4</v>
      </c>
      <c r="D1583" s="88">
        <f t="shared" si="386"/>
        <v>3.5846876709465692E-4</v>
      </c>
      <c r="E1583" s="89">
        <f t="shared" si="387"/>
        <v>-0.19938088739473411</v>
      </c>
      <c r="F1583" s="90">
        <f t="shared" si="388"/>
        <v>-0.19999999999999982</v>
      </c>
      <c r="G1583" s="90">
        <f t="shared" si="389"/>
        <v>5.9914123090237077E-4</v>
      </c>
      <c r="H1583" s="90">
        <f t="shared" si="390"/>
        <v>5.994505037049346E-4</v>
      </c>
      <c r="I1583" s="87">
        <f t="shared" si="391"/>
        <v>1.337041045708101</v>
      </c>
      <c r="J1583" s="88">
        <f t="shared" si="392"/>
        <v>1.3376394044916551</v>
      </c>
      <c r="K1583" s="88">
        <f t="shared" si="393"/>
        <v>1.3364426869245469</v>
      </c>
      <c r="L1583" s="91">
        <f t="shared" si="394"/>
        <v>4.4124219998566236E-4</v>
      </c>
      <c r="M1583" s="88">
        <f t="shared" si="395"/>
        <v>-7.4723522965012477E-5</v>
      </c>
      <c r="N1583" s="88">
        <f t="shared" si="396"/>
        <v>1.3364510867756216</v>
      </c>
      <c r="O1583" s="92">
        <f t="shared" si="397"/>
        <v>1.3371409541253851</v>
      </c>
      <c r="P1583" s="64"/>
      <c r="Q1583" s="85">
        <v>239.60000000000099</v>
      </c>
      <c r="R1583" s="64">
        <f t="shared" si="398"/>
        <v>0</v>
      </c>
      <c r="S1583" s="64">
        <f t="shared" si="399"/>
        <v>1.34</v>
      </c>
    </row>
    <row r="1584" spans="1:19">
      <c r="A1584" s="85">
        <v>240.60000000000099</v>
      </c>
      <c r="B1584" s="87">
        <f t="shared" si="384"/>
        <v>4.9747118812701894E-4</v>
      </c>
      <c r="C1584" s="88">
        <f t="shared" si="385"/>
        <v>6.3796057583093699E-4</v>
      </c>
      <c r="D1584" s="88">
        <f t="shared" si="386"/>
        <v>3.5698180042310093E-4</v>
      </c>
      <c r="E1584" s="89">
        <f t="shared" si="387"/>
        <v>-0.19938345266507554</v>
      </c>
      <c r="F1584" s="90">
        <f t="shared" si="388"/>
        <v>-0.19999999999999987</v>
      </c>
      <c r="G1584" s="90">
        <f t="shared" si="389"/>
        <v>5.966587112171813E-4</v>
      </c>
      <c r="H1584" s="90">
        <f t="shared" si="390"/>
        <v>5.9696542575242266E-4</v>
      </c>
      <c r="I1584" s="87">
        <f t="shared" si="391"/>
        <v>1.3370533123289945</v>
      </c>
      <c r="J1584" s="88">
        <f t="shared" si="392"/>
        <v>1.3376491980133605</v>
      </c>
      <c r="K1584" s="88">
        <f t="shared" si="393"/>
        <v>1.3364574266446285</v>
      </c>
      <c r="L1584" s="91">
        <f t="shared" si="394"/>
        <v>4.3941461148420171E-4</v>
      </c>
      <c r="M1584" s="88">
        <f t="shared" si="395"/>
        <v>-7.4413066934506881E-5</v>
      </c>
      <c r="N1584" s="88">
        <f t="shared" si="396"/>
        <v>1.3364657915672238</v>
      </c>
      <c r="O1584" s="92">
        <f t="shared" si="397"/>
        <v>1.3371528065666198</v>
      </c>
      <c r="P1584" s="64"/>
      <c r="Q1584" s="85">
        <v>240.60000000000099</v>
      </c>
      <c r="R1584" s="64">
        <f t="shared" si="398"/>
        <v>0</v>
      </c>
      <c r="S1584" s="64">
        <f t="shared" si="399"/>
        <v>1.34</v>
      </c>
    </row>
    <row r="1585" spans="1:19">
      <c r="A1585" s="85">
        <v>241.60000000000099</v>
      </c>
      <c r="B1585" s="87">
        <f t="shared" si="384"/>
        <v>4.9541738915035718E-4</v>
      </c>
      <c r="C1585" s="88">
        <f t="shared" si="385"/>
        <v>6.3532765933096947E-4</v>
      </c>
      <c r="D1585" s="88">
        <f t="shared" si="386"/>
        <v>3.5550711896974489E-4</v>
      </c>
      <c r="E1585" s="89">
        <f t="shared" si="387"/>
        <v>-0.1993859967649291</v>
      </c>
      <c r="F1585" s="90">
        <f t="shared" si="388"/>
        <v>-0.19999999999999979</v>
      </c>
      <c r="G1585" s="90">
        <f t="shared" si="389"/>
        <v>5.9419667910077991E-4</v>
      </c>
      <c r="H1585" s="90">
        <f t="shared" si="390"/>
        <v>5.9450086698042851E-4</v>
      </c>
      <c r="I1585" s="87">
        <f t="shared" si="391"/>
        <v>1.3370654776649327</v>
      </c>
      <c r="J1585" s="88">
        <f t="shared" si="392"/>
        <v>1.3376589106091321</v>
      </c>
      <c r="K1585" s="88">
        <f t="shared" si="393"/>
        <v>1.3364720447207332</v>
      </c>
      <c r="L1585" s="91">
        <f t="shared" si="394"/>
        <v>4.3760209995696424E-4</v>
      </c>
      <c r="M1585" s="88">
        <f t="shared" si="395"/>
        <v>-7.4105179952064652E-5</v>
      </c>
      <c r="N1585" s="88">
        <f t="shared" si="396"/>
        <v>1.3364803750041265</v>
      </c>
      <c r="O1585" s="92">
        <f t="shared" si="397"/>
        <v>1.3371645611427627</v>
      </c>
      <c r="P1585" s="64"/>
      <c r="Q1585" s="85">
        <v>241.60000000000099</v>
      </c>
      <c r="R1585" s="64">
        <f t="shared" si="398"/>
        <v>0</v>
      </c>
      <c r="S1585" s="64">
        <f t="shared" si="399"/>
        <v>1.34</v>
      </c>
    </row>
    <row r="1586" spans="1:19">
      <c r="A1586" s="85">
        <v>242.60000000000099</v>
      </c>
      <c r="B1586" s="87">
        <f t="shared" si="384"/>
        <v>4.933804785790622E-4</v>
      </c>
      <c r="C1586" s="88">
        <f t="shared" si="385"/>
        <v>6.3271638604647936E-4</v>
      </c>
      <c r="D1586" s="88">
        <f t="shared" si="386"/>
        <v>3.5404457111164504E-4</v>
      </c>
      <c r="E1586" s="89">
        <f t="shared" si="387"/>
        <v>-0.19938851995528967</v>
      </c>
      <c r="F1586" s="90">
        <f t="shared" si="388"/>
        <v>-0.19999999999999982</v>
      </c>
      <c r="G1586" s="90">
        <f t="shared" si="389"/>
        <v>5.9175488197777391E-4</v>
      </c>
      <c r="H1586" s="90">
        <f t="shared" si="390"/>
        <v>5.9205657429487455E-4</v>
      </c>
      <c r="I1586" s="87">
        <f t="shared" si="391"/>
        <v>1.3370775429652169</v>
      </c>
      <c r="J1586" s="88">
        <f t="shared" si="392"/>
        <v>1.3376685432779054</v>
      </c>
      <c r="K1586" s="88">
        <f t="shared" si="393"/>
        <v>1.3364865426525281</v>
      </c>
      <c r="L1586" s="91">
        <f t="shared" si="394"/>
        <v>4.3580447960118958E-4</v>
      </c>
      <c r="M1586" s="88">
        <f t="shared" si="395"/>
        <v>-7.3799830260372107E-5</v>
      </c>
      <c r="N1586" s="88">
        <f t="shared" si="396"/>
        <v>1.3364948385824185</v>
      </c>
      <c r="O1586" s="92">
        <f t="shared" si="397"/>
        <v>1.3371762190609326</v>
      </c>
      <c r="P1586" s="64"/>
      <c r="Q1586" s="85">
        <v>242.60000000000099</v>
      </c>
      <c r="R1586" s="64">
        <f t="shared" si="398"/>
        <v>0</v>
      </c>
      <c r="S1586" s="64">
        <f t="shared" si="399"/>
        <v>1.34</v>
      </c>
    </row>
    <row r="1587" spans="1:19">
      <c r="A1587" s="85">
        <v>243.60000000000099</v>
      </c>
      <c r="B1587" s="87">
        <f t="shared" si="384"/>
        <v>4.9136024895585749E-4</v>
      </c>
      <c r="C1587" s="88">
        <f t="shared" si="385"/>
        <v>6.3012649020099509E-4</v>
      </c>
      <c r="D1587" s="88">
        <f t="shared" si="386"/>
        <v>3.5259400771071983E-4</v>
      </c>
      <c r="E1587" s="89">
        <f t="shared" si="387"/>
        <v>-0.19939102249287888</v>
      </c>
      <c r="F1587" s="90">
        <f t="shared" si="388"/>
        <v>-0.1999999999999999</v>
      </c>
      <c r="G1587" s="90">
        <f t="shared" si="389"/>
        <v>5.8933307140752143E-4</v>
      </c>
      <c r="H1587" s="90">
        <f t="shared" si="390"/>
        <v>5.8963229874702894E-4</v>
      </c>
      <c r="I1587" s="87">
        <f t="shared" si="391"/>
        <v>1.3370895094586848</v>
      </c>
      <c r="J1587" s="88">
        <f t="shared" si="392"/>
        <v>1.3376780970022393</v>
      </c>
      <c r="K1587" s="88">
        <f t="shared" si="393"/>
        <v>1.3365009219151303</v>
      </c>
      <c r="L1587" s="91">
        <f t="shared" si="394"/>
        <v>4.340215676536876E-4</v>
      </c>
      <c r="M1587" s="88">
        <f t="shared" si="395"/>
        <v>-7.349698662363868E-5</v>
      </c>
      <c r="N1587" s="88">
        <f t="shared" si="396"/>
        <v>1.3365091837736962</v>
      </c>
      <c r="O1587" s="92">
        <f t="shared" si="397"/>
        <v>1.3371877815084761</v>
      </c>
      <c r="P1587" s="64"/>
      <c r="Q1587" s="85">
        <v>243.60000000000099</v>
      </c>
      <c r="R1587" s="64">
        <f t="shared" si="398"/>
        <v>0</v>
      </c>
      <c r="S1587" s="64">
        <f t="shared" si="399"/>
        <v>1.34</v>
      </c>
    </row>
    <row r="1588" spans="1:19">
      <c r="A1588" s="85">
        <v>244.60000000000099</v>
      </c>
      <c r="B1588" s="87">
        <f t="shared" si="384"/>
        <v>4.8935649620748518E-4</v>
      </c>
      <c r="C1588" s="88">
        <f t="shared" si="385"/>
        <v>6.2755771035191742E-4</v>
      </c>
      <c r="D1588" s="88">
        <f t="shared" si="386"/>
        <v>3.5115528206305289E-4</v>
      </c>
      <c r="E1588" s="89">
        <f t="shared" si="387"/>
        <v>-0.19939350463023331</v>
      </c>
      <c r="F1588" s="90">
        <f t="shared" si="388"/>
        <v>-0.19999999999999982</v>
      </c>
      <c r="G1588" s="90">
        <f t="shared" si="389"/>
        <v>5.8693100299986713E-4</v>
      </c>
      <c r="H1588" s="90">
        <f t="shared" si="390"/>
        <v>5.8722779544898213E-4</v>
      </c>
      <c r="I1588" s="87">
        <f t="shared" si="391"/>
        <v>1.337101378354131</v>
      </c>
      <c r="J1588" s="88">
        <f t="shared" si="392"/>
        <v>1.3376875727486561</v>
      </c>
      <c r="K1588" s="88">
        <f t="shared" si="393"/>
        <v>1.3365151839596061</v>
      </c>
      <c r="L1588" s="91">
        <f t="shared" si="394"/>
        <v>4.3225318433103731E-4</v>
      </c>
      <c r="M1588" s="88">
        <f t="shared" si="395"/>
        <v>-7.3196618316188271E-5</v>
      </c>
      <c r="N1588" s="88">
        <f t="shared" si="396"/>
        <v>1.336523412025564</v>
      </c>
      <c r="O1588" s="92">
        <f t="shared" si="397"/>
        <v>1.3371992496533724</v>
      </c>
      <c r="P1588" s="64"/>
      <c r="Q1588" s="85">
        <v>244.60000000000099</v>
      </c>
      <c r="R1588" s="64">
        <f t="shared" si="398"/>
        <v>0</v>
      </c>
      <c r="S1588" s="64">
        <f t="shared" si="399"/>
        <v>1.34</v>
      </c>
    </row>
    <row r="1589" spans="1:19">
      <c r="A1589" s="85">
        <v>245.60000000000099</v>
      </c>
      <c r="B1589" s="87">
        <f t="shared" si="384"/>
        <v>4.8736901957598697E-4</v>
      </c>
      <c r="C1589" s="88">
        <f t="shared" si="385"/>
        <v>6.2500978930254015E-4</v>
      </c>
      <c r="D1589" s="88">
        <f t="shared" si="386"/>
        <v>3.4972824984943373E-4</v>
      </c>
      <c r="E1589" s="89">
        <f t="shared" si="387"/>
        <v>-0.19939596661578937</v>
      </c>
      <c r="F1589" s="90">
        <f t="shared" si="388"/>
        <v>-0.19999999999999996</v>
      </c>
      <c r="G1589" s="90">
        <f t="shared" si="389"/>
        <v>5.8454843633293045E-4</v>
      </c>
      <c r="H1589" s="90">
        <f t="shared" si="390"/>
        <v>5.8484282349118434E-4</v>
      </c>
      <c r="I1589" s="87">
        <f t="shared" si="391"/>
        <v>1.3371131508407117</v>
      </c>
      <c r="J1589" s="88">
        <f t="shared" si="392"/>
        <v>1.3376969714679618</v>
      </c>
      <c r="K1589" s="88">
        <f t="shared" si="393"/>
        <v>1.3365293302134613</v>
      </c>
      <c r="L1589" s="91">
        <f t="shared" si="394"/>
        <v>4.3049915276681784E-4</v>
      </c>
      <c r="M1589" s="88">
        <f t="shared" si="395"/>
        <v>-7.2898695113379121E-5</v>
      </c>
      <c r="N1589" s="88">
        <f t="shared" si="396"/>
        <v>1.3365375247621214</v>
      </c>
      <c r="O1589" s="92">
        <f t="shared" si="397"/>
        <v>1.3372106246446269</v>
      </c>
      <c r="P1589" s="64"/>
      <c r="Q1589" s="85">
        <v>245.60000000000099</v>
      </c>
      <c r="R1589" s="64">
        <f t="shared" si="398"/>
        <v>0</v>
      </c>
      <c r="S1589" s="64">
        <f t="shared" si="399"/>
        <v>1.34</v>
      </c>
    </row>
    <row r="1590" spans="1:19">
      <c r="A1590" s="85">
        <v>246.60000000000099</v>
      </c>
      <c r="B1590" s="87">
        <f t="shared" si="384"/>
        <v>4.8539762155165242E-4</v>
      </c>
      <c r="C1590" s="88">
        <f t="shared" si="385"/>
        <v>6.2248247401620535E-4</v>
      </c>
      <c r="D1590" s="88">
        <f t="shared" si="386"/>
        <v>3.4831276908709954E-4</v>
      </c>
      <c r="E1590" s="89">
        <f t="shared" si="387"/>
        <v>-0.19939840869396466</v>
      </c>
      <c r="F1590" s="90">
        <f t="shared" si="388"/>
        <v>-0.19999999999999987</v>
      </c>
      <c r="G1590" s="90">
        <f t="shared" si="389"/>
        <v>5.821851348728872E-4</v>
      </c>
      <c r="H1590" s="90">
        <f t="shared" si="390"/>
        <v>5.8247714586198284E-4</v>
      </c>
      <c r="I1590" s="87">
        <f t="shared" si="391"/>
        <v>1.3371248280883423</v>
      </c>
      <c r="J1590" s="88">
        <f t="shared" si="392"/>
        <v>1.33770629409557</v>
      </c>
      <c r="K1590" s="88">
        <f t="shared" si="393"/>
        <v>1.3365433620811147</v>
      </c>
      <c r="L1590" s="91">
        <f t="shared" si="394"/>
        <v>4.2875929895466996E-4</v>
      </c>
      <c r="M1590" s="88">
        <f t="shared" si="395"/>
        <v>-7.2603187280035985E-5</v>
      </c>
      <c r="N1590" s="88">
        <f t="shared" si="396"/>
        <v>1.3365515233844363</v>
      </c>
      <c r="O1590" s="92">
        <f t="shared" si="397"/>
        <v>1.3372219076126528</v>
      </c>
      <c r="P1590" s="64"/>
      <c r="Q1590" s="85">
        <v>246.60000000000099</v>
      </c>
      <c r="R1590" s="64">
        <f t="shared" si="398"/>
        <v>0</v>
      </c>
      <c r="S1590" s="64">
        <f t="shared" si="399"/>
        <v>1.34</v>
      </c>
    </row>
    <row r="1591" spans="1:19">
      <c r="A1591" s="85">
        <v>247.60000000000099</v>
      </c>
      <c r="B1591" s="87">
        <f t="shared" si="384"/>
        <v>4.834421078075881E-4</v>
      </c>
      <c r="C1591" s="88">
        <f t="shared" si="385"/>
        <v>6.199755155325338E-4</v>
      </c>
      <c r="D1591" s="88">
        <f t="shared" si="386"/>
        <v>3.4690870008264235E-4</v>
      </c>
      <c r="E1591" s="89">
        <f t="shared" si="387"/>
        <v>-0.19940083110524109</v>
      </c>
      <c r="F1591" s="90">
        <f t="shared" si="388"/>
        <v>-0.2</v>
      </c>
      <c r="G1591" s="90">
        <f t="shared" si="389"/>
        <v>5.7984086589569074E-4</v>
      </c>
      <c r="H1591" s="90">
        <f t="shared" si="390"/>
        <v>5.8013052936910572E-4</v>
      </c>
      <c r="I1591" s="87">
        <f t="shared" si="391"/>
        <v>1.3371364112480866</v>
      </c>
      <c r="J1591" s="88">
        <f t="shared" si="392"/>
        <v>1.3377155415518076</v>
      </c>
      <c r="K1591" s="88">
        <f t="shared" si="393"/>
        <v>1.3365572809443655</v>
      </c>
      <c r="L1591" s="91">
        <f t="shared" si="394"/>
        <v>4.2703345168971558E-4</v>
      </c>
      <c r="M1591" s="88">
        <f t="shared" si="395"/>
        <v>-7.2310065561044079E-5</v>
      </c>
      <c r="N1591" s="88">
        <f t="shared" si="396"/>
        <v>1.3365654092710113</v>
      </c>
      <c r="O1591" s="92">
        <f t="shared" si="397"/>
        <v>1.337233099669648</v>
      </c>
      <c r="P1591" s="64"/>
      <c r="Q1591" s="85">
        <v>247.60000000000099</v>
      </c>
      <c r="R1591" s="64">
        <f t="shared" si="398"/>
        <v>0</v>
      </c>
      <c r="S1591" s="64">
        <f t="shared" si="399"/>
        <v>1.34</v>
      </c>
    </row>
    <row r="1592" spans="1:19">
      <c r="A1592" s="85">
        <v>248.60000000000099</v>
      </c>
      <c r="B1592" s="87">
        <f t="shared" si="384"/>
        <v>4.8150228713586193E-4</v>
      </c>
      <c r="C1592" s="88">
        <f t="shared" si="385"/>
        <v>6.1748866888567105E-4</v>
      </c>
      <c r="D1592" s="88">
        <f t="shared" si="386"/>
        <v>3.4551590538605287E-4</v>
      </c>
      <c r="E1592" s="89">
        <f t="shared" si="387"/>
        <v>-0.19940323408624244</v>
      </c>
      <c r="F1592" s="90">
        <f t="shared" si="388"/>
        <v>-0.20000000000000009</v>
      </c>
      <c r="G1592" s="90">
        <f t="shared" si="389"/>
        <v>5.7751540041067534E-4</v>
      </c>
      <c r="H1592" s="90">
        <f t="shared" si="390"/>
        <v>5.7780274456303436E-4</v>
      </c>
      <c r="I1592" s="87">
        <f t="shared" si="391"/>
        <v>1.3371479014525318</v>
      </c>
      <c r="J1592" s="88">
        <f t="shared" si="392"/>
        <v>1.3377247147422187</v>
      </c>
      <c r="K1592" s="88">
        <f t="shared" si="393"/>
        <v>1.336571088162845</v>
      </c>
      <c r="L1592" s="91">
        <f t="shared" si="394"/>
        <v>4.253214425119889E-4</v>
      </c>
      <c r="M1592" s="88">
        <f t="shared" si="395"/>
        <v>-7.2019301172776784E-5</v>
      </c>
      <c r="N1592" s="88">
        <f t="shared" si="396"/>
        <v>1.3365791837782341</v>
      </c>
      <c r="O1592" s="92">
        <f t="shared" si="397"/>
        <v>1.3372442019099591</v>
      </c>
      <c r="P1592" s="64"/>
      <c r="Q1592" s="85">
        <v>248.60000000000099</v>
      </c>
      <c r="R1592" s="64">
        <f t="shared" si="398"/>
        <v>0</v>
      </c>
      <c r="S1592" s="64">
        <f t="shared" si="399"/>
        <v>1.34</v>
      </c>
    </row>
    <row r="1593" spans="1:19">
      <c r="A1593" s="85">
        <v>249.60000000000099</v>
      </c>
      <c r="B1593" s="87">
        <f t="shared" si="384"/>
        <v>4.7957797138517913E-4</v>
      </c>
      <c r="C1593" s="88">
        <f t="shared" si="385"/>
        <v>6.1502169302449217E-4</v>
      </c>
      <c r="D1593" s="88">
        <f t="shared" si="386"/>
        <v>3.4413424974586603E-4</v>
      </c>
      <c r="E1593" s="89">
        <f t="shared" si="387"/>
        <v>-0.19940561786981109</v>
      </c>
      <c r="F1593" s="90">
        <f t="shared" si="388"/>
        <v>-0.19999999999999996</v>
      </c>
      <c r="G1593" s="90">
        <f t="shared" si="389"/>
        <v>5.7520851308599135E-4</v>
      </c>
      <c r="H1593" s="90">
        <f t="shared" si="390"/>
        <v>5.7549356566221493E-4</v>
      </c>
      <c r="I1593" s="87">
        <f t="shared" si="391"/>
        <v>1.3371592998161619</v>
      </c>
      <c r="J1593" s="88">
        <f t="shared" si="392"/>
        <v>1.3377338145578628</v>
      </c>
      <c r="K1593" s="88">
        <f t="shared" si="393"/>
        <v>1.3365847850744608</v>
      </c>
      <c r="L1593" s="91">
        <f t="shared" si="394"/>
        <v>4.2362310565303849E-4</v>
      </c>
      <c r="M1593" s="88">
        <f t="shared" si="395"/>
        <v>-7.1730865791536818E-5</v>
      </c>
      <c r="N1593" s="88">
        <f t="shared" si="396"/>
        <v>1.3365928482408209</v>
      </c>
      <c r="O1593" s="92">
        <f t="shared" si="397"/>
        <v>1.3372552154104389</v>
      </c>
      <c r="P1593" s="64"/>
      <c r="Q1593" s="85">
        <v>249.60000000000099</v>
      </c>
      <c r="R1593" s="64">
        <f t="shared" si="398"/>
        <v>0</v>
      </c>
      <c r="S1593" s="64">
        <f t="shared" si="399"/>
        <v>1.34</v>
      </c>
    </row>
    <row r="1594" spans="1:19">
      <c r="A1594" s="85">
        <v>250.60000000000099</v>
      </c>
      <c r="B1594" s="87">
        <f t="shared" si="384"/>
        <v>4.7766897540004588E-4</v>
      </c>
      <c r="C1594" s="88">
        <f t="shared" si="385"/>
        <v>6.1257435073471455E-4</v>
      </c>
      <c r="D1594" s="88">
        <f t="shared" si="386"/>
        <v>3.4276360006537721E-4</v>
      </c>
      <c r="E1594" s="89">
        <f t="shared" si="387"/>
        <v>-0.19940798268508486</v>
      </c>
      <c r="F1594" s="90">
        <f t="shared" si="388"/>
        <v>-0.2</v>
      </c>
      <c r="G1594" s="90">
        <f t="shared" si="389"/>
        <v>5.7291998217582046E-4</v>
      </c>
      <c r="H1594" s="90">
        <f t="shared" si="390"/>
        <v>5.7320277048005506E-4</v>
      </c>
      <c r="I1594" s="87">
        <f t="shared" si="391"/>
        <v>1.3371706074357137</v>
      </c>
      <c r="J1594" s="88">
        <f t="shared" si="392"/>
        <v>1.3377428418756001</v>
      </c>
      <c r="K1594" s="88">
        <f t="shared" si="393"/>
        <v>1.3365983729958273</v>
      </c>
      <c r="L1594" s="91">
        <f t="shared" si="394"/>
        <v>4.2193827798105371E-4</v>
      </c>
      <c r="M1594" s="88">
        <f t="shared" si="395"/>
        <v>-7.1444731546484253E-5</v>
      </c>
      <c r="N1594" s="88">
        <f t="shared" si="396"/>
        <v>1.3366064039722454</v>
      </c>
      <c r="O1594" s="92">
        <f t="shared" si="397"/>
        <v>1.3372661412307938</v>
      </c>
      <c r="P1594" s="64"/>
      <c r="Q1594" s="85">
        <v>250.60000000000099</v>
      </c>
      <c r="R1594" s="64">
        <f t="shared" si="398"/>
        <v>0</v>
      </c>
      <c r="S1594" s="64">
        <f t="shared" si="399"/>
        <v>1.34</v>
      </c>
    </row>
    <row r="1595" spans="1:19">
      <c r="A1595" s="85">
        <v>251.60000000000099</v>
      </c>
      <c r="B1595" s="87">
        <f t="shared" si="384"/>
        <v>4.7577511696138101E-4</v>
      </c>
      <c r="C1595" s="88">
        <f t="shared" si="385"/>
        <v>6.1014640856285921E-4</v>
      </c>
      <c r="D1595" s="88">
        <f t="shared" si="386"/>
        <v>3.4140382535990287E-4</v>
      </c>
      <c r="E1595" s="89">
        <f t="shared" si="387"/>
        <v>-0.19941032875756901</v>
      </c>
      <c r="F1595" s="90">
        <f t="shared" si="388"/>
        <v>-0.1999999999999999</v>
      </c>
      <c r="G1595" s="90">
        <f t="shared" si="389"/>
        <v>5.7064958944932085E-4</v>
      </c>
      <c r="H1595" s="90">
        <f t="shared" si="390"/>
        <v>5.7093014035365717E-4</v>
      </c>
      <c r="I1595" s="87">
        <f t="shared" si="391"/>
        <v>1.3371818253905323</v>
      </c>
      <c r="J1595" s="88">
        <f t="shared" si="392"/>
        <v>1.337751797558375</v>
      </c>
      <c r="K1595" s="88">
        <f t="shared" si="393"/>
        <v>1.3366118532226896</v>
      </c>
      <c r="L1595" s="91">
        <f t="shared" si="394"/>
        <v>4.202667989494928E-4</v>
      </c>
      <c r="M1595" s="88">
        <f t="shared" si="395"/>
        <v>-7.1160871009079792E-5</v>
      </c>
      <c r="N1595" s="88">
        <f t="shared" si="396"/>
        <v>1.336619852265162</v>
      </c>
      <c r="O1595" s="92">
        <f t="shared" si="397"/>
        <v>1.3372769804139246</v>
      </c>
      <c r="P1595" s="64"/>
      <c r="Q1595" s="85">
        <v>251.60000000000099</v>
      </c>
      <c r="R1595" s="64">
        <f t="shared" si="398"/>
        <v>0</v>
      </c>
      <c r="S1595" s="64">
        <f t="shared" si="399"/>
        <v>1.34</v>
      </c>
    </row>
    <row r="1596" spans="1:19">
      <c r="A1596" s="85">
        <v>252.60000000000099</v>
      </c>
      <c r="B1596" s="87">
        <f t="shared" si="384"/>
        <v>4.7389621672853455E-4</v>
      </c>
      <c r="C1596" s="88">
        <f t="shared" si="385"/>
        <v>6.0773763674201611E-4</v>
      </c>
      <c r="D1596" s="88">
        <f t="shared" si="386"/>
        <v>3.4005479671505304E-4</v>
      </c>
      <c r="E1596" s="89">
        <f t="shared" si="387"/>
        <v>-0.19941265630920813</v>
      </c>
      <c r="F1596" s="90">
        <f t="shared" si="388"/>
        <v>-0.19999999999999996</v>
      </c>
      <c r="G1596" s="90">
        <f t="shared" si="389"/>
        <v>5.6839712012125582E-4</v>
      </c>
      <c r="H1596" s="90">
        <f t="shared" si="390"/>
        <v>5.6867546007424144E-4</v>
      </c>
      <c r="I1596" s="87">
        <f t="shared" si="391"/>
        <v>1.3371929547429113</v>
      </c>
      <c r="J1596" s="88">
        <f t="shared" si="392"/>
        <v>1.3377606824554886</v>
      </c>
      <c r="K1596" s="88">
        <f t="shared" si="393"/>
        <v>1.336625227030334</v>
      </c>
      <c r="L1596" s="91">
        <f t="shared" si="394"/>
        <v>4.1860851054489803E-4</v>
      </c>
      <c r="M1596" s="88">
        <f t="shared" si="395"/>
        <v>-7.0879257185353984E-5</v>
      </c>
      <c r="N1596" s="88">
        <f t="shared" si="396"/>
        <v>1.3366331943918153</v>
      </c>
      <c r="O1596" s="92">
        <f t="shared" si="397"/>
        <v>1.337287733986257</v>
      </c>
      <c r="P1596" s="64"/>
      <c r="Q1596" s="85">
        <v>252.60000000000099</v>
      </c>
      <c r="R1596" s="64">
        <f t="shared" si="398"/>
        <v>0</v>
      </c>
      <c r="S1596" s="64">
        <f t="shared" si="399"/>
        <v>1.34</v>
      </c>
    </row>
    <row r="1597" spans="1:19">
      <c r="A1597" s="85">
        <v>253.60000000000099</v>
      </c>
      <c r="B1597" s="87">
        <f t="shared" si="384"/>
        <v>4.7203209818267455E-4</v>
      </c>
      <c r="C1597" s="88">
        <f t="shared" si="385"/>
        <v>6.0534780911935941E-4</v>
      </c>
      <c r="D1597" s="88">
        <f t="shared" si="386"/>
        <v>3.387163872459897E-4</v>
      </c>
      <c r="E1597" s="89">
        <f t="shared" si="387"/>
        <v>-0.1994149655584562</v>
      </c>
      <c r="F1597" s="90">
        <f t="shared" si="388"/>
        <v>-0.19999999999999996</v>
      </c>
      <c r="G1597" s="90">
        <f t="shared" si="389"/>
        <v>5.6616236278425841E-4</v>
      </c>
      <c r="H1597" s="90">
        <f t="shared" si="390"/>
        <v>5.6643851781920944E-4</v>
      </c>
      <c r="I1597" s="87">
        <f t="shared" si="391"/>
        <v>1.3372039965384312</v>
      </c>
      <c r="J1597" s="88">
        <f t="shared" si="392"/>
        <v>1.3377694974028724</v>
      </c>
      <c r="K1597" s="88">
        <f t="shared" si="393"/>
        <v>1.3366384956739901</v>
      </c>
      <c r="L1597" s="91">
        <f t="shared" si="394"/>
        <v>4.169632572392083E-4</v>
      </c>
      <c r="M1597" s="88">
        <f t="shared" si="395"/>
        <v>-7.0599863507016413E-5</v>
      </c>
      <c r="N1597" s="88">
        <f t="shared" si="396"/>
        <v>1.3366464316044413</v>
      </c>
      <c r="O1597" s="92">
        <f t="shared" si="397"/>
        <v>1.3372984029580679</v>
      </c>
      <c r="P1597" s="64"/>
      <c r="Q1597" s="85">
        <v>253.60000000000099</v>
      </c>
      <c r="R1597" s="64">
        <f t="shared" si="398"/>
        <v>0</v>
      </c>
      <c r="S1597" s="64">
        <f t="shared" si="399"/>
        <v>1.34</v>
      </c>
    </row>
    <row r="1598" spans="1:19">
      <c r="A1598" s="85">
        <v>254.60000000000099</v>
      </c>
      <c r="B1598" s="87">
        <f t="shared" si="384"/>
        <v>4.701825875715051E-4</v>
      </c>
      <c r="C1598" s="88">
        <f t="shared" si="385"/>
        <v>6.0297670308536756E-4</v>
      </c>
      <c r="D1598" s="88">
        <f t="shared" si="386"/>
        <v>3.3738847205764264E-4</v>
      </c>
      <c r="E1598" s="89">
        <f t="shared" si="387"/>
        <v>-0.19941725672034574</v>
      </c>
      <c r="F1598" s="90">
        <f t="shared" si="388"/>
        <v>-0.1999999999999999</v>
      </c>
      <c r="G1598" s="90">
        <f t="shared" si="389"/>
        <v>5.6394510934268838E-4</v>
      </c>
      <c r="H1598" s="90">
        <f t="shared" si="390"/>
        <v>5.6421910508580608E-4</v>
      </c>
      <c r="I1598" s="87">
        <f t="shared" si="391"/>
        <v>1.3372149518062848</v>
      </c>
      <c r="J1598" s="88">
        <f t="shared" si="392"/>
        <v>1.3377782432233452</v>
      </c>
      <c r="K1598" s="88">
        <f t="shared" si="393"/>
        <v>1.3366516603892247</v>
      </c>
      <c r="L1598" s="91">
        <f t="shared" si="394"/>
        <v>4.1533088593893267E-4</v>
      </c>
      <c r="M1598" s="88">
        <f t="shared" si="395"/>
        <v>-7.0322663822567562E-5</v>
      </c>
      <c r="N1598" s="88">
        <f t="shared" si="396"/>
        <v>1.3366595651356603</v>
      </c>
      <c r="O1598" s="92">
        <f t="shared" si="397"/>
        <v>1.3373089883237992</v>
      </c>
      <c r="P1598" s="64"/>
      <c r="Q1598" s="85">
        <v>254.60000000000099</v>
      </c>
      <c r="R1598" s="64">
        <f t="shared" si="398"/>
        <v>0</v>
      </c>
      <c r="S1598" s="64">
        <f t="shared" si="399"/>
        <v>1.34</v>
      </c>
    </row>
    <row r="1599" spans="1:19">
      <c r="A1599" s="85">
        <v>255.60000000000099</v>
      </c>
      <c r="B1599" s="87">
        <f t="shared" si="384"/>
        <v>4.6834751385527878E-4</v>
      </c>
      <c r="C1599" s="88">
        <f t="shared" si="385"/>
        <v>6.0062409950469877E-4</v>
      </c>
      <c r="D1599" s="88">
        <f t="shared" si="386"/>
        <v>3.3607092820585875E-4</v>
      </c>
      <c r="E1599" s="89">
        <f t="shared" si="387"/>
        <v>-0.19941953000655349</v>
      </c>
      <c r="F1599" s="90">
        <f t="shared" si="388"/>
        <v>-0.19999999999999987</v>
      </c>
      <c r="G1599" s="90">
        <f t="shared" si="389"/>
        <v>5.6174515494803628E-4</v>
      </c>
      <c r="H1599" s="90">
        <f t="shared" si="390"/>
        <v>5.6201701662633447E-4</v>
      </c>
      <c r="I1599" s="87">
        <f t="shared" si="391"/>
        <v>1.3372258215595971</v>
      </c>
      <c r="J1599" s="88">
        <f t="shared" si="392"/>
        <v>1.3377869207268702</v>
      </c>
      <c r="K1599" s="88">
        <f t="shared" si="393"/>
        <v>1.3366647223923238</v>
      </c>
      <c r="L1599" s="91">
        <f t="shared" si="394"/>
        <v>4.137112459391533E-4</v>
      </c>
      <c r="M1599" s="88">
        <f t="shared" si="395"/>
        <v>-7.0047632390073713E-5</v>
      </c>
      <c r="N1599" s="88">
        <f t="shared" si="396"/>
        <v>1.3366725961988577</v>
      </c>
      <c r="O1599" s="92">
        <f t="shared" si="397"/>
        <v>1.3373194910623682</v>
      </c>
      <c r="P1599" s="64"/>
      <c r="Q1599" s="85">
        <v>255.60000000000099</v>
      </c>
      <c r="R1599" s="64">
        <f t="shared" si="398"/>
        <v>0</v>
      </c>
      <c r="S1599" s="64">
        <f t="shared" si="399"/>
        <v>1.34</v>
      </c>
    </row>
    <row r="1600" spans="1:19">
      <c r="A1600" s="85">
        <v>256.60000000000099</v>
      </c>
      <c r="B1600" s="87">
        <f t="shared" si="384"/>
        <v>4.6652670865406863E-4</v>
      </c>
      <c r="C1600" s="88">
        <f t="shared" si="385"/>
        <v>5.9828978264867981E-4</v>
      </c>
      <c r="D1600" s="88">
        <f t="shared" si="386"/>
        <v>3.3476363465945739E-4</v>
      </c>
      <c r="E1600" s="89">
        <f t="shared" si="387"/>
        <v>-0.19942178562546622</v>
      </c>
      <c r="F1600" s="90">
        <f t="shared" si="388"/>
        <v>-0.20000000000000004</v>
      </c>
      <c r="G1600" s="90">
        <f t="shared" si="389"/>
        <v>5.5956229793583463E-4</v>
      </c>
      <c r="H1600" s="90">
        <f t="shared" si="390"/>
        <v>5.5983205038488237E-4</v>
      </c>
      <c r="I1600" s="87">
        <f t="shared" si="391"/>
        <v>1.3372366067957391</v>
      </c>
      <c r="J1600" s="88">
        <f t="shared" si="392"/>
        <v>1.3377955307108087</v>
      </c>
      <c r="K1600" s="88">
        <f t="shared" si="393"/>
        <v>1.3366776828806697</v>
      </c>
      <c r="L1600" s="91">
        <f t="shared" si="394"/>
        <v>4.1210418887604772E-4</v>
      </c>
      <c r="M1600" s="88">
        <f t="shared" si="395"/>
        <v>-6.977474386861559E-5</v>
      </c>
      <c r="N1600" s="88">
        <f t="shared" si="396"/>
        <v>1.3366855259885602</v>
      </c>
      <c r="O1600" s="92">
        <f t="shared" si="397"/>
        <v>1.33732991213747</v>
      </c>
      <c r="P1600" s="64"/>
      <c r="Q1600" s="85">
        <v>256.60000000000099</v>
      </c>
      <c r="R1600" s="64">
        <f t="shared" si="398"/>
        <v>0</v>
      </c>
      <c r="S1600" s="64">
        <f t="shared" si="399"/>
        <v>1.34</v>
      </c>
    </row>
    <row r="1601" spans="1:19">
      <c r="A1601" s="85">
        <v>257.60000000000099</v>
      </c>
      <c r="B1601" s="87">
        <f t="shared" si="384"/>
        <v>4.6472000619626492E-4</v>
      </c>
      <c r="C1601" s="88">
        <f t="shared" si="385"/>
        <v>5.9597354012936167E-4</v>
      </c>
      <c r="D1601" s="88">
        <f t="shared" si="386"/>
        <v>3.3346647226316828E-4</v>
      </c>
      <c r="E1601" s="89">
        <f t="shared" si="387"/>
        <v>-0.19942402378224383</v>
      </c>
      <c r="F1601" s="90">
        <f t="shared" si="388"/>
        <v>-0.20000000000000009</v>
      </c>
      <c r="G1601" s="90">
        <f t="shared" si="389"/>
        <v>5.5739633976403336E-4</v>
      </c>
      <c r="H1601" s="90">
        <f t="shared" si="390"/>
        <v>5.5766400743551795E-4</v>
      </c>
      <c r="I1601" s="87">
        <f t="shared" si="391"/>
        <v>1.3372473084966308</v>
      </c>
      <c r="J1601" s="88">
        <f t="shared" si="392"/>
        <v>1.3378040739601587</v>
      </c>
      <c r="K1601" s="88">
        <f t="shared" si="393"/>
        <v>1.3366905430331029</v>
      </c>
      <c r="L1601" s="91">
        <f t="shared" si="394"/>
        <v>4.105095686827459E-4</v>
      </c>
      <c r="M1601" s="88">
        <f t="shared" si="395"/>
        <v>-6.9503973310569838E-5</v>
      </c>
      <c r="N1601" s="88">
        <f t="shared" si="396"/>
        <v>1.3366983556807976</v>
      </c>
      <c r="O1601" s="92">
        <f t="shared" si="397"/>
        <v>1.3373402524978701</v>
      </c>
      <c r="P1601" s="64"/>
      <c r="Q1601" s="85">
        <v>257.60000000000099</v>
      </c>
      <c r="R1601" s="64">
        <f t="shared" si="398"/>
        <v>0</v>
      </c>
      <c r="S1601" s="64">
        <f t="shared" si="399"/>
        <v>1.34</v>
      </c>
    </row>
    <row r="1602" spans="1:19">
      <c r="A1602" s="85">
        <v>258.60000000000099</v>
      </c>
      <c r="B1602" s="87">
        <f t="shared" si="384"/>
        <v>4.6292724326826455E-4</v>
      </c>
      <c r="C1602" s="88">
        <f t="shared" si="385"/>
        <v>5.9367516283510206E-4</v>
      </c>
      <c r="D1602" s="88">
        <f t="shared" si="386"/>
        <v>3.3217932370142704E-4</v>
      </c>
      <c r="E1602" s="89">
        <f t="shared" si="387"/>
        <v>-0.19942624467888193</v>
      </c>
      <c r="F1602" s="90">
        <f t="shared" si="388"/>
        <v>-0.1999999999999999</v>
      </c>
      <c r="G1602" s="90">
        <f t="shared" si="389"/>
        <v>5.5524708495280177E-4</v>
      </c>
      <c r="H1602" s="90">
        <f t="shared" si="390"/>
        <v>5.5551269192191742E-4</v>
      </c>
      <c r="I1602" s="87">
        <f t="shared" si="391"/>
        <v>1.3372579276290411</v>
      </c>
      <c r="J1602" s="88">
        <f t="shared" si="392"/>
        <v>1.3378125512477985</v>
      </c>
      <c r="K1602" s="88">
        <f t="shared" si="393"/>
        <v>1.3367033040102836</v>
      </c>
      <c r="L1602" s="91">
        <f t="shared" si="394"/>
        <v>4.0892724154387183E-4</v>
      </c>
      <c r="M1602" s="88">
        <f t="shared" si="395"/>
        <v>-6.9235296154058495E-5</v>
      </c>
      <c r="N1602" s="88">
        <f t="shared" si="396"/>
        <v>1.336711086433463</v>
      </c>
      <c r="O1602" s="92">
        <f t="shared" si="397"/>
        <v>1.3373505130776948</v>
      </c>
      <c r="P1602" s="64"/>
      <c r="Q1602" s="85">
        <v>258.60000000000099</v>
      </c>
      <c r="R1602" s="64">
        <f t="shared" si="398"/>
        <v>0</v>
      </c>
      <c r="S1602" s="64">
        <f t="shared" si="399"/>
        <v>1.34</v>
      </c>
    </row>
    <row r="1603" spans="1:19">
      <c r="A1603" s="85">
        <v>259.60000000000099</v>
      </c>
      <c r="B1603" s="87">
        <f t="shared" si="384"/>
        <v>4.6114825916531988E-4</v>
      </c>
      <c r="C1603" s="88">
        <f t="shared" si="385"/>
        <v>5.9139444486763348E-4</v>
      </c>
      <c r="D1603" s="88">
        <f t="shared" si="386"/>
        <v>3.3090207346300624E-4</v>
      </c>
      <c r="E1603" s="89">
        <f t="shared" si="387"/>
        <v>-0.19942844851427322</v>
      </c>
      <c r="F1603" s="90">
        <f t="shared" si="388"/>
        <v>-0.19999999999999987</v>
      </c>
      <c r="G1603" s="90">
        <f t="shared" si="389"/>
        <v>5.531143410257176E-4</v>
      </c>
      <c r="H1603" s="90">
        <f t="shared" si="390"/>
        <v>5.533779109983838E-4</v>
      </c>
      <c r="I1603" s="87">
        <f t="shared" si="391"/>
        <v>1.3372684651448774</v>
      </c>
      <c r="J1603" s="88">
        <f t="shared" si="392"/>
        <v>1.3378209633347167</v>
      </c>
      <c r="K1603" s="88">
        <f t="shared" si="393"/>
        <v>1.3367159669550381</v>
      </c>
      <c r="L1603" s="91">
        <f t="shared" si="394"/>
        <v>4.0735706585341897E-4</v>
      </c>
      <c r="M1603" s="88">
        <f t="shared" si="395"/>
        <v>-6.89686882155669E-5</v>
      </c>
      <c r="N1603" s="88">
        <f t="shared" si="396"/>
        <v>1.3367237193866577</v>
      </c>
      <c r="O1603" s="92">
        <f t="shared" si="397"/>
        <v>1.3373606947967105</v>
      </c>
      <c r="P1603" s="64"/>
      <c r="Q1603" s="85">
        <v>259.60000000000099</v>
      </c>
      <c r="R1603" s="64">
        <f t="shared" si="398"/>
        <v>0</v>
      </c>
      <c r="S1603" s="64">
        <f t="shared" si="399"/>
        <v>1.34</v>
      </c>
    </row>
    <row r="1604" spans="1:19">
      <c r="A1604" s="85">
        <v>260.60000000000099</v>
      </c>
      <c r="B1604" s="87">
        <f t="shared" si="384"/>
        <v>4.5938289564351713E-4</v>
      </c>
      <c r="C1604" s="88">
        <f t="shared" si="385"/>
        <v>5.8913118348057406E-4</v>
      </c>
      <c r="D1604" s="88">
        <f t="shared" si="386"/>
        <v>3.296346078064602E-4</v>
      </c>
      <c r="E1604" s="89">
        <f t="shared" si="387"/>
        <v>-0.19943063548426571</v>
      </c>
      <c r="F1604" s="90">
        <f t="shared" si="388"/>
        <v>-0.19999999999999982</v>
      </c>
      <c r="G1604" s="90">
        <f t="shared" si="389"/>
        <v>5.5099791845230586E-4</v>
      </c>
      <c r="H1604" s="90">
        <f t="shared" si="390"/>
        <v>5.5125947477222047E-4</v>
      </c>
      <c r="I1604" s="87">
        <f t="shared" si="391"/>
        <v>1.3372789219814718</v>
      </c>
      <c r="J1604" s="88">
        <f t="shared" si="392"/>
        <v>1.3378293109702417</v>
      </c>
      <c r="K1604" s="88">
        <f t="shared" si="393"/>
        <v>1.3367285329927021</v>
      </c>
      <c r="L1604" s="91">
        <f t="shared" si="394"/>
        <v>4.0579890217180722E-4</v>
      </c>
      <c r="M1604" s="88">
        <f t="shared" si="395"/>
        <v>-6.8704125682729603E-5</v>
      </c>
      <c r="N1604" s="88">
        <f t="shared" si="396"/>
        <v>1.3367362556630342</v>
      </c>
      <c r="O1604" s="92">
        <f t="shared" si="397"/>
        <v>1.3373707985606005</v>
      </c>
      <c r="P1604" s="64"/>
      <c r="Q1604" s="85">
        <v>260.60000000000099</v>
      </c>
      <c r="R1604" s="64">
        <f t="shared" si="398"/>
        <v>0</v>
      </c>
      <c r="S1604" s="64">
        <f t="shared" si="399"/>
        <v>1.34</v>
      </c>
    </row>
    <row r="1605" spans="1:19">
      <c r="A1605" s="85">
        <v>261.60000000000099</v>
      </c>
      <c r="B1605" s="87">
        <f t="shared" si="384"/>
        <v>4.5763099687285309E-4</v>
      </c>
      <c r="C1605" s="88">
        <f t="shared" si="385"/>
        <v>5.8688517901934664E-4</v>
      </c>
      <c r="D1605" s="88">
        <f t="shared" si="386"/>
        <v>3.2837681472635953E-4</v>
      </c>
      <c r="E1605" s="89">
        <f t="shared" si="387"/>
        <v>-0.19943280578172154</v>
      </c>
      <c r="F1605" s="90">
        <f t="shared" si="388"/>
        <v>-0.19999999999999996</v>
      </c>
      <c r="G1605" s="90">
        <f t="shared" si="389"/>
        <v>5.4889763059189241E-4</v>
      </c>
      <c r="H1605" s="90">
        <f t="shared" si="390"/>
        <v>5.4915719624742368E-4</v>
      </c>
      <c r="I1605" s="87">
        <f t="shared" si="391"/>
        <v>1.3372892990618566</v>
      </c>
      <c r="J1605" s="88">
        <f t="shared" si="392"/>
        <v>1.3378375948922614</v>
      </c>
      <c r="K1605" s="88">
        <f t="shared" si="393"/>
        <v>1.3367410032314517</v>
      </c>
      <c r="L1605" s="91">
        <f t="shared" si="394"/>
        <v>4.0425261318444692E-4</v>
      </c>
      <c r="M1605" s="88">
        <f t="shared" si="395"/>
        <v>-6.8441585107118454E-5</v>
      </c>
      <c r="N1605" s="88">
        <f t="shared" si="396"/>
        <v>1.3367486963681272</v>
      </c>
      <c r="O1605" s="92">
        <f t="shared" si="397"/>
        <v>1.3373808252612311</v>
      </c>
      <c r="P1605" s="64"/>
      <c r="Q1605" s="85">
        <v>261.60000000000099</v>
      </c>
      <c r="R1605" s="64">
        <f t="shared" si="398"/>
        <v>0</v>
      </c>
      <c r="S1605" s="64">
        <f t="shared" si="399"/>
        <v>1.34</v>
      </c>
    </row>
    <row r="1606" spans="1:19">
      <c r="A1606" s="85">
        <v>262.60000000000099</v>
      </c>
      <c r="B1606" s="87">
        <f t="shared" si="384"/>
        <v>4.5589240939138191E-4</v>
      </c>
      <c r="C1606" s="88">
        <f t="shared" si="385"/>
        <v>5.8465623486246684E-4</v>
      </c>
      <c r="D1606" s="88">
        <f t="shared" si="386"/>
        <v>3.2712858392029698E-4</v>
      </c>
      <c r="E1606" s="89">
        <f t="shared" si="387"/>
        <v>-0.19943495959657312</v>
      </c>
      <c r="F1606" s="90">
        <f t="shared" si="388"/>
        <v>-0.19999999999999982</v>
      </c>
      <c r="G1606" s="90">
        <f t="shared" si="389"/>
        <v>5.4681329363873653E-4</v>
      </c>
      <c r="H1606" s="90">
        <f t="shared" si="390"/>
        <v>5.4707089126965821E-4</v>
      </c>
      <c r="I1606" s="87">
        <f t="shared" si="391"/>
        <v>1.3372995972950383</v>
      </c>
      <c r="J1606" s="88">
        <f t="shared" si="392"/>
        <v>1.3378458158274449</v>
      </c>
      <c r="K1606" s="88">
        <f t="shared" si="393"/>
        <v>1.3367533787626318</v>
      </c>
      <c r="L1606" s="91">
        <f t="shared" si="394"/>
        <v>4.0271806366197434E-4</v>
      </c>
      <c r="M1606" s="88">
        <f t="shared" si="395"/>
        <v>-6.818104339719849E-5</v>
      </c>
      <c r="N1606" s="88">
        <f t="shared" si="396"/>
        <v>1.3367610425906797</v>
      </c>
      <c r="O1606" s="92">
        <f t="shared" si="397"/>
        <v>1.3373907757769166</v>
      </c>
      <c r="P1606" s="64"/>
      <c r="Q1606" s="85">
        <v>262.60000000000099</v>
      </c>
      <c r="R1606" s="64">
        <f t="shared" si="398"/>
        <v>0</v>
      </c>
      <c r="S1606" s="64">
        <f t="shared" si="399"/>
        <v>1.34</v>
      </c>
    </row>
    <row r="1607" spans="1:19">
      <c r="A1607" s="85">
        <v>263.60000000000099</v>
      </c>
      <c r="B1607" s="87">
        <f t="shared" ref="B1607:B1616" si="400">(R_dead_char*(A1607)+R_c*m_c)/(A1607+m_c)</f>
        <v>4.541669820604025E-4</v>
      </c>
      <c r="C1607" s="88">
        <f t="shared" ref="C1607:C1616" si="401">B1607*(1+SQRT(E1607^2+F1607^2))</f>
        <v>5.8244415736416336E-4</v>
      </c>
      <c r="D1607" s="88">
        <f t="shared" ref="D1607:D1616" si="402">B1607*(1-SQRT(E1607^2+F1607^2))</f>
        <v>3.2588980675664158E-4</v>
      </c>
      <c r="E1607" s="89">
        <f t="shared" ref="E1607:E1616" si="403">(B1607-G1607)/B1607</f>
        <v>-0.19943709711587915</v>
      </c>
      <c r="F1607" s="90">
        <f t="shared" ref="F1607:F1616" si="404">(B1607-H1607)/B1607</f>
        <v>-0.19999999999999996</v>
      </c>
      <c r="G1607" s="90">
        <f t="shared" ref="G1607:G1616" si="405">(R_dead_char*A1607+R_c*(m_c+sig_m_c))/(A1607+(m_c+sig_m_c))</f>
        <v>5.4474472656840874E-4</v>
      </c>
      <c r="H1607" s="90">
        <f t="shared" ref="H1607:H1616" si="406">(R_dead_char*A1607+(R_c+sig_Rc)*(m_c))/(A1607+m_c)</f>
        <v>5.4500037847248297E-4</v>
      </c>
      <c r="I1607" s="87">
        <f t="shared" ref="I1607:I1616" si="407">(R_mod_char*(A1607)+R_c*m_c)/(A1607+m_c)</f>
        <v>1.3373098175762623</v>
      </c>
      <c r="J1607" s="88">
        <f t="shared" ref="J1607:J1616" si="408">I1607*(1+SQRT(L1607^2+M1607^2))</f>
        <v>1.3378539744914524</v>
      </c>
      <c r="K1607" s="88">
        <f t="shared" ref="K1607:K1616" si="409">I1607*(1-SQRT(L1607^2+M1607^2))</f>
        <v>1.3367656606610725</v>
      </c>
      <c r="L1607" s="91">
        <f t="shared" ref="L1607:L1616" si="410">(I1607-N1607)/I1607</f>
        <v>4.0119512042083034E-4</v>
      </c>
      <c r="M1607" s="88">
        <f t="shared" ref="M1607:M1616" si="411">(I1607-O1607)/I1607</f>
        <v>-6.7922477811950085E-5</v>
      </c>
      <c r="N1607" s="88">
        <f t="shared" ref="N1607:N1616" si="412">(R_mod_char*A1607+(R_c*(m_c+sig_m_c)))/(A1607+(m_c+sig_m_c))</f>
        <v>1.3367732954029599</v>
      </c>
      <c r="O1607" s="92">
        <f t="shared" ref="O1607:O1616" si="413">(R_mod_char*A1607+(R_c+sig_Rc)*(m_c))/(A1607+(m_c))</f>
        <v>1.3374006509726744</v>
      </c>
      <c r="P1607" s="64"/>
      <c r="Q1607" s="85">
        <v>263.60000000000099</v>
      </c>
      <c r="R1607" s="64">
        <f t="shared" ref="R1607:R1670" si="414">R_bulk_dead_std</f>
        <v>0</v>
      </c>
      <c r="S1607" s="64">
        <f t="shared" ref="S1607:S1670" si="415">R_bulk_mod_std</f>
        <v>1.34</v>
      </c>
    </row>
    <row r="1608" spans="1:19">
      <c r="A1608" s="85">
        <v>264.60000000000099</v>
      </c>
      <c r="B1608" s="87">
        <f t="shared" si="400"/>
        <v>4.5245456602066038E-4</v>
      </c>
      <c r="C1608" s="88">
        <f t="shared" si="401"/>
        <v>5.8024875579829646E-4</v>
      </c>
      <c r="D1608" s="88">
        <f t="shared" si="402"/>
        <v>3.2466037624302431E-4</v>
      </c>
      <c r="E1608" s="89">
        <f t="shared" si="403"/>
        <v>-0.19943921852387828</v>
      </c>
      <c r="F1608" s="90">
        <f t="shared" si="404"/>
        <v>-0.1999999999999999</v>
      </c>
      <c r="G1608" s="90">
        <f t="shared" si="405"/>
        <v>5.4269175108538137E-4</v>
      </c>
      <c r="H1608" s="90">
        <f t="shared" si="406"/>
        <v>5.4294547922479242E-4</v>
      </c>
      <c r="I1608" s="87">
        <f t="shared" si="407"/>
        <v>1.337319960787271</v>
      </c>
      <c r="J1608" s="88">
        <f t="shared" si="408"/>
        <v>1.3378620715891416</v>
      </c>
      <c r="K1608" s="88">
        <f t="shared" si="409"/>
        <v>1.3367778499854004</v>
      </c>
      <c r="L1608" s="91">
        <f t="shared" si="410"/>
        <v>3.99683652284349E-4</v>
      </c>
      <c r="M1608" s="88">
        <f t="shared" si="411"/>
        <v>-6.7665865953828782E-5</v>
      </c>
      <c r="N1608" s="88">
        <f t="shared" si="412"/>
        <v>1.3367854558610708</v>
      </c>
      <c r="O1608" s="92">
        <f t="shared" si="413"/>
        <v>1.337410451700475</v>
      </c>
      <c r="P1608" s="64"/>
      <c r="Q1608" s="85">
        <v>264.60000000000099</v>
      </c>
      <c r="R1608" s="64">
        <f t="shared" si="414"/>
        <v>0</v>
      </c>
      <c r="S1608" s="64">
        <f t="shared" si="415"/>
        <v>1.34</v>
      </c>
    </row>
    <row r="1609" spans="1:19">
      <c r="A1609" s="85">
        <v>265.60000000000099</v>
      </c>
      <c r="B1609" s="87">
        <f t="shared" si="400"/>
        <v>4.5075501464953625E-4</v>
      </c>
      <c r="C1609" s="88">
        <f t="shared" si="401"/>
        <v>5.780698423035397E-4</v>
      </c>
      <c r="D1609" s="88">
        <f t="shared" si="402"/>
        <v>3.2344018699553286E-4</v>
      </c>
      <c r="E1609" s="89">
        <f t="shared" si="403"/>
        <v>-0.19944132400204237</v>
      </c>
      <c r="F1609" s="90">
        <f t="shared" si="404"/>
        <v>-0.2</v>
      </c>
      <c r="G1609" s="90">
        <f t="shared" si="405"/>
        <v>5.4065419157179977E-4</v>
      </c>
      <c r="H1609" s="90">
        <f t="shared" si="406"/>
        <v>5.409060175794435E-4</v>
      </c>
      <c r="I1609" s="87">
        <f t="shared" si="407"/>
        <v>1.3373300277965594</v>
      </c>
      <c r="J1609" s="88">
        <f t="shared" si="408"/>
        <v>1.3378701078147739</v>
      </c>
      <c r="K1609" s="88">
        <f t="shared" si="409"/>
        <v>1.3367899477783447</v>
      </c>
      <c r="L1609" s="91">
        <f t="shared" si="410"/>
        <v>3.9818353004485147E-4</v>
      </c>
      <c r="M1609" s="88">
        <f t="shared" si="411"/>
        <v>-6.7411185762722962E-5</v>
      </c>
      <c r="N1609" s="88">
        <f t="shared" si="412"/>
        <v>1.3367975250052564</v>
      </c>
      <c r="O1609" s="92">
        <f t="shared" si="413"/>
        <v>1.3374201787994893</v>
      </c>
      <c r="P1609" s="64"/>
      <c r="Q1609" s="85">
        <v>265.60000000000099</v>
      </c>
      <c r="R1609" s="64">
        <f t="shared" si="414"/>
        <v>0</v>
      </c>
      <c r="S1609" s="64">
        <f t="shared" si="415"/>
        <v>1.34</v>
      </c>
    </row>
    <row r="1610" spans="1:19">
      <c r="A1610" s="85">
        <v>266.60000000000099</v>
      </c>
      <c r="B1610" s="87">
        <f t="shared" si="400"/>
        <v>4.4906818351919599E-4</v>
      </c>
      <c r="C1610" s="88">
        <f t="shared" si="401"/>
        <v>5.7590723182979209E-4</v>
      </c>
      <c r="D1610" s="88">
        <f t="shared" si="402"/>
        <v>3.2222913520859984E-4</v>
      </c>
      <c r="E1610" s="89">
        <f t="shared" si="403"/>
        <v>-0.19944341372912786</v>
      </c>
      <c r="F1610" s="90">
        <f t="shared" si="404"/>
        <v>-0.19999999999999996</v>
      </c>
      <c r="G1610" s="90">
        <f t="shared" si="405"/>
        <v>5.3863187503740292E-4</v>
      </c>
      <c r="H1610" s="90">
        <f t="shared" si="406"/>
        <v>5.3888182022303517E-4</v>
      </c>
      <c r="I1610" s="87">
        <f t="shared" si="407"/>
        <v>1.3373400194596212</v>
      </c>
      <c r="J1610" s="88">
        <f t="shared" si="408"/>
        <v>1.3378780838522106</v>
      </c>
      <c r="K1610" s="88">
        <f t="shared" si="409"/>
        <v>1.3368019550670318</v>
      </c>
      <c r="L1610" s="91">
        <f t="shared" si="410"/>
        <v>3.9669462642757817E-4</v>
      </c>
      <c r="M1610" s="88">
        <f t="shared" si="411"/>
        <v>-6.7158415509249454E-5</v>
      </c>
      <c r="N1610" s="88">
        <f t="shared" si="412"/>
        <v>1.336809503860195</v>
      </c>
      <c r="O1610" s="92">
        <f t="shared" si="413"/>
        <v>1.3374298330963252</v>
      </c>
      <c r="P1610" s="64"/>
      <c r="Q1610" s="85">
        <v>266.60000000000099</v>
      </c>
      <c r="R1610" s="64">
        <f t="shared" si="414"/>
        <v>0</v>
      </c>
      <c r="S1610" s="64">
        <f t="shared" si="415"/>
        <v>1.34</v>
      </c>
    </row>
    <row r="1611" spans="1:19">
      <c r="A1611" s="85">
        <v>267.60000000000099</v>
      </c>
      <c r="B1611" s="87">
        <f t="shared" si="400"/>
        <v>4.4739393035567648E-4</v>
      </c>
      <c r="C1611" s="88">
        <f t="shared" si="401"/>
        <v>5.737607420857895E-4</v>
      </c>
      <c r="D1611" s="88">
        <f t="shared" si="402"/>
        <v>3.2102711862556352E-4</v>
      </c>
      <c r="E1611" s="89">
        <f t="shared" si="403"/>
        <v>-0.19944548788122696</v>
      </c>
      <c r="F1611" s="90">
        <f t="shared" si="404"/>
        <v>-0.1999999999999999</v>
      </c>
      <c r="G1611" s="90">
        <f t="shared" si="405"/>
        <v>5.3662463107056405E-4</v>
      </c>
      <c r="H1611" s="90">
        <f t="shared" si="406"/>
        <v>5.3687271642681173E-4</v>
      </c>
      <c r="I1611" s="87">
        <f t="shared" si="407"/>
        <v>1.3373499366191934</v>
      </c>
      <c r="J1611" s="88">
        <f t="shared" si="408"/>
        <v>1.3378860003751079</v>
      </c>
      <c r="K1611" s="88">
        <f t="shared" si="409"/>
        <v>1.336813872863279</v>
      </c>
      <c r="L1611" s="91">
        <f t="shared" si="410"/>
        <v>3.9521681605446298E-4</v>
      </c>
      <c r="M1611" s="88">
        <f t="shared" si="411"/>
        <v>-6.6907533788216429E-5</v>
      </c>
      <c r="N1611" s="88">
        <f t="shared" si="412"/>
        <v>1.3368213934352922</v>
      </c>
      <c r="O1611" s="92">
        <f t="shared" si="413"/>
        <v>1.3374394154052645</v>
      </c>
      <c r="P1611" s="64"/>
      <c r="Q1611" s="85">
        <v>267.60000000000099</v>
      </c>
      <c r="R1611" s="64">
        <f t="shared" si="414"/>
        <v>0</v>
      </c>
      <c r="S1611" s="64">
        <f t="shared" si="415"/>
        <v>1.34</v>
      </c>
    </row>
    <row r="1612" spans="1:19">
      <c r="A1612" s="85">
        <v>268.60000000000099</v>
      </c>
      <c r="B1612" s="87">
        <f t="shared" si="400"/>
        <v>4.4573211499888401E-4</v>
      </c>
      <c r="C1612" s="88">
        <f t="shared" si="401"/>
        <v>5.7163019348788191E-4</v>
      </c>
      <c r="D1612" s="88">
        <f t="shared" si="402"/>
        <v>3.1983403650988617E-4</v>
      </c>
      <c r="E1612" s="89">
        <f t="shared" si="403"/>
        <v>-0.19944754663181635</v>
      </c>
      <c r="F1612" s="90">
        <f t="shared" si="404"/>
        <v>-0.20000000000000004</v>
      </c>
      <c r="G1612" s="90">
        <f t="shared" si="405"/>
        <v>5.3463229179042207E-4</v>
      </c>
      <c r="H1612" s="90">
        <f t="shared" si="406"/>
        <v>5.3487853799866084E-4</v>
      </c>
      <c r="I1612" s="87">
        <f t="shared" si="407"/>
        <v>1.3373597801054899</v>
      </c>
      <c r="J1612" s="88">
        <f t="shared" si="408"/>
        <v>1.3378938580471051</v>
      </c>
      <c r="K1612" s="88">
        <f t="shared" si="409"/>
        <v>1.3368257021638748</v>
      </c>
      <c r="L1612" s="91">
        <f t="shared" si="410"/>
        <v>3.9374997540825161E-4</v>
      </c>
      <c r="M1612" s="88">
        <f t="shared" si="411"/>
        <v>-6.66585195142469E-5</v>
      </c>
      <c r="N1612" s="88">
        <f t="shared" si="412"/>
        <v>1.3368331947249614</v>
      </c>
      <c r="O1612" s="92">
        <f t="shared" si="413"/>
        <v>1.3374489265284897</v>
      </c>
      <c r="P1612" s="64"/>
      <c r="Q1612" s="85">
        <v>268.60000000000099</v>
      </c>
      <c r="R1612" s="64">
        <f t="shared" si="414"/>
        <v>0</v>
      </c>
      <c r="S1612" s="64">
        <f t="shared" si="415"/>
        <v>1.34</v>
      </c>
    </row>
    <row r="1613" spans="1:19">
      <c r="A1613" s="85">
        <v>269.60000000000099</v>
      </c>
      <c r="B1613" s="87">
        <f t="shared" si="400"/>
        <v>4.4408259936347996E-4</v>
      </c>
      <c r="C1613" s="88">
        <f t="shared" si="401"/>
        <v>5.6951540910994832E-4</v>
      </c>
      <c r="D1613" s="88">
        <f t="shared" si="402"/>
        <v>3.1864978961701165E-4</v>
      </c>
      <c r="E1613" s="89">
        <f t="shared" si="403"/>
        <v>-0.19944959015180652</v>
      </c>
      <c r="F1613" s="90">
        <f t="shared" si="404"/>
        <v>-0.19999999999999996</v>
      </c>
      <c r="G1613" s="90">
        <f t="shared" si="405"/>
        <v>5.3265469180007493E-4</v>
      </c>
      <c r="H1613" s="90">
        <f t="shared" si="406"/>
        <v>5.3289911923617593E-4</v>
      </c>
      <c r="I1613" s="87">
        <f t="shared" si="407"/>
        <v>1.3373695507364372</v>
      </c>
      <c r="J1613" s="88">
        <f t="shared" si="408"/>
        <v>1.3379016575220133</v>
      </c>
      <c r="K1613" s="88">
        <f t="shared" si="409"/>
        <v>1.336837443950861</v>
      </c>
      <c r="L1613" s="91">
        <f t="shared" si="410"/>
        <v>3.9229398279928281E-4</v>
      </c>
      <c r="M1613" s="88">
        <f t="shared" si="411"/>
        <v>-6.6411351913750566E-5</v>
      </c>
      <c r="N1613" s="88">
        <f t="shared" si="412"/>
        <v>1.3368449087089043</v>
      </c>
      <c r="O1613" s="92">
        <f t="shared" si="413"/>
        <v>1.3374583672563098</v>
      </c>
      <c r="P1613" s="64"/>
      <c r="Q1613" s="85">
        <v>269.60000000000099</v>
      </c>
      <c r="R1613" s="64">
        <f t="shared" si="414"/>
        <v>0</v>
      </c>
      <c r="S1613" s="64">
        <f t="shared" si="415"/>
        <v>1.34</v>
      </c>
    </row>
    <row r="1614" spans="1:19">
      <c r="A1614" s="85">
        <v>270.60000000000099</v>
      </c>
      <c r="B1614" s="87">
        <f t="shared" si="400"/>
        <v>4.4244524740063256E-4</v>
      </c>
      <c r="C1614" s="88">
        <f t="shared" si="401"/>
        <v>5.6741621463442E-4</v>
      </c>
      <c r="D1614" s="88">
        <f t="shared" si="402"/>
        <v>3.1747428016684512E-4</v>
      </c>
      <c r="E1614" s="89">
        <f t="shared" si="403"/>
        <v>-0.19945161860958749</v>
      </c>
      <c r="F1614" s="90">
        <f t="shared" si="404"/>
        <v>-0.2</v>
      </c>
      <c r="G1614" s="90">
        <f t="shared" si="405"/>
        <v>5.3069166814080811E-4</v>
      </c>
      <c r="H1614" s="90">
        <f t="shared" si="406"/>
        <v>5.3093429688075907E-4</v>
      </c>
      <c r="I1614" s="87">
        <f t="shared" si="407"/>
        <v>1.3373792493178971</v>
      </c>
      <c r="J1614" s="88">
        <f t="shared" si="408"/>
        <v>1.3379093994439921</v>
      </c>
      <c r="K1614" s="88">
        <f t="shared" si="409"/>
        <v>1.3368490991918023</v>
      </c>
      <c r="L1614" s="91">
        <f t="shared" si="410"/>
        <v>3.9084871833062139E-4</v>
      </c>
      <c r="M1614" s="88">
        <f t="shared" si="411"/>
        <v>-6.6166010520384277E-5</v>
      </c>
      <c r="N1614" s="88">
        <f t="shared" si="412"/>
        <v>1.3368565363523792</v>
      </c>
      <c r="O1614" s="92">
        <f t="shared" si="413"/>
        <v>1.3374677383673772</v>
      </c>
      <c r="P1614" s="64"/>
      <c r="Q1614" s="85">
        <v>270.60000000000099</v>
      </c>
      <c r="R1614" s="64">
        <f t="shared" si="414"/>
        <v>0</v>
      </c>
      <c r="S1614" s="64">
        <f t="shared" si="415"/>
        <v>1.34</v>
      </c>
    </row>
    <row r="1615" spans="1:19">
      <c r="A1615" s="85">
        <v>271.60000000000099</v>
      </c>
      <c r="B1615" s="87">
        <f t="shared" si="400"/>
        <v>4.4081992506061113E-4</v>
      </c>
      <c r="C1615" s="88">
        <f t="shared" si="401"/>
        <v>5.6533243830438171E-4</v>
      </c>
      <c r="D1615" s="88">
        <f t="shared" si="402"/>
        <v>3.1630741181684055E-4</v>
      </c>
      <c r="E1615" s="89">
        <f t="shared" si="403"/>
        <v>-0.19945363217107753</v>
      </c>
      <c r="F1615" s="90">
        <f t="shared" si="404"/>
        <v>-0.19999999999999996</v>
      </c>
      <c r="G1615" s="90">
        <f t="shared" si="405"/>
        <v>5.2874306024733222E-4</v>
      </c>
      <c r="H1615" s="90">
        <f t="shared" si="406"/>
        <v>5.2898391007273333E-4</v>
      </c>
      <c r="I1615" s="87">
        <f t="shared" si="407"/>
        <v>1.3373888766438911</v>
      </c>
      <c r="J1615" s="88">
        <f t="shared" si="408"/>
        <v>1.3379170844477304</v>
      </c>
      <c r="K1615" s="88">
        <f t="shared" si="409"/>
        <v>1.3368606688400517</v>
      </c>
      <c r="L1615" s="91">
        <f t="shared" si="410"/>
        <v>3.8941406386585416E-4</v>
      </c>
      <c r="M1615" s="88">
        <f t="shared" si="411"/>
        <v>-6.5922475169185557E-5</v>
      </c>
      <c r="N1615" s="88">
        <f t="shared" si="412"/>
        <v>1.3368680786064682</v>
      </c>
      <c r="O1615" s="92">
        <f t="shared" si="413"/>
        <v>1.3374770406289032</v>
      </c>
      <c r="P1615" s="64"/>
      <c r="Q1615" s="85">
        <v>271.60000000000099</v>
      </c>
      <c r="R1615" s="64">
        <f t="shared" si="414"/>
        <v>0</v>
      </c>
      <c r="S1615" s="64">
        <f t="shared" si="415"/>
        <v>1.34</v>
      </c>
    </row>
    <row r="1616" spans="1:19">
      <c r="A1616" s="85">
        <v>272.60000000000099</v>
      </c>
      <c r="B1616" s="87">
        <f t="shared" si="400"/>
        <v>4.3920650025620217E-4</v>
      </c>
      <c r="C1616" s="88">
        <f t="shared" si="401"/>
        <v>5.6326391087672522E-4</v>
      </c>
      <c r="D1616" s="88">
        <f t="shared" si="402"/>
        <v>3.1514908963567906E-4</v>
      </c>
      <c r="E1616" s="89">
        <f t="shared" si="403"/>
        <v>-0.19945563099976568</v>
      </c>
      <c r="F1616" s="90">
        <f t="shared" si="404"/>
        <v>-0.2</v>
      </c>
      <c r="G1616" s="90">
        <f t="shared" si="405"/>
        <v>5.2680870990400171E-4</v>
      </c>
      <c r="H1616" s="90">
        <f t="shared" si="406"/>
        <v>5.270478003074426E-4</v>
      </c>
      <c r="I1616" s="87">
        <f t="shared" si="407"/>
        <v>1.3373984334968159</v>
      </c>
      <c r="J1616" s="88">
        <f t="shared" si="408"/>
        <v>1.3379247131586198</v>
      </c>
      <c r="K1616" s="88">
        <f t="shared" si="409"/>
        <v>1.3368721538350119</v>
      </c>
      <c r="L1616" s="91">
        <f t="shared" si="410"/>
        <v>3.8798990299689572E-4</v>
      </c>
      <c r="M1616" s="88">
        <f t="shared" si="411"/>
        <v>-6.5680725991039659E-5</v>
      </c>
      <c r="N1616" s="88">
        <f t="shared" si="412"/>
        <v>1.3368795364083352</v>
      </c>
      <c r="O1616" s="92">
        <f t="shared" si="413"/>
        <v>1.3374862747968672</v>
      </c>
      <c r="P1616" s="64"/>
      <c r="Q1616" s="85">
        <v>272.60000000000099</v>
      </c>
      <c r="R1616" s="64">
        <f t="shared" si="414"/>
        <v>0</v>
      </c>
      <c r="S1616" s="64">
        <f t="shared" si="415"/>
        <v>1.34</v>
      </c>
    </row>
    <row r="1617" spans="3:19">
      <c r="C1617" s="88"/>
      <c r="D1617" s="88"/>
      <c r="E1617" s="89"/>
      <c r="F1617" s="90"/>
      <c r="G1617" s="90"/>
      <c r="H1617" s="90"/>
      <c r="I1617" s="87"/>
      <c r="J1617" s="88"/>
      <c r="K1617" s="88"/>
      <c r="L1617" s="91"/>
      <c r="M1617" s="88"/>
      <c r="N1617" s="88"/>
      <c r="O1617" s="92"/>
      <c r="P1617" s="64"/>
      <c r="Q1617" s="85">
        <v>273.60000000000099</v>
      </c>
      <c r="R1617" s="64">
        <f t="shared" si="414"/>
        <v>0</v>
      </c>
      <c r="S1617" s="64">
        <f t="shared" si="415"/>
        <v>1.34</v>
      </c>
    </row>
    <row r="1618" spans="3:19">
      <c r="C1618" s="88"/>
      <c r="D1618" s="88"/>
      <c r="E1618" s="89"/>
      <c r="F1618" s="90"/>
      <c r="G1618" s="90"/>
      <c r="H1618" s="90"/>
      <c r="I1618" s="87"/>
      <c r="J1618" s="88"/>
      <c r="K1618" s="88"/>
      <c r="L1618" s="91"/>
      <c r="M1618" s="88"/>
      <c r="N1618" s="88"/>
      <c r="O1618" s="92"/>
      <c r="P1618" s="64"/>
      <c r="Q1618" s="85">
        <v>274.60000000000099</v>
      </c>
      <c r="R1618" s="64">
        <f t="shared" si="414"/>
        <v>0</v>
      </c>
      <c r="S1618" s="64">
        <f t="shared" si="415"/>
        <v>1.34</v>
      </c>
    </row>
    <row r="1619" spans="3:19">
      <c r="C1619" s="88"/>
      <c r="D1619" s="88"/>
      <c r="E1619" s="89"/>
      <c r="F1619" s="90"/>
      <c r="G1619" s="90"/>
      <c r="H1619" s="90"/>
      <c r="I1619" s="87"/>
      <c r="J1619" s="88"/>
      <c r="K1619" s="88"/>
      <c r="L1619" s="91"/>
      <c r="M1619" s="88"/>
      <c r="N1619" s="88"/>
      <c r="O1619" s="92"/>
      <c r="P1619" s="64"/>
      <c r="Q1619" s="85">
        <v>275.60000000000099</v>
      </c>
      <c r="R1619" s="64">
        <f t="shared" si="414"/>
        <v>0</v>
      </c>
      <c r="S1619" s="64">
        <f t="shared" si="415"/>
        <v>1.34</v>
      </c>
    </row>
    <row r="1620" spans="3:19">
      <c r="C1620" s="88"/>
      <c r="D1620" s="88"/>
      <c r="E1620" s="89"/>
      <c r="F1620" s="90"/>
      <c r="G1620" s="90"/>
      <c r="H1620" s="90"/>
      <c r="I1620" s="87"/>
      <c r="J1620" s="88"/>
      <c r="K1620" s="88"/>
      <c r="L1620" s="91"/>
      <c r="M1620" s="88"/>
      <c r="N1620" s="88"/>
      <c r="O1620" s="92"/>
      <c r="P1620" s="64"/>
      <c r="Q1620" s="85">
        <v>276.60000000000099</v>
      </c>
      <c r="R1620" s="64">
        <f t="shared" si="414"/>
        <v>0</v>
      </c>
      <c r="S1620" s="64">
        <f t="shared" si="415"/>
        <v>1.34</v>
      </c>
    </row>
    <row r="1621" spans="3:19">
      <c r="C1621" s="88"/>
      <c r="D1621" s="88"/>
      <c r="E1621" s="89"/>
      <c r="F1621" s="90"/>
      <c r="G1621" s="90"/>
      <c r="H1621" s="90"/>
      <c r="I1621" s="87"/>
      <c r="J1621" s="88"/>
      <c r="K1621" s="88"/>
      <c r="L1621" s="91"/>
      <c r="M1621" s="88"/>
      <c r="N1621" s="88"/>
      <c r="O1621" s="92"/>
      <c r="P1621" s="64"/>
      <c r="Q1621" s="85">
        <v>277.60000000000099</v>
      </c>
      <c r="R1621" s="64">
        <f t="shared" si="414"/>
        <v>0</v>
      </c>
      <c r="S1621" s="64">
        <f t="shared" si="415"/>
        <v>1.34</v>
      </c>
    </row>
    <row r="1622" spans="3:19">
      <c r="C1622" s="88"/>
      <c r="D1622" s="88"/>
      <c r="E1622" s="89"/>
      <c r="F1622" s="90"/>
      <c r="G1622" s="90"/>
      <c r="H1622" s="90"/>
      <c r="I1622" s="87"/>
      <c r="J1622" s="88"/>
      <c r="K1622" s="88"/>
      <c r="L1622" s="91"/>
      <c r="M1622" s="88"/>
      <c r="N1622" s="88"/>
      <c r="O1622" s="92"/>
      <c r="P1622" s="64"/>
      <c r="Q1622" s="85">
        <v>278.60000000000099</v>
      </c>
      <c r="R1622" s="64">
        <f t="shared" si="414"/>
        <v>0</v>
      </c>
      <c r="S1622" s="64">
        <f t="shared" si="415"/>
        <v>1.34</v>
      </c>
    </row>
    <row r="1623" spans="3:19">
      <c r="C1623" s="88"/>
      <c r="D1623" s="88"/>
      <c r="E1623" s="89"/>
      <c r="F1623" s="90"/>
      <c r="G1623" s="90"/>
      <c r="H1623" s="90"/>
      <c r="I1623" s="87"/>
      <c r="J1623" s="88"/>
      <c r="K1623" s="88"/>
      <c r="L1623" s="91"/>
      <c r="M1623" s="88"/>
      <c r="N1623" s="88"/>
      <c r="O1623" s="92"/>
      <c r="P1623" s="64"/>
      <c r="Q1623" s="85">
        <v>279.60000000000099</v>
      </c>
      <c r="R1623" s="64">
        <f t="shared" si="414"/>
        <v>0</v>
      </c>
      <c r="S1623" s="64">
        <f t="shared" si="415"/>
        <v>1.34</v>
      </c>
    </row>
    <row r="1624" spans="3:19">
      <c r="C1624" s="88"/>
      <c r="D1624" s="88"/>
      <c r="E1624" s="89"/>
      <c r="F1624" s="90"/>
      <c r="G1624" s="90"/>
      <c r="H1624" s="90"/>
      <c r="I1624" s="87"/>
      <c r="J1624" s="88"/>
      <c r="K1624" s="88"/>
      <c r="L1624" s="91"/>
      <c r="M1624" s="88"/>
      <c r="N1624" s="88"/>
      <c r="O1624" s="92"/>
      <c r="P1624" s="64"/>
      <c r="Q1624" s="85">
        <v>280.60000000000099</v>
      </c>
      <c r="R1624" s="64">
        <f t="shared" si="414"/>
        <v>0</v>
      </c>
      <c r="S1624" s="64">
        <f t="shared" si="415"/>
        <v>1.34</v>
      </c>
    </row>
    <row r="1625" spans="3:19">
      <c r="C1625" s="88"/>
      <c r="D1625" s="88"/>
      <c r="E1625" s="89"/>
      <c r="F1625" s="90"/>
      <c r="G1625" s="90"/>
      <c r="H1625" s="90"/>
      <c r="I1625" s="87"/>
      <c r="J1625" s="88"/>
      <c r="K1625" s="88"/>
      <c r="L1625" s="91"/>
      <c r="M1625" s="88"/>
      <c r="N1625" s="88"/>
      <c r="O1625" s="92"/>
      <c r="P1625" s="64"/>
      <c r="Q1625" s="85">
        <v>281.60000000000099</v>
      </c>
      <c r="R1625" s="64">
        <f t="shared" si="414"/>
        <v>0</v>
      </c>
      <c r="S1625" s="64">
        <f t="shared" si="415"/>
        <v>1.34</v>
      </c>
    </row>
    <row r="1626" spans="3:19">
      <c r="C1626" s="88"/>
      <c r="D1626" s="88"/>
      <c r="E1626" s="89"/>
      <c r="F1626" s="90"/>
      <c r="G1626" s="90"/>
      <c r="H1626" s="90"/>
      <c r="I1626" s="87"/>
      <c r="J1626" s="88"/>
      <c r="K1626" s="88"/>
      <c r="L1626" s="91"/>
      <c r="M1626" s="88"/>
      <c r="N1626" s="88"/>
      <c r="O1626" s="92"/>
      <c r="P1626" s="64"/>
      <c r="Q1626" s="85">
        <v>282.60000000000099</v>
      </c>
      <c r="R1626" s="64">
        <f t="shared" si="414"/>
        <v>0</v>
      </c>
      <c r="S1626" s="64">
        <f t="shared" si="415"/>
        <v>1.34</v>
      </c>
    </row>
    <row r="1627" spans="3:19">
      <c r="C1627" s="88"/>
      <c r="D1627" s="88"/>
      <c r="E1627" s="89"/>
      <c r="F1627" s="90"/>
      <c r="G1627" s="90"/>
      <c r="H1627" s="90"/>
      <c r="I1627" s="87"/>
      <c r="J1627" s="88"/>
      <c r="K1627" s="88"/>
      <c r="L1627" s="91"/>
      <c r="M1627" s="88"/>
      <c r="N1627" s="88"/>
      <c r="O1627" s="92"/>
      <c r="P1627" s="64"/>
      <c r="Q1627" s="85">
        <v>283.60000000000099</v>
      </c>
      <c r="R1627" s="64">
        <f t="shared" si="414"/>
        <v>0</v>
      </c>
      <c r="S1627" s="64">
        <f t="shared" si="415"/>
        <v>1.34</v>
      </c>
    </row>
    <row r="1628" spans="3:19">
      <c r="C1628" s="88"/>
      <c r="D1628" s="88"/>
      <c r="E1628" s="89"/>
      <c r="F1628" s="90"/>
      <c r="G1628" s="90"/>
      <c r="H1628" s="90"/>
      <c r="I1628" s="87"/>
      <c r="J1628" s="88"/>
      <c r="K1628" s="88"/>
      <c r="L1628" s="91"/>
      <c r="M1628" s="88"/>
      <c r="N1628" s="88"/>
      <c r="O1628" s="92"/>
      <c r="P1628" s="64"/>
      <c r="Q1628" s="85">
        <v>284.60000000000099</v>
      </c>
      <c r="R1628" s="64">
        <f t="shared" si="414"/>
        <v>0</v>
      </c>
      <c r="S1628" s="64">
        <f t="shared" si="415"/>
        <v>1.34</v>
      </c>
    </row>
    <row r="1629" spans="3:19">
      <c r="C1629" s="88"/>
      <c r="D1629" s="88"/>
      <c r="E1629" s="89"/>
      <c r="F1629" s="90"/>
      <c r="G1629" s="90"/>
      <c r="H1629" s="90"/>
      <c r="I1629" s="87"/>
      <c r="J1629" s="88"/>
      <c r="K1629" s="88"/>
      <c r="L1629" s="91"/>
      <c r="M1629" s="88"/>
      <c r="N1629" s="88"/>
      <c r="O1629" s="92"/>
      <c r="P1629" s="64"/>
      <c r="Q1629" s="85">
        <v>285.60000000000099</v>
      </c>
      <c r="R1629" s="64">
        <f t="shared" si="414"/>
        <v>0</v>
      </c>
      <c r="S1629" s="64">
        <f t="shared" si="415"/>
        <v>1.34</v>
      </c>
    </row>
    <row r="1630" spans="3:19">
      <c r="C1630" s="88"/>
      <c r="D1630" s="88"/>
      <c r="E1630" s="89"/>
      <c r="F1630" s="90"/>
      <c r="G1630" s="90"/>
      <c r="H1630" s="90"/>
      <c r="I1630" s="87"/>
      <c r="J1630" s="88"/>
      <c r="K1630" s="88"/>
      <c r="L1630" s="91"/>
      <c r="M1630" s="88"/>
      <c r="N1630" s="88"/>
      <c r="O1630" s="92"/>
      <c r="P1630" s="64"/>
      <c r="Q1630" s="85">
        <v>286.60000000000099</v>
      </c>
      <c r="R1630" s="64">
        <f t="shared" si="414"/>
        <v>0</v>
      </c>
      <c r="S1630" s="64">
        <f t="shared" si="415"/>
        <v>1.34</v>
      </c>
    </row>
    <row r="1631" spans="3:19">
      <c r="C1631" s="88"/>
      <c r="D1631" s="88"/>
      <c r="E1631" s="89"/>
      <c r="F1631" s="90"/>
      <c r="G1631" s="90"/>
      <c r="H1631" s="90"/>
      <c r="I1631" s="87"/>
      <c r="J1631" s="88"/>
      <c r="K1631" s="88"/>
      <c r="L1631" s="91"/>
      <c r="M1631" s="88"/>
      <c r="N1631" s="88"/>
      <c r="O1631" s="92"/>
      <c r="P1631" s="64"/>
      <c r="Q1631" s="85">
        <v>287.60000000000099</v>
      </c>
      <c r="R1631" s="64">
        <f t="shared" si="414"/>
        <v>0</v>
      </c>
      <c r="S1631" s="64">
        <f t="shared" si="415"/>
        <v>1.34</v>
      </c>
    </row>
    <row r="1632" spans="3:19">
      <c r="C1632" s="88"/>
      <c r="D1632" s="88"/>
      <c r="E1632" s="89"/>
      <c r="F1632" s="90"/>
      <c r="G1632" s="90"/>
      <c r="H1632" s="90"/>
      <c r="I1632" s="87"/>
      <c r="J1632" s="88"/>
      <c r="K1632" s="88"/>
      <c r="L1632" s="91"/>
      <c r="M1632" s="88"/>
      <c r="N1632" s="88"/>
      <c r="O1632" s="92"/>
      <c r="P1632" s="64"/>
      <c r="Q1632" s="85">
        <v>288.60000000000099</v>
      </c>
      <c r="R1632" s="64">
        <f t="shared" si="414"/>
        <v>0</v>
      </c>
      <c r="S1632" s="64">
        <f t="shared" si="415"/>
        <v>1.34</v>
      </c>
    </row>
    <row r="1633" spans="3:19">
      <c r="C1633" s="88"/>
      <c r="D1633" s="88"/>
      <c r="E1633" s="89"/>
      <c r="F1633" s="90"/>
      <c r="G1633" s="90"/>
      <c r="H1633" s="90"/>
      <c r="I1633" s="87"/>
      <c r="J1633" s="88"/>
      <c r="K1633" s="88"/>
      <c r="L1633" s="91"/>
      <c r="M1633" s="88"/>
      <c r="N1633" s="88"/>
      <c r="O1633" s="92"/>
      <c r="P1633" s="64"/>
      <c r="Q1633" s="85">
        <v>289.60000000000099</v>
      </c>
      <c r="R1633" s="64">
        <f t="shared" si="414"/>
        <v>0</v>
      </c>
      <c r="S1633" s="64">
        <f t="shared" si="415"/>
        <v>1.34</v>
      </c>
    </row>
    <row r="1634" spans="3:19">
      <c r="C1634" s="88"/>
      <c r="D1634" s="88"/>
      <c r="E1634" s="89"/>
      <c r="F1634" s="90"/>
      <c r="G1634" s="90"/>
      <c r="H1634" s="90"/>
      <c r="I1634" s="87"/>
      <c r="J1634" s="88"/>
      <c r="K1634" s="88"/>
      <c r="L1634" s="91"/>
      <c r="M1634" s="88"/>
      <c r="N1634" s="88"/>
      <c r="O1634" s="92"/>
      <c r="P1634" s="64"/>
      <c r="Q1634" s="85">
        <v>290.60000000000099</v>
      </c>
      <c r="R1634" s="64">
        <f t="shared" si="414"/>
        <v>0</v>
      </c>
      <c r="S1634" s="64">
        <f t="shared" si="415"/>
        <v>1.34</v>
      </c>
    </row>
    <row r="1635" spans="3:19">
      <c r="C1635" s="88"/>
      <c r="D1635" s="88"/>
      <c r="E1635" s="89"/>
      <c r="F1635" s="90"/>
      <c r="G1635" s="90"/>
      <c r="H1635" s="90"/>
      <c r="I1635" s="87"/>
      <c r="J1635" s="88"/>
      <c r="K1635" s="88"/>
      <c r="L1635" s="91"/>
      <c r="M1635" s="88"/>
      <c r="N1635" s="88"/>
      <c r="O1635" s="92"/>
      <c r="P1635" s="64"/>
      <c r="Q1635" s="85">
        <v>291.60000000000099</v>
      </c>
      <c r="R1635" s="64">
        <f t="shared" si="414"/>
        <v>0</v>
      </c>
      <c r="S1635" s="64">
        <f t="shared" si="415"/>
        <v>1.34</v>
      </c>
    </row>
    <row r="1636" spans="3:19">
      <c r="C1636" s="88"/>
      <c r="D1636" s="88"/>
      <c r="E1636" s="89"/>
      <c r="F1636" s="90"/>
      <c r="G1636" s="90"/>
      <c r="H1636" s="90"/>
      <c r="I1636" s="87"/>
      <c r="J1636" s="88"/>
      <c r="K1636" s="88"/>
      <c r="L1636" s="91"/>
      <c r="M1636" s="88"/>
      <c r="N1636" s="88"/>
      <c r="O1636" s="92"/>
      <c r="P1636" s="64"/>
      <c r="Q1636" s="85">
        <v>292.60000000000099</v>
      </c>
      <c r="R1636" s="64">
        <f t="shared" si="414"/>
        <v>0</v>
      </c>
      <c r="S1636" s="64">
        <f t="shared" si="415"/>
        <v>1.34</v>
      </c>
    </row>
    <row r="1637" spans="3:19">
      <c r="C1637" s="88"/>
      <c r="D1637" s="88"/>
      <c r="E1637" s="89"/>
      <c r="F1637" s="90"/>
      <c r="G1637" s="90"/>
      <c r="H1637" s="90"/>
      <c r="I1637" s="87"/>
      <c r="J1637" s="88"/>
      <c r="K1637" s="88"/>
      <c r="L1637" s="91"/>
      <c r="M1637" s="88"/>
      <c r="N1637" s="88"/>
      <c r="O1637" s="92"/>
      <c r="P1637" s="64"/>
      <c r="Q1637" s="85">
        <v>293.60000000000099</v>
      </c>
      <c r="R1637" s="64">
        <f t="shared" si="414"/>
        <v>0</v>
      </c>
      <c r="S1637" s="64">
        <f t="shared" si="415"/>
        <v>1.34</v>
      </c>
    </row>
    <row r="1638" spans="3:19">
      <c r="C1638" s="88"/>
      <c r="D1638" s="88"/>
      <c r="E1638" s="89"/>
      <c r="F1638" s="90"/>
      <c r="G1638" s="90"/>
      <c r="H1638" s="90"/>
      <c r="I1638" s="87"/>
      <c r="J1638" s="88"/>
      <c r="K1638" s="88"/>
      <c r="L1638" s="91"/>
      <c r="M1638" s="88"/>
      <c r="N1638" s="88"/>
      <c r="O1638" s="92"/>
      <c r="P1638" s="64"/>
      <c r="Q1638" s="85">
        <v>294.60000000000099</v>
      </c>
      <c r="R1638" s="64">
        <f t="shared" si="414"/>
        <v>0</v>
      </c>
      <c r="S1638" s="64">
        <f t="shared" si="415"/>
        <v>1.34</v>
      </c>
    </row>
    <row r="1639" spans="3:19">
      <c r="C1639" s="88"/>
      <c r="D1639" s="88"/>
      <c r="E1639" s="89"/>
      <c r="F1639" s="90"/>
      <c r="G1639" s="90"/>
      <c r="H1639" s="90"/>
      <c r="I1639" s="87"/>
      <c r="J1639" s="88"/>
      <c r="K1639" s="88"/>
      <c r="L1639" s="91"/>
      <c r="M1639" s="88"/>
      <c r="N1639" s="88"/>
      <c r="O1639" s="92"/>
      <c r="P1639" s="64"/>
      <c r="Q1639" s="85">
        <v>295.60000000000099</v>
      </c>
      <c r="R1639" s="64">
        <f t="shared" si="414"/>
        <v>0</v>
      </c>
      <c r="S1639" s="64">
        <f t="shared" si="415"/>
        <v>1.34</v>
      </c>
    </row>
    <row r="1640" spans="3:19">
      <c r="C1640" s="88"/>
      <c r="D1640" s="88"/>
      <c r="E1640" s="89"/>
      <c r="F1640" s="90"/>
      <c r="G1640" s="90"/>
      <c r="H1640" s="90"/>
      <c r="I1640" s="87"/>
      <c r="J1640" s="88"/>
      <c r="K1640" s="88"/>
      <c r="L1640" s="91"/>
      <c r="M1640" s="88"/>
      <c r="N1640" s="88"/>
      <c r="O1640" s="92"/>
      <c r="P1640" s="64"/>
      <c r="Q1640" s="85">
        <v>296.60000000000099</v>
      </c>
      <c r="R1640" s="64">
        <f t="shared" si="414"/>
        <v>0</v>
      </c>
      <c r="S1640" s="64">
        <f t="shared" si="415"/>
        <v>1.34</v>
      </c>
    </row>
    <row r="1641" spans="3:19">
      <c r="C1641" s="88"/>
      <c r="D1641" s="88"/>
      <c r="E1641" s="89"/>
      <c r="F1641" s="90"/>
      <c r="G1641" s="90"/>
      <c r="H1641" s="90"/>
      <c r="I1641" s="87"/>
      <c r="J1641" s="88"/>
      <c r="K1641" s="88"/>
      <c r="L1641" s="91"/>
      <c r="M1641" s="88"/>
      <c r="N1641" s="88"/>
      <c r="O1641" s="92"/>
      <c r="P1641" s="64"/>
      <c r="Q1641" s="85">
        <v>297.60000000000099</v>
      </c>
      <c r="R1641" s="64">
        <f t="shared" si="414"/>
        <v>0</v>
      </c>
      <c r="S1641" s="64">
        <f t="shared" si="415"/>
        <v>1.34</v>
      </c>
    </row>
    <row r="1642" spans="3:19">
      <c r="C1642" s="88"/>
      <c r="D1642" s="88"/>
      <c r="E1642" s="89"/>
      <c r="F1642" s="90"/>
      <c r="G1642" s="90"/>
      <c r="H1642" s="90"/>
      <c r="I1642" s="87"/>
      <c r="J1642" s="88"/>
      <c r="K1642" s="88"/>
      <c r="L1642" s="91"/>
      <c r="M1642" s="88"/>
      <c r="N1642" s="88"/>
      <c r="O1642" s="92"/>
      <c r="P1642" s="64"/>
      <c r="Q1642" s="85">
        <v>298.60000000000099</v>
      </c>
      <c r="R1642" s="64">
        <f t="shared" si="414"/>
        <v>0</v>
      </c>
      <c r="S1642" s="64">
        <f t="shared" si="415"/>
        <v>1.34</v>
      </c>
    </row>
    <row r="1643" spans="3:19">
      <c r="C1643" s="88"/>
      <c r="D1643" s="88"/>
      <c r="E1643" s="89"/>
      <c r="F1643" s="90"/>
      <c r="G1643" s="90"/>
      <c r="H1643" s="90"/>
      <c r="I1643" s="87"/>
      <c r="J1643" s="88"/>
      <c r="K1643" s="88"/>
      <c r="L1643" s="91"/>
      <c r="M1643" s="88"/>
      <c r="N1643" s="88"/>
      <c r="O1643" s="92"/>
      <c r="P1643" s="64"/>
      <c r="Q1643" s="85">
        <v>299.60000000000099</v>
      </c>
      <c r="R1643" s="64">
        <f t="shared" si="414"/>
        <v>0</v>
      </c>
      <c r="S1643" s="64">
        <f t="shared" si="415"/>
        <v>1.34</v>
      </c>
    </row>
    <row r="1644" spans="3:19">
      <c r="C1644" s="88"/>
      <c r="D1644" s="88"/>
      <c r="E1644" s="89"/>
      <c r="F1644" s="90"/>
      <c r="G1644" s="90"/>
      <c r="H1644" s="90"/>
      <c r="I1644" s="87"/>
      <c r="J1644" s="88"/>
      <c r="K1644" s="88"/>
      <c r="L1644" s="91"/>
      <c r="M1644" s="88"/>
      <c r="N1644" s="88"/>
      <c r="O1644" s="92"/>
      <c r="P1644" s="64"/>
      <c r="Q1644" s="85">
        <v>300.60000000000099</v>
      </c>
      <c r="R1644" s="64">
        <f t="shared" si="414"/>
        <v>0</v>
      </c>
      <c r="S1644" s="64">
        <f t="shared" si="415"/>
        <v>1.34</v>
      </c>
    </row>
    <row r="1645" spans="3:19">
      <c r="C1645" s="88"/>
      <c r="D1645" s="88"/>
      <c r="E1645" s="89"/>
      <c r="F1645" s="90"/>
      <c r="G1645" s="90"/>
      <c r="H1645" s="90"/>
      <c r="I1645" s="87"/>
      <c r="J1645" s="88"/>
      <c r="K1645" s="88"/>
      <c r="L1645" s="91"/>
      <c r="M1645" s="88"/>
      <c r="N1645" s="88"/>
      <c r="O1645" s="92"/>
      <c r="P1645" s="64"/>
      <c r="Q1645" s="85">
        <v>301.60000000000099</v>
      </c>
      <c r="R1645" s="64">
        <f t="shared" si="414"/>
        <v>0</v>
      </c>
      <c r="S1645" s="64">
        <f t="shared" si="415"/>
        <v>1.34</v>
      </c>
    </row>
    <row r="1646" spans="3:19">
      <c r="C1646" s="88"/>
      <c r="D1646" s="88"/>
      <c r="E1646" s="89"/>
      <c r="F1646" s="90"/>
      <c r="G1646" s="90"/>
      <c r="H1646" s="90"/>
      <c r="I1646" s="87"/>
      <c r="J1646" s="88"/>
      <c r="K1646" s="88"/>
      <c r="L1646" s="91"/>
      <c r="M1646" s="88"/>
      <c r="N1646" s="88"/>
      <c r="O1646" s="92"/>
      <c r="P1646" s="64"/>
      <c r="Q1646" s="85">
        <v>302.60000000000099</v>
      </c>
      <c r="R1646" s="64">
        <f t="shared" si="414"/>
        <v>0</v>
      </c>
      <c r="S1646" s="64">
        <f t="shared" si="415"/>
        <v>1.34</v>
      </c>
    </row>
    <row r="1647" spans="3:19">
      <c r="C1647" s="88"/>
      <c r="D1647" s="88"/>
      <c r="E1647" s="89"/>
      <c r="F1647" s="90"/>
      <c r="G1647" s="90"/>
      <c r="H1647" s="90"/>
      <c r="I1647" s="87"/>
      <c r="J1647" s="88"/>
      <c r="K1647" s="88"/>
      <c r="L1647" s="91"/>
      <c r="M1647" s="88"/>
      <c r="N1647" s="88"/>
      <c r="O1647" s="92"/>
      <c r="P1647" s="64"/>
      <c r="Q1647" s="85">
        <v>303.60000000000099</v>
      </c>
      <c r="R1647" s="64">
        <f t="shared" si="414"/>
        <v>0</v>
      </c>
      <c r="S1647" s="64">
        <f t="shared" si="415"/>
        <v>1.34</v>
      </c>
    </row>
    <row r="1648" spans="3:19">
      <c r="C1648" s="88"/>
      <c r="D1648" s="88"/>
      <c r="E1648" s="89"/>
      <c r="F1648" s="90"/>
      <c r="G1648" s="90"/>
      <c r="H1648" s="90"/>
      <c r="I1648" s="87"/>
      <c r="J1648" s="88"/>
      <c r="K1648" s="88"/>
      <c r="L1648" s="91"/>
      <c r="M1648" s="88"/>
      <c r="N1648" s="88"/>
      <c r="O1648" s="92"/>
      <c r="P1648" s="64"/>
      <c r="Q1648" s="85">
        <v>304.60000000000099</v>
      </c>
      <c r="R1648" s="64">
        <f t="shared" si="414"/>
        <v>0</v>
      </c>
      <c r="S1648" s="64">
        <f t="shared" si="415"/>
        <v>1.34</v>
      </c>
    </row>
    <row r="1649" spans="3:19">
      <c r="C1649" s="88"/>
      <c r="D1649" s="88"/>
      <c r="E1649" s="89"/>
      <c r="F1649" s="90"/>
      <c r="G1649" s="90"/>
      <c r="H1649" s="90"/>
      <c r="I1649" s="87"/>
      <c r="J1649" s="88"/>
      <c r="K1649" s="88"/>
      <c r="L1649" s="91"/>
      <c r="M1649" s="88"/>
      <c r="N1649" s="88"/>
      <c r="O1649" s="92"/>
      <c r="P1649" s="64"/>
      <c r="Q1649" s="85">
        <v>305.60000000000099</v>
      </c>
      <c r="R1649" s="64">
        <f t="shared" si="414"/>
        <v>0</v>
      </c>
      <c r="S1649" s="64">
        <f t="shared" si="415"/>
        <v>1.34</v>
      </c>
    </row>
    <row r="1650" spans="3:19">
      <c r="C1650" s="88"/>
      <c r="D1650" s="88"/>
      <c r="E1650" s="89"/>
      <c r="F1650" s="90"/>
      <c r="G1650" s="90"/>
      <c r="H1650" s="90"/>
      <c r="I1650" s="87"/>
      <c r="J1650" s="88"/>
      <c r="K1650" s="88"/>
      <c r="L1650" s="91"/>
      <c r="M1650" s="88"/>
      <c r="N1650" s="88"/>
      <c r="O1650" s="92"/>
      <c r="P1650" s="64"/>
      <c r="Q1650" s="85">
        <v>306.60000000000099</v>
      </c>
      <c r="R1650" s="64">
        <f t="shared" si="414"/>
        <v>0</v>
      </c>
      <c r="S1650" s="64">
        <f t="shared" si="415"/>
        <v>1.34</v>
      </c>
    </row>
    <row r="1651" spans="3:19">
      <c r="C1651" s="88"/>
      <c r="D1651" s="88"/>
      <c r="E1651" s="89"/>
      <c r="F1651" s="90"/>
      <c r="G1651" s="90"/>
      <c r="H1651" s="90"/>
      <c r="I1651" s="87"/>
      <c r="J1651" s="88"/>
      <c r="K1651" s="88"/>
      <c r="L1651" s="91"/>
      <c r="M1651" s="88"/>
      <c r="N1651" s="88"/>
      <c r="O1651" s="92"/>
      <c r="P1651" s="64"/>
      <c r="Q1651" s="85">
        <v>307.60000000000099</v>
      </c>
      <c r="R1651" s="64">
        <f t="shared" si="414"/>
        <v>0</v>
      </c>
      <c r="S1651" s="64">
        <f t="shared" si="415"/>
        <v>1.34</v>
      </c>
    </row>
    <row r="1652" spans="3:19">
      <c r="C1652" s="88"/>
      <c r="D1652" s="88"/>
      <c r="E1652" s="89"/>
      <c r="F1652" s="90"/>
      <c r="G1652" s="90"/>
      <c r="H1652" s="90"/>
      <c r="I1652" s="87"/>
      <c r="J1652" s="88"/>
      <c r="K1652" s="88"/>
      <c r="L1652" s="91"/>
      <c r="M1652" s="88"/>
      <c r="N1652" s="88"/>
      <c r="O1652" s="92"/>
      <c r="P1652" s="64"/>
      <c r="Q1652" s="85">
        <v>308.60000000000099</v>
      </c>
      <c r="R1652" s="64">
        <f t="shared" si="414"/>
        <v>0</v>
      </c>
      <c r="S1652" s="64">
        <f t="shared" si="415"/>
        <v>1.34</v>
      </c>
    </row>
    <row r="1653" spans="3:19">
      <c r="C1653" s="88"/>
      <c r="D1653" s="88"/>
      <c r="E1653" s="89"/>
      <c r="F1653" s="90"/>
      <c r="G1653" s="90"/>
      <c r="H1653" s="90"/>
      <c r="I1653" s="87"/>
      <c r="J1653" s="88"/>
      <c r="K1653" s="88"/>
      <c r="L1653" s="91"/>
      <c r="M1653" s="88"/>
      <c r="N1653" s="88"/>
      <c r="O1653" s="92"/>
      <c r="P1653" s="64"/>
      <c r="Q1653" s="85">
        <v>309.60000000000099</v>
      </c>
      <c r="R1653" s="64">
        <f t="shared" si="414"/>
        <v>0</v>
      </c>
      <c r="S1653" s="64">
        <f t="shared" si="415"/>
        <v>1.34</v>
      </c>
    </row>
    <row r="1654" spans="3:19">
      <c r="C1654" s="88"/>
      <c r="D1654" s="88"/>
      <c r="E1654" s="89"/>
      <c r="F1654" s="90"/>
      <c r="G1654" s="90"/>
      <c r="H1654" s="90"/>
      <c r="I1654" s="87"/>
      <c r="J1654" s="88"/>
      <c r="K1654" s="88"/>
      <c r="L1654" s="91"/>
      <c r="M1654" s="88"/>
      <c r="N1654" s="88"/>
      <c r="O1654" s="92"/>
      <c r="P1654" s="64"/>
      <c r="Q1654" s="85">
        <v>310.60000000000099</v>
      </c>
      <c r="R1654" s="64">
        <f t="shared" si="414"/>
        <v>0</v>
      </c>
      <c r="S1654" s="64">
        <f t="shared" si="415"/>
        <v>1.34</v>
      </c>
    </row>
    <row r="1655" spans="3:19">
      <c r="C1655" s="88"/>
      <c r="D1655" s="88"/>
      <c r="E1655" s="89"/>
      <c r="F1655" s="90"/>
      <c r="G1655" s="90"/>
      <c r="H1655" s="90"/>
      <c r="I1655" s="87"/>
      <c r="J1655" s="88"/>
      <c r="K1655" s="88"/>
      <c r="L1655" s="91"/>
      <c r="M1655" s="88"/>
      <c r="N1655" s="88"/>
      <c r="O1655" s="92"/>
      <c r="P1655" s="64"/>
      <c r="Q1655" s="85">
        <v>311.60000000000099</v>
      </c>
      <c r="R1655" s="64">
        <f t="shared" si="414"/>
        <v>0</v>
      </c>
      <c r="S1655" s="64">
        <f t="shared" si="415"/>
        <v>1.34</v>
      </c>
    </row>
    <row r="1656" spans="3:19">
      <c r="C1656" s="88"/>
      <c r="D1656" s="88"/>
      <c r="E1656" s="89"/>
      <c r="F1656" s="90"/>
      <c r="G1656" s="90"/>
      <c r="H1656" s="90"/>
      <c r="I1656" s="87"/>
      <c r="J1656" s="88"/>
      <c r="K1656" s="88"/>
      <c r="L1656" s="91"/>
      <c r="M1656" s="88"/>
      <c r="N1656" s="88"/>
      <c r="O1656" s="92"/>
      <c r="P1656" s="64"/>
      <c r="Q1656" s="85">
        <v>312.60000000000099</v>
      </c>
      <c r="R1656" s="64">
        <f t="shared" si="414"/>
        <v>0</v>
      </c>
      <c r="S1656" s="64">
        <f t="shared" si="415"/>
        <v>1.34</v>
      </c>
    </row>
    <row r="1657" spans="3:19">
      <c r="C1657" s="88"/>
      <c r="D1657" s="88"/>
      <c r="E1657" s="89"/>
      <c r="F1657" s="90"/>
      <c r="G1657" s="90"/>
      <c r="H1657" s="90"/>
      <c r="I1657" s="87"/>
      <c r="J1657" s="88"/>
      <c r="K1657" s="88"/>
      <c r="L1657" s="91"/>
      <c r="M1657" s="88"/>
      <c r="N1657" s="88"/>
      <c r="O1657" s="92"/>
      <c r="P1657" s="64"/>
      <c r="Q1657" s="85">
        <v>313.60000000000099</v>
      </c>
      <c r="R1657" s="64">
        <f t="shared" si="414"/>
        <v>0</v>
      </c>
      <c r="S1657" s="64">
        <f t="shared" si="415"/>
        <v>1.34</v>
      </c>
    </row>
    <row r="1658" spans="3:19">
      <c r="C1658" s="88"/>
      <c r="D1658" s="88"/>
      <c r="E1658" s="89"/>
      <c r="F1658" s="90"/>
      <c r="G1658" s="90"/>
      <c r="H1658" s="90"/>
      <c r="I1658" s="87"/>
      <c r="J1658" s="88"/>
      <c r="K1658" s="88"/>
      <c r="L1658" s="91"/>
      <c r="M1658" s="88"/>
      <c r="N1658" s="88"/>
      <c r="O1658" s="92"/>
      <c r="P1658" s="64"/>
      <c r="Q1658" s="85">
        <v>314.60000000000099</v>
      </c>
      <c r="R1658" s="64">
        <f t="shared" si="414"/>
        <v>0</v>
      </c>
      <c r="S1658" s="64">
        <f t="shared" si="415"/>
        <v>1.34</v>
      </c>
    </row>
    <row r="1659" spans="3:19">
      <c r="C1659" s="88"/>
      <c r="D1659" s="88"/>
      <c r="E1659" s="89"/>
      <c r="F1659" s="90"/>
      <c r="G1659" s="90"/>
      <c r="H1659" s="90"/>
      <c r="I1659" s="87"/>
      <c r="J1659" s="88"/>
      <c r="K1659" s="88"/>
      <c r="L1659" s="91"/>
      <c r="M1659" s="88"/>
      <c r="N1659" s="88"/>
      <c r="O1659" s="92"/>
      <c r="P1659" s="64"/>
      <c r="Q1659" s="85">
        <v>315.60000000000099</v>
      </c>
      <c r="R1659" s="64">
        <f t="shared" si="414"/>
        <v>0</v>
      </c>
      <c r="S1659" s="64">
        <f t="shared" si="415"/>
        <v>1.34</v>
      </c>
    </row>
    <row r="1660" spans="3:19">
      <c r="C1660" s="88"/>
      <c r="D1660" s="88"/>
      <c r="E1660" s="89"/>
      <c r="F1660" s="90"/>
      <c r="G1660" s="90"/>
      <c r="H1660" s="90"/>
      <c r="I1660" s="87"/>
      <c r="J1660" s="88"/>
      <c r="K1660" s="88"/>
      <c r="L1660" s="91"/>
      <c r="M1660" s="88"/>
      <c r="N1660" s="88"/>
      <c r="O1660" s="92"/>
      <c r="P1660" s="64"/>
      <c r="Q1660" s="85">
        <v>316.60000000000099</v>
      </c>
      <c r="R1660" s="64">
        <f t="shared" si="414"/>
        <v>0</v>
      </c>
      <c r="S1660" s="64">
        <f t="shared" si="415"/>
        <v>1.34</v>
      </c>
    </row>
    <row r="1661" spans="3:19">
      <c r="C1661" s="88"/>
      <c r="D1661" s="88"/>
      <c r="E1661" s="89"/>
      <c r="F1661" s="90"/>
      <c r="G1661" s="90"/>
      <c r="H1661" s="90"/>
      <c r="I1661" s="87"/>
      <c r="J1661" s="88"/>
      <c r="K1661" s="88"/>
      <c r="L1661" s="91"/>
      <c r="M1661" s="88"/>
      <c r="N1661" s="88"/>
      <c r="O1661" s="92"/>
      <c r="P1661" s="64"/>
      <c r="Q1661" s="85">
        <v>317.60000000000099</v>
      </c>
      <c r="R1661" s="64">
        <f t="shared" si="414"/>
        <v>0</v>
      </c>
      <c r="S1661" s="64">
        <f t="shared" si="415"/>
        <v>1.34</v>
      </c>
    </row>
    <row r="1662" spans="3:19">
      <c r="C1662" s="88"/>
      <c r="D1662" s="88"/>
      <c r="E1662" s="89"/>
      <c r="F1662" s="90"/>
      <c r="G1662" s="90"/>
      <c r="H1662" s="90"/>
      <c r="I1662" s="87"/>
      <c r="J1662" s="88"/>
      <c r="K1662" s="88"/>
      <c r="L1662" s="91"/>
      <c r="M1662" s="88"/>
      <c r="N1662" s="88"/>
      <c r="O1662" s="92"/>
      <c r="P1662" s="64"/>
      <c r="Q1662" s="85">
        <v>318.60000000000099</v>
      </c>
      <c r="R1662" s="64">
        <f t="shared" si="414"/>
        <v>0</v>
      </c>
      <c r="S1662" s="64">
        <f t="shared" si="415"/>
        <v>1.34</v>
      </c>
    </row>
    <row r="1663" spans="3:19">
      <c r="C1663" s="88"/>
      <c r="D1663" s="88"/>
      <c r="E1663" s="89"/>
      <c r="F1663" s="90"/>
      <c r="G1663" s="90"/>
      <c r="H1663" s="90"/>
      <c r="I1663" s="87"/>
      <c r="J1663" s="88"/>
      <c r="K1663" s="88"/>
      <c r="L1663" s="91"/>
      <c r="M1663" s="88"/>
      <c r="N1663" s="88"/>
      <c r="O1663" s="92"/>
      <c r="P1663" s="64"/>
      <c r="Q1663" s="85">
        <v>319.60000000000099</v>
      </c>
      <c r="R1663" s="64">
        <f t="shared" si="414"/>
        <v>0</v>
      </c>
      <c r="S1663" s="64">
        <f t="shared" si="415"/>
        <v>1.34</v>
      </c>
    </row>
    <row r="1664" spans="3:19">
      <c r="C1664" s="88"/>
      <c r="D1664" s="88"/>
      <c r="E1664" s="89"/>
      <c r="F1664" s="90"/>
      <c r="G1664" s="90"/>
      <c r="H1664" s="90"/>
      <c r="I1664" s="87"/>
      <c r="J1664" s="88"/>
      <c r="K1664" s="88"/>
      <c r="L1664" s="91"/>
      <c r="M1664" s="88"/>
      <c r="N1664" s="88"/>
      <c r="O1664" s="92"/>
      <c r="P1664" s="64"/>
      <c r="Q1664" s="85">
        <v>320.60000000000099</v>
      </c>
      <c r="R1664" s="64">
        <f t="shared" si="414"/>
        <v>0</v>
      </c>
      <c r="S1664" s="64">
        <f t="shared" si="415"/>
        <v>1.34</v>
      </c>
    </row>
    <row r="1665" spans="3:19">
      <c r="C1665" s="88"/>
      <c r="D1665" s="88"/>
      <c r="E1665" s="89"/>
      <c r="F1665" s="90"/>
      <c r="G1665" s="90"/>
      <c r="H1665" s="90"/>
      <c r="I1665" s="87"/>
      <c r="J1665" s="88"/>
      <c r="K1665" s="88"/>
      <c r="L1665" s="91"/>
      <c r="M1665" s="88"/>
      <c r="N1665" s="88"/>
      <c r="O1665" s="92"/>
      <c r="P1665" s="64"/>
      <c r="Q1665" s="85">
        <v>321.60000000000099</v>
      </c>
      <c r="R1665" s="64">
        <f t="shared" si="414"/>
        <v>0</v>
      </c>
      <c r="S1665" s="64">
        <f t="shared" si="415"/>
        <v>1.34</v>
      </c>
    </row>
    <row r="1666" spans="3:19">
      <c r="C1666" s="88"/>
      <c r="D1666" s="88"/>
      <c r="E1666" s="89"/>
      <c r="F1666" s="90"/>
      <c r="G1666" s="90"/>
      <c r="H1666" s="90"/>
      <c r="I1666" s="87"/>
      <c r="J1666" s="88"/>
      <c r="K1666" s="88"/>
      <c r="L1666" s="91"/>
      <c r="M1666" s="88"/>
      <c r="N1666" s="88"/>
      <c r="O1666" s="92"/>
      <c r="P1666" s="64"/>
      <c r="Q1666" s="85">
        <v>322.60000000000099</v>
      </c>
      <c r="R1666" s="64">
        <f t="shared" si="414"/>
        <v>0</v>
      </c>
      <c r="S1666" s="64">
        <f t="shared" si="415"/>
        <v>1.34</v>
      </c>
    </row>
    <row r="1667" spans="3:19">
      <c r="C1667" s="88"/>
      <c r="D1667" s="88"/>
      <c r="E1667" s="89"/>
      <c r="F1667" s="90"/>
      <c r="G1667" s="90"/>
      <c r="H1667" s="90"/>
      <c r="I1667" s="87"/>
      <c r="J1667" s="88"/>
      <c r="K1667" s="88"/>
      <c r="L1667" s="91"/>
      <c r="M1667" s="88"/>
      <c r="N1667" s="88"/>
      <c r="O1667" s="92"/>
      <c r="P1667" s="64"/>
      <c r="Q1667" s="85">
        <v>323.60000000000099</v>
      </c>
      <c r="R1667" s="64">
        <f t="shared" si="414"/>
        <v>0</v>
      </c>
      <c r="S1667" s="64">
        <f t="shared" si="415"/>
        <v>1.34</v>
      </c>
    </row>
    <row r="1668" spans="3:19">
      <c r="C1668" s="88"/>
      <c r="D1668" s="88"/>
      <c r="E1668" s="89"/>
      <c r="F1668" s="90"/>
      <c r="G1668" s="90"/>
      <c r="H1668" s="90"/>
      <c r="I1668" s="87"/>
      <c r="J1668" s="88"/>
      <c r="K1668" s="88"/>
      <c r="L1668" s="91"/>
      <c r="M1668" s="88"/>
      <c r="N1668" s="88"/>
      <c r="O1668" s="92"/>
      <c r="P1668" s="64"/>
      <c r="Q1668" s="85">
        <v>324.60000000000099</v>
      </c>
      <c r="R1668" s="64">
        <f t="shared" si="414"/>
        <v>0</v>
      </c>
      <c r="S1668" s="64">
        <f t="shared" si="415"/>
        <v>1.34</v>
      </c>
    </row>
    <row r="1669" spans="3:19">
      <c r="C1669" s="88"/>
      <c r="D1669" s="88"/>
      <c r="E1669" s="89"/>
      <c r="F1669" s="90"/>
      <c r="G1669" s="90"/>
      <c r="H1669" s="90"/>
      <c r="I1669" s="87"/>
      <c r="J1669" s="88"/>
      <c r="K1669" s="88"/>
      <c r="L1669" s="91"/>
      <c r="M1669" s="88"/>
      <c r="N1669" s="88"/>
      <c r="O1669" s="92"/>
      <c r="P1669" s="64"/>
      <c r="Q1669" s="85">
        <v>325.60000000000099</v>
      </c>
      <c r="R1669" s="64">
        <f t="shared" si="414"/>
        <v>0</v>
      </c>
      <c r="S1669" s="64">
        <f t="shared" si="415"/>
        <v>1.34</v>
      </c>
    </row>
    <row r="1670" spans="3:19">
      <c r="C1670" s="88"/>
      <c r="D1670" s="88"/>
      <c r="E1670" s="89"/>
      <c r="F1670" s="90"/>
      <c r="G1670" s="90"/>
      <c r="H1670" s="90"/>
      <c r="I1670" s="87"/>
      <c r="J1670" s="88"/>
      <c r="K1670" s="88"/>
      <c r="L1670" s="91"/>
      <c r="M1670" s="88"/>
      <c r="N1670" s="88"/>
      <c r="O1670" s="92"/>
      <c r="P1670" s="64"/>
      <c r="Q1670" s="85">
        <v>326.60000000000099</v>
      </c>
      <c r="R1670" s="64">
        <f t="shared" si="414"/>
        <v>0</v>
      </c>
      <c r="S1670" s="64">
        <f t="shared" si="415"/>
        <v>1.34</v>
      </c>
    </row>
  </sheetData>
  <mergeCells count="4">
    <mergeCell ref="A3:O4"/>
    <mergeCell ref="A5:A6"/>
    <mergeCell ref="B5:H5"/>
    <mergeCell ref="I5:O5"/>
  </mergeCells>
  <pageMargins left="0.7" right="0.7" top="0.75" bottom="0.75" header="0.51180555555555496" footer="0.51180555555555496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3B4B2-A278-4A1B-94DC-55C45914C763}">
  <dimension ref="A1:I29"/>
  <sheetViews>
    <sheetView workbookViewId="0">
      <selection activeCell="F20" sqref="F20"/>
    </sheetView>
  </sheetViews>
  <sheetFormatPr baseColWidth="10" defaultRowHeight="15.75"/>
  <cols>
    <col min="1" max="1" width="17.875" customWidth="1"/>
    <col min="2" max="4" width="19.125" bestFit="1" customWidth="1"/>
    <col min="8" max="8" width="21.375" bestFit="1" customWidth="1"/>
    <col min="9" max="9" width="19.125" bestFit="1" customWidth="1"/>
  </cols>
  <sheetData>
    <row r="1" spans="1:9">
      <c r="A1" s="167" t="s">
        <v>145</v>
      </c>
      <c r="B1" s="168"/>
      <c r="C1" s="176" t="s">
        <v>146</v>
      </c>
      <c r="D1" s="168"/>
      <c r="H1" s="174" t="s">
        <v>149</v>
      </c>
      <c r="I1" s="163" t="s">
        <v>148</v>
      </c>
    </row>
    <row r="2" spans="1:9">
      <c r="A2" s="169" t="s">
        <v>147</v>
      </c>
      <c r="B2" s="170" t="s">
        <v>148</v>
      </c>
      <c r="C2" s="166" t="s">
        <v>147</v>
      </c>
      <c r="D2" s="170" t="s">
        <v>148</v>
      </c>
      <c r="H2" s="175" t="s">
        <v>150</v>
      </c>
      <c r="I2" s="164">
        <v>0.04</v>
      </c>
    </row>
    <row r="3" spans="1:9">
      <c r="A3" s="181">
        <v>1</v>
      </c>
      <c r="B3" s="177">
        <v>0.93600000000000005</v>
      </c>
      <c r="C3" s="178">
        <v>2.5</v>
      </c>
      <c r="D3" s="172">
        <v>0.02</v>
      </c>
      <c r="H3" s="175" t="s">
        <v>151</v>
      </c>
      <c r="I3" s="164">
        <v>7.0000000000000007E-2</v>
      </c>
    </row>
    <row r="4" spans="1:9">
      <c r="A4" s="181">
        <v>1.07</v>
      </c>
      <c r="B4" s="177">
        <v>0.40699999999999997</v>
      </c>
      <c r="C4" s="178">
        <v>4.45</v>
      </c>
      <c r="D4" s="177">
        <v>0</v>
      </c>
      <c r="H4" s="175" t="s">
        <v>152</v>
      </c>
      <c r="I4" s="164">
        <v>0.44</v>
      </c>
    </row>
    <row r="5" spans="1:9">
      <c r="A5" s="181">
        <v>1.33</v>
      </c>
      <c r="B5" s="177">
        <v>0.442</v>
      </c>
      <c r="C5" s="178">
        <v>6.42</v>
      </c>
      <c r="D5" s="172">
        <v>0.02</v>
      </c>
      <c r="H5" s="175" t="s">
        <v>153</v>
      </c>
      <c r="I5" s="164">
        <v>0.02</v>
      </c>
    </row>
    <row r="6" spans="1:9">
      <c r="A6" s="181">
        <v>2</v>
      </c>
      <c r="B6" s="177">
        <v>0.97699999999999998</v>
      </c>
      <c r="C6" s="178">
        <v>8.3699999999999992</v>
      </c>
      <c r="D6" s="172">
        <v>0.04</v>
      </c>
      <c r="H6" s="175" t="s">
        <v>154</v>
      </c>
      <c r="I6" s="164">
        <v>0.7</v>
      </c>
    </row>
    <row r="7" spans="1:9">
      <c r="A7" s="181">
        <v>4</v>
      </c>
      <c r="B7" s="177">
        <v>1.538</v>
      </c>
      <c r="C7" s="178">
        <v>10.3</v>
      </c>
      <c r="D7" s="172">
        <v>0.04</v>
      </c>
      <c r="H7" s="175" t="s">
        <v>155</v>
      </c>
      <c r="I7" s="164">
        <v>0.41</v>
      </c>
    </row>
    <row r="8" spans="1:9">
      <c r="A8" s="181">
        <v>6</v>
      </c>
      <c r="B8" s="177">
        <v>1.2290000000000001</v>
      </c>
      <c r="C8" s="178">
        <v>12.25</v>
      </c>
      <c r="D8" s="172">
        <v>7.0000000000000007E-2</v>
      </c>
      <c r="H8" s="175" t="s">
        <v>156</v>
      </c>
      <c r="I8" s="164">
        <v>0.44</v>
      </c>
    </row>
    <row r="9" spans="1:9">
      <c r="A9" s="181">
        <v>8</v>
      </c>
      <c r="B9" s="177">
        <v>1.629</v>
      </c>
      <c r="C9" s="178">
        <v>14.2</v>
      </c>
      <c r="D9" s="172">
        <v>7.0000000000000007E-2</v>
      </c>
    </row>
    <row r="10" spans="1:9">
      <c r="A10" s="181">
        <v>10</v>
      </c>
      <c r="B10" s="177">
        <v>2.004</v>
      </c>
      <c r="C10" s="178">
        <v>16.170000000000002</v>
      </c>
      <c r="D10" s="172">
        <v>0.04</v>
      </c>
    </row>
    <row r="11" spans="1:9">
      <c r="A11" s="181">
        <v>12</v>
      </c>
      <c r="B11" s="177">
        <v>1.675</v>
      </c>
      <c r="C11" s="178">
        <v>18.100000000000001</v>
      </c>
      <c r="D11" s="172">
        <v>0.18</v>
      </c>
    </row>
    <row r="12" spans="1:9">
      <c r="A12" s="181">
        <v>14</v>
      </c>
      <c r="B12" s="177">
        <v>2.6</v>
      </c>
      <c r="C12" s="178">
        <v>18.88</v>
      </c>
      <c r="D12" s="172">
        <v>0.18</v>
      </c>
    </row>
    <row r="13" spans="1:9">
      <c r="A13" s="181">
        <v>16.25</v>
      </c>
      <c r="B13" s="177">
        <v>2.113</v>
      </c>
      <c r="C13" s="178">
        <v>20.02</v>
      </c>
      <c r="D13" s="172">
        <v>0.18</v>
      </c>
    </row>
    <row r="14" spans="1:9">
      <c r="A14" s="181">
        <v>18.07</v>
      </c>
      <c r="B14" s="177">
        <v>2.274</v>
      </c>
      <c r="C14" s="178">
        <v>22</v>
      </c>
      <c r="D14" s="172">
        <v>0.21</v>
      </c>
    </row>
    <row r="15" spans="1:9">
      <c r="A15" s="181">
        <v>20</v>
      </c>
      <c r="B15" s="177">
        <v>2.427</v>
      </c>
      <c r="C15" s="178">
        <v>24</v>
      </c>
      <c r="D15" s="172">
        <v>0.28000000000000003</v>
      </c>
    </row>
    <row r="16" spans="1:9">
      <c r="A16" s="181">
        <v>22</v>
      </c>
      <c r="B16" s="177">
        <v>2.7290000000000001</v>
      </c>
      <c r="C16" s="178">
        <v>25.98</v>
      </c>
      <c r="D16" s="172">
        <v>0.21</v>
      </c>
    </row>
    <row r="17" spans="1:4">
      <c r="A17" s="181">
        <v>24.13</v>
      </c>
      <c r="B17" s="177">
        <v>3.1379999999999999</v>
      </c>
      <c r="C17" s="178">
        <v>28</v>
      </c>
      <c r="D17" s="172">
        <v>0.31</v>
      </c>
    </row>
    <row r="18" spans="1:4">
      <c r="A18" s="181">
        <v>26</v>
      </c>
      <c r="B18" s="177">
        <v>3.19</v>
      </c>
      <c r="C18" s="178">
        <v>29.98</v>
      </c>
      <c r="D18" s="172">
        <v>0.31</v>
      </c>
    </row>
    <row r="19" spans="1:4">
      <c r="A19" s="181">
        <v>28</v>
      </c>
      <c r="B19" s="177">
        <v>3.0939999999999999</v>
      </c>
      <c r="C19" s="178">
        <v>31.98</v>
      </c>
      <c r="D19" s="172">
        <v>0.34</v>
      </c>
    </row>
    <row r="20" spans="1:4">
      <c r="A20" s="181">
        <v>30</v>
      </c>
      <c r="B20" s="177">
        <v>3.45</v>
      </c>
      <c r="C20" s="178">
        <v>33.979999999999997</v>
      </c>
      <c r="D20" s="172">
        <v>0.37</v>
      </c>
    </row>
    <row r="21" spans="1:4">
      <c r="A21" s="181">
        <v>32</v>
      </c>
      <c r="B21" s="177">
        <v>3.3879999999999999</v>
      </c>
      <c r="C21" s="178">
        <v>35.979999999999997</v>
      </c>
      <c r="D21" s="172">
        <v>0.41</v>
      </c>
    </row>
    <row r="22" spans="1:4">
      <c r="A22" s="181">
        <v>34</v>
      </c>
      <c r="B22" s="177">
        <v>3.3</v>
      </c>
      <c r="C22" s="178">
        <v>37.979999999999997</v>
      </c>
      <c r="D22" s="172">
        <v>0.34</v>
      </c>
    </row>
    <row r="23" spans="1:4">
      <c r="A23" s="181">
        <v>36</v>
      </c>
      <c r="B23" s="172">
        <v>3.24</v>
      </c>
      <c r="C23" s="178">
        <v>39.979999999999997</v>
      </c>
      <c r="D23" s="172">
        <v>0.41</v>
      </c>
    </row>
    <row r="24" spans="1:4">
      <c r="A24" s="181">
        <v>38.07</v>
      </c>
      <c r="B24" s="172">
        <v>3.49</v>
      </c>
      <c r="C24" s="178">
        <v>41.97</v>
      </c>
      <c r="D24" s="172">
        <v>0.44</v>
      </c>
    </row>
    <row r="25" spans="1:4">
      <c r="A25" s="181">
        <v>40.119999999999997</v>
      </c>
      <c r="B25" s="172">
        <v>3.08</v>
      </c>
      <c r="C25" s="178">
        <v>43.97</v>
      </c>
      <c r="D25" s="172">
        <v>0.66</v>
      </c>
    </row>
    <row r="26" spans="1:4">
      <c r="A26" s="181">
        <v>42.18</v>
      </c>
      <c r="B26" s="172">
        <v>3.22</v>
      </c>
      <c r="C26" s="178">
        <v>45.97</v>
      </c>
      <c r="D26" s="177">
        <v>0.9</v>
      </c>
    </row>
    <row r="27" spans="1:4" ht="16.5" thickBot="1">
      <c r="A27" s="181">
        <v>44.48</v>
      </c>
      <c r="B27" s="172">
        <v>3.03</v>
      </c>
      <c r="C27" s="179">
        <v>47.97</v>
      </c>
      <c r="D27" s="173">
        <v>0.82</v>
      </c>
    </row>
    <row r="28" spans="1:4">
      <c r="A28" s="181">
        <v>46</v>
      </c>
      <c r="B28" s="172">
        <v>2.5099999999999998</v>
      </c>
      <c r="C28" s="162"/>
      <c r="D28" s="162"/>
    </row>
    <row r="29" spans="1:4" ht="16.5" thickBot="1">
      <c r="A29" s="182">
        <v>48</v>
      </c>
      <c r="B29" s="184">
        <v>2.8</v>
      </c>
      <c r="C29" s="162"/>
      <c r="D29" s="162"/>
    </row>
  </sheetData>
  <mergeCells count="2">
    <mergeCell ref="A1:B1"/>
    <mergeCell ref="C1: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D731A-1D44-4EC3-860D-E4E4F66ECF3F}">
  <dimension ref="A1:B7"/>
  <sheetViews>
    <sheetView workbookViewId="0">
      <selection activeCell="A12" sqref="A12"/>
    </sheetView>
  </sheetViews>
  <sheetFormatPr baseColWidth="10" defaultRowHeight="15.75"/>
  <cols>
    <col min="1" max="1" width="29.5" bestFit="1" customWidth="1"/>
    <col min="2" max="2" width="31.5" bestFit="1" customWidth="1"/>
  </cols>
  <sheetData>
    <row r="1" spans="1:2">
      <c r="A1" s="163" t="s">
        <v>158</v>
      </c>
      <c r="B1" s="163" t="s">
        <v>157</v>
      </c>
    </row>
    <row r="2" spans="1:2">
      <c r="A2" s="164">
        <v>4.8890000000000002</v>
      </c>
      <c r="B2" s="164">
        <v>5.1268900000000004</v>
      </c>
    </row>
    <row r="3" spans="1:2">
      <c r="A3" s="164">
        <v>4.7939999999999996</v>
      </c>
      <c r="B3" s="164">
        <v>5.3208900000000003</v>
      </c>
    </row>
    <row r="4" spans="1:2">
      <c r="A4" s="164">
        <v>3.0760000000000001</v>
      </c>
      <c r="B4" s="164">
        <v>3.6942699999999999</v>
      </c>
    </row>
    <row r="5" spans="1:2">
      <c r="A5" s="164">
        <v>1.577</v>
      </c>
      <c r="B5" s="164">
        <v>1.9333400000000001</v>
      </c>
    </row>
    <row r="6" spans="1:2">
      <c r="A6" s="164">
        <v>3.9609999999999999</v>
      </c>
      <c r="B6" s="164">
        <v>4.3956600000000003</v>
      </c>
    </row>
    <row r="7" spans="1:2">
      <c r="A7" s="164">
        <v>2.363</v>
      </c>
      <c r="B7" s="164">
        <v>2.9481099999999998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9354-F63A-4569-BC12-98C354CA0EF9}">
  <dimension ref="A1:B5"/>
  <sheetViews>
    <sheetView workbookViewId="0">
      <selection activeCell="D8" sqref="D8"/>
    </sheetView>
  </sheetViews>
  <sheetFormatPr baseColWidth="10" defaultRowHeight="15.75"/>
  <cols>
    <col min="1" max="1" width="22.25" bestFit="1" customWidth="1"/>
    <col min="2" max="2" width="40.375" bestFit="1" customWidth="1"/>
  </cols>
  <sheetData>
    <row r="1" spans="1:2">
      <c r="A1" s="174" t="s">
        <v>160</v>
      </c>
      <c r="B1" s="174" t="s">
        <v>159</v>
      </c>
    </row>
    <row r="2" spans="1:2">
      <c r="A2" s="165">
        <v>6.3</v>
      </c>
      <c r="B2" s="165">
        <v>2.56</v>
      </c>
    </row>
    <row r="3" spans="1:2">
      <c r="A3" s="165">
        <v>10.1</v>
      </c>
      <c r="B3" s="165">
        <v>2.0499999999999998</v>
      </c>
    </row>
    <row r="4" spans="1:2">
      <c r="A4" s="165">
        <v>17.399999999999999</v>
      </c>
      <c r="B4" s="165">
        <v>1.77</v>
      </c>
    </row>
    <row r="5" spans="1:2">
      <c r="A5" s="165">
        <v>24.7</v>
      </c>
      <c r="B5" s="165">
        <v>1.67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75FE-0EB3-48B4-88AB-CA7F0D08C6F5}">
  <dimension ref="A1:F11"/>
  <sheetViews>
    <sheetView workbookViewId="0">
      <selection activeCell="H16" sqref="H16"/>
    </sheetView>
  </sheetViews>
  <sheetFormatPr baseColWidth="10" defaultRowHeight="15.75"/>
  <cols>
    <col min="1" max="1" width="16.625" bestFit="1" customWidth="1"/>
    <col min="2" max="2" width="22.25" bestFit="1" customWidth="1"/>
    <col min="3" max="3" width="16.625" bestFit="1" customWidth="1"/>
    <col min="4" max="4" width="22.25" bestFit="1" customWidth="1"/>
    <col min="5" max="5" width="16.625" bestFit="1" customWidth="1"/>
    <col min="6" max="6" width="22.25" bestFit="1" customWidth="1"/>
  </cols>
  <sheetData>
    <row r="1" spans="1:6">
      <c r="A1" s="167" t="s">
        <v>161</v>
      </c>
      <c r="B1" s="168"/>
      <c r="C1" s="167" t="s">
        <v>162</v>
      </c>
      <c r="D1" s="168"/>
      <c r="E1" s="167" t="s">
        <v>163</v>
      </c>
      <c r="F1" s="168"/>
    </row>
    <row r="2" spans="1:6">
      <c r="A2" s="186" t="s">
        <v>164</v>
      </c>
      <c r="B2" s="187" t="s">
        <v>160</v>
      </c>
      <c r="C2" s="186" t="s">
        <v>164</v>
      </c>
      <c r="D2" s="187" t="s">
        <v>160</v>
      </c>
      <c r="E2" s="186" t="s">
        <v>164</v>
      </c>
      <c r="F2" s="187" t="s">
        <v>160</v>
      </c>
    </row>
    <row r="3" spans="1:6">
      <c r="A3" s="171">
        <v>0.08</v>
      </c>
      <c r="B3" s="172">
        <v>30.2</v>
      </c>
      <c r="C3" s="171">
        <v>0.25</v>
      </c>
      <c r="D3" s="172">
        <v>16.399999999999999</v>
      </c>
      <c r="E3" s="171">
        <v>0.25</v>
      </c>
      <c r="F3" s="172">
        <v>27.2</v>
      </c>
    </row>
    <row r="4" spans="1:6">
      <c r="A4" s="171">
        <v>0.25</v>
      </c>
      <c r="B4" s="172">
        <v>48.1</v>
      </c>
      <c r="C4" s="171">
        <v>0.5</v>
      </c>
      <c r="D4" s="172">
        <v>33.4</v>
      </c>
      <c r="E4" s="171">
        <v>0.5</v>
      </c>
      <c r="F4" s="172">
        <v>46.4</v>
      </c>
    </row>
    <row r="5" spans="1:6">
      <c r="A5" s="171">
        <v>0.5</v>
      </c>
      <c r="B5" s="172">
        <v>48.7</v>
      </c>
      <c r="C5" s="171">
        <v>0.75</v>
      </c>
      <c r="D5" s="172">
        <v>51.8</v>
      </c>
      <c r="E5" s="171">
        <v>0.75</v>
      </c>
      <c r="F5" s="183">
        <v>45</v>
      </c>
    </row>
    <row r="6" spans="1:6">
      <c r="A6" s="171">
        <v>0.78</v>
      </c>
      <c r="B6" s="172">
        <v>49.1</v>
      </c>
      <c r="C6" s="171">
        <v>0.98</v>
      </c>
      <c r="D6" s="172">
        <v>50.6</v>
      </c>
      <c r="E6" s="171">
        <v>1</v>
      </c>
      <c r="F6" s="172">
        <v>48.6</v>
      </c>
    </row>
    <row r="7" spans="1:6">
      <c r="A7" s="171">
        <v>1.03</v>
      </c>
      <c r="B7" s="172">
        <v>49.2</v>
      </c>
      <c r="C7" s="171">
        <v>1.25</v>
      </c>
      <c r="D7" s="172">
        <v>51.5</v>
      </c>
      <c r="E7" s="171">
        <v>1.25</v>
      </c>
      <c r="F7" s="172">
        <v>46.7</v>
      </c>
    </row>
    <row r="8" spans="1:6">
      <c r="A8" s="171">
        <v>1.25</v>
      </c>
      <c r="B8" s="172">
        <v>49.1</v>
      </c>
      <c r="C8" s="171">
        <v>1.5</v>
      </c>
      <c r="D8" s="172">
        <v>50.4</v>
      </c>
      <c r="E8" s="171">
        <v>1.5</v>
      </c>
      <c r="F8" s="172">
        <v>51.5</v>
      </c>
    </row>
    <row r="9" spans="1:6">
      <c r="A9" s="171">
        <v>1.5</v>
      </c>
      <c r="B9" s="172">
        <v>50.1</v>
      </c>
      <c r="C9" s="171">
        <v>1.75</v>
      </c>
      <c r="D9" s="172">
        <v>50.8</v>
      </c>
      <c r="E9" s="171">
        <v>1.75</v>
      </c>
      <c r="F9" s="172">
        <v>46.1</v>
      </c>
    </row>
    <row r="10" spans="1:6" ht="16.5" thickBot="1">
      <c r="A10" s="171">
        <v>1.75</v>
      </c>
      <c r="B10" s="172">
        <v>49.3</v>
      </c>
      <c r="C10" s="180">
        <v>2</v>
      </c>
      <c r="D10" s="173">
        <v>49.8</v>
      </c>
      <c r="E10" s="180">
        <v>2</v>
      </c>
      <c r="F10" s="173">
        <v>51.9</v>
      </c>
    </row>
    <row r="11" spans="1:6" ht="16.5" thickBot="1">
      <c r="A11" s="180">
        <v>2.02</v>
      </c>
      <c r="B11" s="173">
        <v>49.2</v>
      </c>
      <c r="C11" s="162"/>
      <c r="D11" s="162"/>
      <c r="E11" s="162"/>
      <c r="F11" s="162"/>
    </row>
  </sheetData>
  <mergeCells count="3">
    <mergeCell ref="A1:B1"/>
    <mergeCell ref="C1:D1"/>
    <mergeCell ref="E1:F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8326-18E3-4D03-AE64-4A6E6E89DDAE}">
  <dimension ref="A1:B35"/>
  <sheetViews>
    <sheetView workbookViewId="0">
      <selection activeCell="E11" sqref="E11"/>
    </sheetView>
  </sheetViews>
  <sheetFormatPr baseColWidth="10" defaultRowHeight="15.75"/>
  <cols>
    <col min="1" max="1" width="30.625" bestFit="1" customWidth="1"/>
    <col min="2" max="2" width="28.375" bestFit="1" customWidth="1"/>
  </cols>
  <sheetData>
    <row r="1" spans="1:2">
      <c r="A1" s="163" t="s">
        <v>165</v>
      </c>
      <c r="B1" s="163" t="s">
        <v>166</v>
      </c>
    </row>
    <row r="2" spans="1:2">
      <c r="A2" s="185">
        <v>5.3</v>
      </c>
      <c r="B2" s="185">
        <v>11.5</v>
      </c>
    </row>
    <row r="3" spans="1:2">
      <c r="A3" s="185">
        <v>3.5</v>
      </c>
      <c r="B3" s="185">
        <v>10.8</v>
      </c>
    </row>
    <row r="4" spans="1:2">
      <c r="A4" s="185">
        <v>6.5</v>
      </c>
      <c r="B4" s="185">
        <v>15.4</v>
      </c>
    </row>
    <row r="5" spans="1:2">
      <c r="A5" s="185">
        <v>8</v>
      </c>
      <c r="B5" s="185">
        <v>13.4</v>
      </c>
    </row>
    <row r="6" spans="1:2">
      <c r="A6" s="185">
        <v>92.2</v>
      </c>
      <c r="B6" s="185">
        <v>84.3</v>
      </c>
    </row>
    <row r="7" spans="1:2">
      <c r="A7" s="185">
        <v>97.4</v>
      </c>
      <c r="B7" s="185">
        <v>103.1</v>
      </c>
    </row>
    <row r="8" spans="1:2">
      <c r="A8" s="185">
        <v>95.2</v>
      </c>
      <c r="B8" s="185">
        <v>100.8</v>
      </c>
    </row>
    <row r="9" spans="1:2">
      <c r="A9" s="185">
        <v>48.9</v>
      </c>
      <c r="B9" s="185">
        <v>53.1</v>
      </c>
    </row>
    <row r="10" spans="1:2">
      <c r="A10" s="185">
        <v>24.9</v>
      </c>
      <c r="B10" s="185">
        <v>29.2</v>
      </c>
    </row>
    <row r="11" spans="1:2">
      <c r="A11" s="185">
        <v>15.6</v>
      </c>
      <c r="B11" s="185">
        <v>20.100000000000001</v>
      </c>
    </row>
    <row r="12" spans="1:2">
      <c r="A12" s="185">
        <v>10</v>
      </c>
      <c r="B12" s="185">
        <v>15.4</v>
      </c>
    </row>
    <row r="13" spans="1:2">
      <c r="A13" s="185">
        <v>4</v>
      </c>
      <c r="B13" s="185">
        <v>10.9</v>
      </c>
    </row>
    <row r="14" spans="1:2">
      <c r="A14" s="185">
        <v>98.9</v>
      </c>
      <c r="B14" s="185">
        <v>102.5</v>
      </c>
    </row>
    <row r="15" spans="1:2">
      <c r="A15" s="185">
        <v>95.5</v>
      </c>
      <c r="B15" s="185">
        <v>103.7</v>
      </c>
    </row>
    <row r="16" spans="1:2">
      <c r="A16" s="185">
        <v>98.1</v>
      </c>
      <c r="B16" s="185">
        <v>105.8</v>
      </c>
    </row>
    <row r="17" spans="1:2">
      <c r="A17" s="185">
        <v>51.2</v>
      </c>
      <c r="B17" s="185">
        <v>56.7</v>
      </c>
    </row>
    <row r="18" spans="1:2">
      <c r="A18" s="185">
        <v>26.7</v>
      </c>
      <c r="B18" s="185">
        <v>30.5</v>
      </c>
    </row>
    <row r="19" spans="1:2">
      <c r="A19" s="185">
        <v>15.8</v>
      </c>
      <c r="B19" s="185">
        <v>20.8</v>
      </c>
    </row>
    <row r="20" spans="1:2">
      <c r="A20" s="185">
        <v>9.9</v>
      </c>
      <c r="B20" s="185">
        <v>15.6</v>
      </c>
    </row>
    <row r="21" spans="1:2">
      <c r="A21" s="185">
        <v>4.5</v>
      </c>
      <c r="B21" s="185">
        <v>11</v>
      </c>
    </row>
    <row r="22" spans="1:2">
      <c r="A22" s="185">
        <v>102.2</v>
      </c>
      <c r="B22" s="185">
        <v>99.8</v>
      </c>
    </row>
    <row r="23" spans="1:2">
      <c r="A23" s="185">
        <v>101.7</v>
      </c>
      <c r="B23" s="185">
        <v>105.9</v>
      </c>
    </row>
    <row r="24" spans="1:2">
      <c r="A24" s="185">
        <v>52.7</v>
      </c>
      <c r="B24" s="185">
        <v>54.6</v>
      </c>
    </row>
    <row r="25" spans="1:2">
      <c r="A25" s="185">
        <v>27.3</v>
      </c>
      <c r="B25" s="185">
        <v>33.6</v>
      </c>
    </row>
    <row r="26" spans="1:2">
      <c r="A26" s="185">
        <v>15.8</v>
      </c>
      <c r="B26" s="185">
        <v>21.3</v>
      </c>
    </row>
    <row r="27" spans="1:2">
      <c r="A27" s="185">
        <v>9.9</v>
      </c>
      <c r="B27" s="185">
        <v>16</v>
      </c>
    </row>
    <row r="28" spans="1:2">
      <c r="A28" s="185">
        <v>4.4000000000000004</v>
      </c>
      <c r="B28" s="185">
        <v>10.199999999999999</v>
      </c>
    </row>
    <row r="29" spans="1:2">
      <c r="A29" s="185">
        <v>84.6</v>
      </c>
      <c r="B29" s="185">
        <v>88.2</v>
      </c>
    </row>
    <row r="30" spans="1:2">
      <c r="A30" s="185">
        <v>85</v>
      </c>
      <c r="B30" s="185">
        <v>89.4</v>
      </c>
    </row>
    <row r="31" spans="1:2">
      <c r="A31" s="185">
        <v>54</v>
      </c>
      <c r="B31" s="185">
        <v>56.7</v>
      </c>
    </row>
    <row r="32" spans="1:2">
      <c r="A32" s="185">
        <v>26.5</v>
      </c>
      <c r="B32" s="185">
        <v>31.8</v>
      </c>
    </row>
    <row r="33" spans="1:2">
      <c r="A33" s="185">
        <v>16.2</v>
      </c>
      <c r="B33" s="185">
        <v>21.2</v>
      </c>
    </row>
    <row r="34" spans="1:2">
      <c r="A34" s="185">
        <v>10.7</v>
      </c>
      <c r="B34" s="185">
        <v>15.8</v>
      </c>
    </row>
    <row r="35" spans="1:2">
      <c r="A35" s="185">
        <v>4.5999999999999996</v>
      </c>
      <c r="B35" s="185">
        <v>11.9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Figure 2 (Measurement)</vt:lpstr>
      <vt:lpstr>Figure 2 (Calculations)</vt:lpstr>
      <vt:lpstr>Figure 2 (Fit-data)</vt:lpstr>
      <vt:lpstr>Figure 3</vt:lpstr>
      <vt:lpstr>Figure 4</vt:lpstr>
      <vt:lpstr>Figure S1</vt:lpstr>
      <vt:lpstr>Figure S2</vt:lpstr>
      <vt:lpstr>Figure S3</vt:lpstr>
      <vt:lpstr>m_c</vt:lpstr>
      <vt:lpstr>m_c_dead</vt:lpstr>
      <vt:lpstr>m_c_modern</vt:lpstr>
      <vt:lpstr>R_bulk_dead_std</vt:lpstr>
      <vt:lpstr>R_bulk_mod_std</vt:lpstr>
      <vt:lpstr>R_c</vt:lpstr>
      <vt:lpstr>R_dead_char</vt:lpstr>
      <vt:lpstr>R_mod_char</vt:lpstr>
      <vt:lpstr>sig_m_c</vt:lpstr>
      <vt:lpstr>sig_m_M</vt:lpstr>
      <vt:lpstr>sig_mass_measured</vt:lpstr>
      <vt:lpstr>sig_Rc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CSRA constant contamination evaluation sheet</dc:title>
  <dc:subject>small scale 14C measurements</dc:subject>
  <dc:creator>Ulrich M. Hanke</dc:creator>
  <dc:description>Supplementary material of Hanke et al.  “Comprehensive radiocarbon analysis of benzene polycarboxylic acids (BPCAs) derived from pyrogenic carbon in environmental samples.”</dc:description>
  <cp:lastModifiedBy>Strähl, Jan (DCBP)</cp:lastModifiedBy>
  <cp:revision>1</cp:revision>
  <cp:lastPrinted>2023-02-11T17:40:14Z</cp:lastPrinted>
  <dcterms:created xsi:type="dcterms:W3CDTF">2016-05-30T13:14:10Z</dcterms:created>
  <dcterms:modified xsi:type="dcterms:W3CDTF">2024-02-22T16:38:05Z</dcterms:modified>
  <dc:language>de-CH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ategory">
    <vt:lpwstr>Science</vt:lpwstr>
  </property>
</Properties>
</file>